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amawaki\Desktop\安岡\H30\HP\"/>
    </mc:Choice>
  </mc:AlternateContent>
  <bookViews>
    <workbookView xWindow="0" yWindow="0" windowWidth="28800" windowHeight="1191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Q102" i="12" l="1"/>
  <c r="DL102" i="12"/>
  <c r="DG102" i="12"/>
  <c r="DB102" i="12"/>
  <c r="CW102" i="12"/>
  <c r="CR102" i="12"/>
  <c r="AU63" i="12"/>
  <c r="AP63" i="12"/>
  <c r="AF63" i="12"/>
  <c r="AU88" i="12"/>
  <c r="AP88" i="12"/>
  <c r="AF88" i="12"/>
  <c r="AA78" i="12"/>
  <c r="AA77" i="12"/>
  <c r="AA76" i="12"/>
  <c r="AA75" i="12"/>
  <c r="AA74" i="12"/>
  <c r="AA73" i="12"/>
  <c r="AA72" i="12"/>
  <c r="AA71" i="12"/>
  <c r="AA70" i="12"/>
  <c r="AA69" i="12"/>
  <c r="AA68" i="12"/>
  <c r="AA31" i="12"/>
  <c r="AA30" i="12"/>
  <c r="AA29" i="12"/>
  <c r="AA28" i="12"/>
  <c r="AP23" i="12"/>
  <c r="AF23" i="12"/>
  <c r="V23" i="12"/>
  <c r="Q23" i="12"/>
  <c r="AA7" i="12"/>
  <c r="AA23" i="12" s="1"/>
  <c r="BG35" i="10" l="1"/>
  <c r="BG34"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AM35" i="10"/>
  <c r="C35" i="10"/>
  <c r="AM34" i="10"/>
  <c r="C34" i="10"/>
  <c r="U34" i="10" l="1"/>
  <c r="U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E34" i="10" l="1"/>
  <c r="BW34" i="10" l="1"/>
  <c r="BW35" i="10" s="1"/>
  <c r="BW36" i="10" s="1"/>
  <c r="BW37" i="10" s="1"/>
  <c r="BW38" i="10" s="1"/>
  <c r="BW39" i="10" s="1"/>
  <c r="BW40" i="10" s="1"/>
  <c r="BW41" i="10" s="1"/>
  <c r="BW42" i="10" s="1"/>
  <c r="BW43" i="10" s="1"/>
  <c r="BE35" i="10"/>
  <c r="CO34" i="10" l="1"/>
  <c r="CO35" i="10" s="1"/>
</calcChain>
</file>

<file path=xl/sharedStrings.xml><?xml version="1.0" encoding="utf-8"?>
<sst xmlns="http://schemas.openxmlformats.org/spreadsheetml/2006/main" count="1139" uniqueCount="599">
  <si>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</si>
  <si>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</si>
  <si>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</si>
  <si>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</si>
  <si>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</si>
  <si>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</si>
  <si>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</si>
  <si>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</si>
  <si>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※平成30年度中に市町村合併した団体で、合併前の団体ごとの決算に基づく連結実質赤字比率を算出していない団体については、グラフを表記しない。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</si>
  <si>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</si>
  <si>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</si>
  <si>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</si>
  <si>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</si>
  <si>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</si>
  <si>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</si>
  <si>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</si>
  <si>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</si>
  <si>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</si>
  <si>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</si>
  <si>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</si>
  <si>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</si>
  <si>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</si>
  <si>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</si>
  <si>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※平成30年度中に市町村合併した団体で、合併前の団体ごとの決算に基づく実質公債費比率を算出していない団体については、グラフを表記しない。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</si>
  <si>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</si>
  <si>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</si>
  <si>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</si>
  <si>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</si>
  <si>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</si>
  <si>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</si>
  <si>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</si>
  <si>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</si>
  <si>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</si>
  <si>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</si>
  <si>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</si>
  <si>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</si>
  <si>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</si>
  <si>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</si>
  <si>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</si>
  <si>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</si>
  <si>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※平成30年度中に市町村合併した団体で、合併前の団体ごとの決算に基づく将来負担比率を算出していない団体については、グラフを表記しない。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</si>
  <si>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</si>
  <si>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</si>
  <si>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</si>
  <si>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</si>
  <si>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</si>
  <si>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</si>
  <si>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</si>
  <si>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2"/>
  </si>
  <si>
    <t>財政調整基金残高</t>
    <phoneticPr fontId="5"/>
  </si>
  <si>
    <t>実質単年度収支</t>
    <rPh sb="0" eb="2">
      <t>ジッシツ</t>
    </rPh>
    <rPh sb="2" eb="5">
      <t>タンネンド</t>
    </rPh>
    <rPh sb="5" eb="7">
      <t>シュウシ</t>
    </rPh>
    <phoneticPr fontId="12"/>
  </si>
  <si>
    <t>連結実質赤字比率に係る赤字・黒字の構成分析</t>
  </si>
  <si>
    <t>赤字額</t>
    <rPh sb="0" eb="2">
      <t>アカジ</t>
    </rPh>
    <rPh sb="2" eb="3">
      <t>ガク</t>
    </rPh>
    <phoneticPr fontId="12"/>
  </si>
  <si>
    <t>黒字額</t>
    <rPh sb="0" eb="2">
      <t>クロジ</t>
    </rPh>
    <rPh sb="2" eb="3">
      <t>ガク</t>
    </rPh>
    <phoneticPr fontId="12"/>
  </si>
  <si>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</si>
  <si>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</si>
  <si>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</si>
  <si>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2"/>
  </si>
  <si>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</si>
  <si>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</si>
  <si>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</si>
  <si>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</si>
  <si>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</si>
  <si>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</si>
  <si>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</si>
  <si>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</si>
  <si>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</si>
  <si>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</si>
  <si>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</si>
  <si>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</si>
  <si>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1"/>
  </si>
  <si>
    <t>財政調整基金</t>
    <phoneticPr fontId="11"/>
  </si>
  <si>
    <t>減債基金</t>
    <phoneticPr fontId="11"/>
  </si>
  <si>
    <t>その他特定目的基金</t>
    <phoneticPr fontId="11"/>
  </si>
  <si>
    <t>平成29年度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</si>
  <si>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</si>
  <si>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</si>
  <si>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</si>
  <si>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</si>
  <si>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</si>
  <si>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</si>
  <si>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平成29年度(千円)</t>
    <rPh sb="0" eb="2">
      <t>ヘイセイ</t>
    </rPh>
    <rPh sb="4" eb="6">
      <t>ネンド</t>
    </rPh>
    <rPh sb="7" eb="9">
      <t>センエン</t>
    </rPh>
    <phoneticPr fontId="5"/>
  </si>
  <si>
    <t>平成28年度(千円)</t>
    <rPh sb="0" eb="2">
      <t>ヘイセイ</t>
    </rPh>
    <rPh sb="4" eb="6">
      <t>ネンド</t>
    </rPh>
    <phoneticPr fontId="5"/>
  </si>
  <si>
    <t>平成29年度(千円･％)</t>
    <rPh sb="0" eb="2">
      <t>ヘイセイ</t>
    </rPh>
    <rPh sb="4" eb="6">
      <t>ネンド</t>
    </rPh>
    <rPh sb="7" eb="9">
      <t>センエン</t>
    </rPh>
    <phoneticPr fontId="5"/>
  </si>
  <si>
    <t>平成28年度(千円･％)</t>
    <rPh sb="0" eb="2">
      <t>ヘイセイ</t>
    </rPh>
    <rPh sb="4" eb="6">
      <t>ネンド</t>
    </rPh>
    <rPh sb="7" eb="9">
      <t>センエン</t>
    </rPh>
    <phoneticPr fontId="5"/>
  </si>
  <si>
    <t>歳入総額</t>
    <phoneticPr fontId="20"/>
  </si>
  <si>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</si>
  <si>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</si>
  <si>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</si>
  <si>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0"/>
  </si>
  <si>
    <t>経常収支比率</t>
    <rPh sb="0" eb="2">
      <t>ケイジョウ</t>
    </rPh>
    <rPh sb="2" eb="4">
      <t>シュウシ</t>
    </rPh>
    <rPh sb="4" eb="6">
      <t>ヒリツ</t>
    </rPh>
    <phoneticPr fontId="5"/>
  </si>
  <si>
    <t>市町村名</t>
    <rPh sb="0" eb="3">
      <t>シチョウソン</t>
    </rPh>
    <rPh sb="3" eb="4">
      <t>メイ</t>
    </rPh>
    <phoneticPr fontId="5"/>
  </si>
  <si>
    <t>奈半利町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</si>
  <si>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</si>
  <si>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</si>
  <si>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</si>
  <si>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0"/>
  </si>
  <si>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</si>
  <si>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</si>
  <si>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</si>
  <si>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</si>
  <si>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</si>
  <si>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</si>
  <si>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0"/>
  </si>
  <si>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</si>
  <si>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</si>
  <si>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</si>
  <si>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</si>
  <si>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</si>
  <si>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0"/>
  </si>
  <si>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</si>
  <si>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</si>
  <si>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</si>
  <si>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</si>
  <si>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0"/>
  </si>
  <si>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</si>
  <si>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</si>
  <si>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-6.1</t>
    <phoneticPr fontId="5"/>
  </si>
  <si>
    <t>山振</t>
    <rPh sb="0" eb="1">
      <t>ヤマ</t>
    </rPh>
    <rPh sb="1" eb="2">
      <t>フ</t>
    </rPh>
    <phoneticPr fontId="5"/>
  </si>
  <si>
    <t>繰上償還金</t>
    <phoneticPr fontId="20"/>
  </si>
  <si>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</si>
  <si>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</si>
  <si>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</si>
  <si>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</si>
  <si>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30.01.01(人)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</si>
  <si>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</si>
  <si>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</si>
  <si>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</si>
  <si>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</si>
  <si>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20"/>
  </si>
  <si>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</si>
  <si>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</si>
  <si>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</si>
  <si>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</si>
  <si>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</si>
  <si>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0"/>
  </si>
  <si>
    <t>　実質公債費比率</t>
    <rPh sb="1" eb="3">
      <t>ジッシツ</t>
    </rPh>
    <rPh sb="3" eb="6">
      <t>コウサイヒ</t>
    </rPh>
    <rPh sb="6" eb="8">
      <t>ヒリツ</t>
    </rPh>
    <phoneticPr fontId="5"/>
  </si>
  <si>
    <t>29.01.01(人)</t>
    <phoneticPr fontId="5"/>
  </si>
  <si>
    <t>　将来負担比率</t>
    <rPh sb="1" eb="3">
      <t>ショウライ</t>
    </rPh>
    <rPh sb="3" eb="5">
      <t>フタン</t>
    </rPh>
    <rPh sb="5" eb="7">
      <t>ヒリツ</t>
    </rPh>
    <phoneticPr fontId="5"/>
  </si>
  <si>
    <t>-</t>
    <phoneticPr fontId="5"/>
  </si>
  <si>
    <t>うち日本人(人)</t>
    <phoneticPr fontId="5"/>
  </si>
  <si>
    <t>第2次</t>
    <rPh sb="0" eb="1">
      <t>ダイ</t>
    </rPh>
    <rPh sb="2" eb="3">
      <t>ジ</t>
    </rPh>
    <phoneticPr fontId="5"/>
  </si>
  <si>
    <t>基準財政収入額</t>
    <phoneticPr fontId="20"/>
  </si>
  <si>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</si>
  <si>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</si>
  <si>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-2.6</t>
    <phoneticPr fontId="5"/>
  </si>
  <si>
    <t>基準財政需要額</t>
    <phoneticPr fontId="20"/>
  </si>
  <si>
    <t>うち日本人(％)</t>
    <phoneticPr fontId="5"/>
  </si>
  <si>
    <t>-2.7</t>
    <phoneticPr fontId="5"/>
  </si>
  <si>
    <t>第3次</t>
    <rPh sb="0" eb="1">
      <t>ダイ</t>
    </rPh>
    <rPh sb="2" eb="3">
      <t>ジ</t>
    </rPh>
    <phoneticPr fontId="5"/>
  </si>
  <si>
    <t>標準税収入額等</t>
    <phoneticPr fontId="20"/>
  </si>
  <si>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</si>
  <si>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0"/>
  </si>
  <si>
    <t>人口密度 (人/k㎡)</t>
    <rPh sb="0" eb="2">
      <t>ジンコウ</t>
    </rPh>
    <rPh sb="2" eb="4">
      <t>ミツド</t>
    </rPh>
    <phoneticPr fontId="5"/>
  </si>
  <si>
    <t>歳入一般財源等</t>
    <rPh sb="0" eb="2">
      <t>サイニュウ</t>
    </rPh>
    <rPh sb="2" eb="4">
      <t>イッパン</t>
    </rPh>
    <rPh sb="4" eb="6">
      <t>ザイゲン</t>
    </rPh>
    <rPh sb="6" eb="7">
      <t>トウ</t>
    </rPh>
    <phoneticPr fontId="20"/>
  </si>
  <si>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</si>
  <si>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</si>
  <si>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</si>
  <si>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</si>
  <si>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</si>
  <si>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</si>
  <si>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</si>
  <si>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</si>
  <si>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</si>
  <si>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</si>
  <si>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</si>
  <si>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</si>
  <si>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</si>
  <si>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</si>
  <si>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</si>
  <si>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</si>
  <si>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</si>
  <si>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</si>
  <si>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</si>
  <si>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</si>
  <si>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0"/>
  </si>
  <si>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</si>
  <si>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</si>
  <si>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0"/>
  </si>
  <si>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</si>
  <si>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</si>
  <si>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</si>
  <si>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</si>
  <si>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</si>
  <si>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</si>
  <si>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</si>
  <si>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</si>
  <si>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</si>
  <si>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</si>
  <si>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</si>
  <si>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</si>
  <si>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</si>
  <si>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</si>
  <si>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</si>
  <si>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</si>
  <si>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</si>
  <si>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</si>
  <si>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</si>
  <si>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3"/>
  </si>
  <si>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</si>
  <si>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</si>
  <si>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</si>
  <si>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</si>
  <si>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※7：人口については、調査年度の1月1日現在の住民基本台帳に登載されている人口に基づいている。</t>
    <rPh sb="25" eb="27">
      <t>キホン</t>
    </rPh>
    <rPh sb="40" eb="41">
      <t>モト</t>
    </rPh>
    <phoneticPr fontId="24"/>
  </si>
  <si>
    <t xml:space="preserve">※8：職員の状況については、地方公務員給与実態調査に基づくものであるが、当該資料作成時点（平成31年1月末時点）において平成30年
調査結果が未公表であるため、前年度の数値を引用している。
</t>
  </si>
  <si>
    <t>平成29年度</t>
    <phoneticPr fontId="20"/>
  </si>
  <si>
    <t>高知県奈半利町</t>
    <phoneticPr fontId="20"/>
  </si>
  <si>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</si>
  <si>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</si>
  <si>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</si>
  <si>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</si>
  <si>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</si>
  <si>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</si>
  <si>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</si>
  <si>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</si>
  <si>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</si>
  <si>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</si>
  <si>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</si>
  <si>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</si>
  <si>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9"/>
  </si>
  <si>
    <t>-</t>
    <phoneticPr fontId="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</si>
  <si>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</si>
  <si>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</si>
  <si>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</si>
  <si>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</si>
  <si>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</si>
  <si>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</si>
  <si>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</si>
  <si>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</si>
  <si>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</si>
  <si>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9"/>
  </si>
  <si>
    <t>　　　個人均等割</t>
    <phoneticPr fontId="5"/>
  </si>
  <si>
    <t>民生費</t>
  </si>
  <si>
    <t>-</t>
    <phoneticPr fontId="5"/>
  </si>
  <si>
    <t>株式等譲渡所得割交付金</t>
    <rPh sb="0" eb="2">
      <t>カブシキ</t>
    </rPh>
    <rPh sb="2" eb="3">
      <t>トウ</t>
    </rPh>
    <rPh sb="3" eb="5">
      <t>ジョウト</t>
    </rPh>
    <rPh sb="5" eb="7">
      <t>ショトク</t>
    </rPh>
    <rPh sb="7" eb="8">
      <t>ワリ</t>
    </rPh>
    <rPh sb="8" eb="11">
      <t>コウフキン</t>
    </rPh>
    <phoneticPr fontId="19"/>
  </si>
  <si>
    <t>　　　所得割</t>
    <phoneticPr fontId="5"/>
  </si>
  <si>
    <t>衛生費</t>
  </si>
  <si>
    <t>分離課税所得割交付金</t>
    <phoneticPr fontId="20"/>
  </si>
  <si>
    <t>　　　法人均等割</t>
    <phoneticPr fontId="5"/>
  </si>
  <si>
    <t>労働費</t>
  </si>
  <si>
    <t>道府県民税所得割臨時交付金</t>
    <phoneticPr fontId="20"/>
  </si>
  <si>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</si>
  <si>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</si>
  <si>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</si>
  <si>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</si>
  <si>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</si>
  <si>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</si>
  <si>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</si>
  <si>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</si>
  <si>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</si>
  <si>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</si>
  <si>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</si>
  <si>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</si>
  <si>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</si>
  <si>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</si>
  <si>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</si>
  <si>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</si>
  <si>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</si>
  <si>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2"/>
  </si>
  <si>
    <t>　　特別土地保有税</t>
    <phoneticPr fontId="5"/>
  </si>
  <si>
    <t>公債費</t>
  </si>
  <si>
    <t>地方交付税</t>
  </si>
  <si>
    <t>　法定外普通税</t>
    <phoneticPr fontId="5"/>
  </si>
  <si>
    <t>諸支出金</t>
    <rPh sb="3" eb="4">
      <t>キン</t>
    </rPh>
    <phoneticPr fontId="20"/>
  </si>
  <si>
    <t>　普通交付税</t>
    <phoneticPr fontId="5"/>
  </si>
  <si>
    <t>目的税</t>
  </si>
  <si>
    <t>前年度繰上充用金</t>
    <phoneticPr fontId="5"/>
  </si>
  <si>
    <t>　特別交付税</t>
    <phoneticPr fontId="5"/>
  </si>
  <si>
    <t>　法定目的税</t>
    <phoneticPr fontId="5"/>
  </si>
  <si>
    <t>歳出合計</t>
  </si>
  <si>
    <t>　震災復興特別交付税</t>
    <phoneticPr fontId="20"/>
  </si>
  <si>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</si>
  <si>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</si>
  <si>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</si>
  <si>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</si>
  <si>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</si>
  <si>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</si>
  <si>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</si>
  <si>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</si>
  <si>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</si>
  <si>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</si>
  <si>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5"/>
  </si>
  <si>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</si>
  <si>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</si>
  <si>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</si>
  <si>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</si>
  <si>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</si>
  <si>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</si>
  <si>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</si>
  <si>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</si>
  <si>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</si>
  <si>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</si>
  <si>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</si>
  <si>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</si>
  <si>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</si>
  <si>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</si>
  <si>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</si>
  <si>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平成29年度</t>
    <rPh sb="0" eb="2">
      <t>ヘイセイ</t>
    </rPh>
    <rPh sb="4" eb="6">
      <t>ネンド</t>
    </rPh>
    <phoneticPr fontId="5"/>
  </si>
  <si>
    <t>平成28年度</t>
    <rPh sb="0" eb="2">
      <t>ヘイセイ</t>
    </rPh>
    <rPh sb="4" eb="6">
      <t>ネンド</t>
    </rPh>
    <phoneticPr fontId="5"/>
  </si>
  <si>
    <t>内訳</t>
    <rPh sb="0" eb="2">
      <t>ウチワケ</t>
    </rPh>
    <phoneticPr fontId="5"/>
  </si>
  <si>
    <t>元利償還金</t>
    <phoneticPr fontId="5"/>
  </si>
  <si>
    <t>財産収入</t>
  </si>
  <si>
    <t>徴収率
(％)</t>
    <rPh sb="0" eb="2">
      <t>チョウシュウ</t>
    </rPh>
    <rPh sb="2" eb="3">
      <t>リツ</t>
    </rPh>
    <phoneticPr fontId="5"/>
  </si>
  <si>
    <t>現年</t>
    <rPh sb="0" eb="1">
      <t>ゲン</t>
    </rPh>
    <rPh sb="1" eb="2">
      <t>ネン</t>
    </rPh>
    <phoneticPr fontId="5"/>
  </si>
  <si>
    <t>　うち元金</t>
    <phoneticPr fontId="20"/>
  </si>
  <si>
    <t>寄附金</t>
  </si>
  <si>
    <t>・計</t>
    <phoneticPr fontId="5"/>
  </si>
  <si>
    <t>市町村民税</t>
    <rPh sb="0" eb="3">
      <t>シチョウソン</t>
    </rPh>
    <rPh sb="3" eb="4">
      <t>ミン</t>
    </rPh>
    <rPh sb="4" eb="5">
      <t>ゼイ</t>
    </rPh>
    <phoneticPr fontId="5"/>
  </si>
  <si>
    <t>　うち利子</t>
    <phoneticPr fontId="20"/>
  </si>
  <si>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</si>
  <si>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</si>
  <si>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</si>
  <si>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</si>
  <si>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</si>
  <si>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</si>
  <si>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</si>
  <si>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</si>
  <si>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</si>
  <si>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</si>
  <si>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</si>
  <si>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</si>
  <si>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</si>
  <si>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2"/>
  </si>
  <si>
    <t>簡易水道</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</si>
  <si>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</si>
  <si>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</si>
  <si>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</si>
  <si>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下水道</t>
    <phoneticPr fontId="5"/>
  </si>
  <si>
    <t>加入世帯数(世帯)</t>
  </si>
  <si>
    <t>　　うち一部事務組合負担金</t>
    <phoneticPr fontId="5"/>
  </si>
  <si>
    <t>歳入合計</t>
    <phoneticPr fontId="5"/>
  </si>
  <si>
    <t>介護サービス</t>
    <phoneticPr fontId="5"/>
  </si>
  <si>
    <t>被保険者数(人)</t>
  </si>
  <si>
    <t>　繰出金</t>
    <phoneticPr fontId="5"/>
  </si>
  <si>
    <t>上水道</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</si>
  <si>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</si>
  <si>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</si>
  <si>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</si>
  <si>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</si>
  <si>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</si>
  <si>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</si>
  <si>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</si>
  <si>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</si>
  <si>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</si>
  <si>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</si>
  <si>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</si>
  <si>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</si>
  <si>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</si>
  <si>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</si>
  <si>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</si>
  <si>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</si>
  <si>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</si>
  <si>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</si>
  <si>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</si>
  <si>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</si>
  <si>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</si>
  <si>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平成29年度</t>
  </si>
  <si>
    <t>高知県奈半利町</t>
  </si>
  <si>
    <t>一般会計等の財政状況（単位：百万円）</t>
    <rPh sb="0" eb="2">
      <t>イッパン</t>
    </rPh>
    <rPh sb="2" eb="4">
      <t>カイケイ</t>
    </rPh>
    <rPh sb="4" eb="5">
      <t>トウ</t>
    </rPh>
    <rPh sb="6" eb="8">
      <t>ザイセイ</t>
    </rPh>
    <rPh sb="8" eb="10">
      <t>ジョウキョウ</t>
    </rPh>
    <phoneticPr fontId="26"/>
  </si>
  <si>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6"/>
  </si>
  <si>
    <t>会計名</t>
    <rPh sb="0" eb="2">
      <t>カイケイ</t>
    </rPh>
    <rPh sb="2" eb="3">
      <t>メイ</t>
    </rPh>
    <phoneticPr fontId="26"/>
  </si>
  <si>
    <t>歳入</t>
    <rPh sb="0" eb="2">
      <t>サイニュウ</t>
    </rPh>
    <phoneticPr fontId="26"/>
  </si>
  <si>
    <t>歳出</t>
    <phoneticPr fontId="26"/>
  </si>
  <si>
    <t>形式収支</t>
    <phoneticPr fontId="26"/>
  </si>
  <si>
    <t>実質収支</t>
    <phoneticPr fontId="26"/>
  </si>
  <si>
    <t>他会計等
からの
繰入金</t>
    <rPh sb="9" eb="11">
      <t>クリイレ</t>
    </rPh>
    <rPh sb="11" eb="12">
      <t>キン</t>
    </rPh>
    <phoneticPr fontId="26"/>
  </si>
  <si>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</si>
  <si>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</si>
  <si>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</si>
  <si>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</si>
  <si>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</si>
  <si>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</si>
  <si>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</si>
  <si>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</si>
  <si>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</si>
  <si>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</si>
  <si>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</si>
  <si>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</si>
  <si>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</si>
  <si>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</si>
  <si>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</si>
  <si>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</si>
  <si>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</si>
  <si>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</si>
  <si>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</si>
  <si>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</si>
  <si>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</si>
  <si>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</si>
  <si>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</si>
  <si>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</si>
  <si>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</si>
  <si>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</si>
  <si>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</si>
  <si>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後期高齢者医療特別会計</t>
    <phoneticPr fontId="5"/>
  </si>
  <si>
    <t>簡易水道事業特別会計</t>
    <phoneticPr fontId="5"/>
  </si>
  <si>
    <t>法非適用企業</t>
    <phoneticPr fontId="5"/>
  </si>
  <si>
    <t>漁業集落排水事業特別会計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</si>
  <si>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</si>
  <si>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</si>
  <si>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</si>
  <si>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</si>
  <si>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</si>
  <si>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6"/>
  </si>
  <si>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</si>
  <si>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</si>
  <si>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</si>
  <si>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</si>
  <si>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</si>
  <si>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</si>
  <si>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</si>
  <si>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</si>
  <si>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</si>
  <si>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</si>
  <si>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</si>
  <si>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</si>
  <si>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</si>
  <si>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</si>
  <si>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</si>
  <si>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6"/>
  </si>
  <si>
    <t>平成27年度</t>
    <rPh sb="0" eb="2">
      <t>ヘイセイ</t>
    </rPh>
    <rPh sb="4" eb="6">
      <t>ネンド</t>
    </rPh>
    <phoneticPr fontId="5"/>
  </si>
  <si>
    <t>分母比</t>
    <rPh sb="0" eb="2">
      <t>ブンボ</t>
    </rPh>
    <rPh sb="2" eb="3">
      <t>ヒ</t>
    </rPh>
    <phoneticPr fontId="5"/>
  </si>
  <si>
    <t>内訳</t>
    <rPh sb="0" eb="2">
      <t>ウチワケ</t>
    </rPh>
    <phoneticPr fontId="26"/>
  </si>
  <si>
    <t>元利償還金</t>
    <rPh sb="0" eb="2">
      <t>ガンリ</t>
    </rPh>
    <rPh sb="2" eb="5">
      <t>ショウカンキン</t>
    </rPh>
    <phoneticPr fontId="26"/>
  </si>
  <si>
    <t xml:space="preserve">一般会計等に係る地方債の現在高 </t>
    <rPh sb="0" eb="2">
      <t>イッパン</t>
    </rPh>
    <rPh sb="2" eb="4">
      <t>カイケイ</t>
    </rPh>
    <rPh sb="4" eb="5">
      <t>トウ</t>
    </rPh>
    <rPh sb="6" eb="7">
      <t>カカ</t>
    </rPh>
    <rPh sb="8" eb="11">
      <t>チホウサイ</t>
    </rPh>
    <rPh sb="12" eb="15">
      <t>ゲンザイダカ</t>
    </rPh>
    <phoneticPr fontId="26"/>
  </si>
  <si>
    <t>債務負担行為</t>
    <rPh sb="0" eb="2">
      <t>サイム</t>
    </rPh>
    <rPh sb="2" eb="4">
      <t>フタン</t>
    </rPh>
    <rPh sb="4" eb="6">
      <t>コウイ</t>
    </rPh>
    <phoneticPr fontId="5"/>
  </si>
  <si>
    <t>PFI事業に係るもの</t>
    <rPh sb="3" eb="5">
      <t>ジギョウ</t>
    </rPh>
    <rPh sb="6" eb="7">
      <t>カカ</t>
    </rPh>
    <phoneticPr fontId="26"/>
  </si>
  <si>
    <t>-</t>
    <phoneticPr fontId="5"/>
  </si>
  <si>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</si>
  <si>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</si>
  <si>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</si>
  <si>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t>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</si>
  <si>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</si>
  <si>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6"/>
  </si>
  <si>
    <t>いわゆる五省協定等に係るもの</t>
    <rPh sb="4" eb="6">
      <t>ゴショウ</t>
    </rPh>
    <rPh sb="6" eb="9">
      <t>キョウテイトウ</t>
    </rPh>
    <rPh sb="10" eb="11">
      <t>カカ</t>
    </rPh>
    <phoneticPr fontId="26"/>
  </si>
  <si>
    <t>準元利償還金</t>
    <rPh sb="0" eb="1">
      <t>ジュン</t>
    </rPh>
    <rPh sb="1" eb="3">
      <t>ガンリ</t>
    </rPh>
    <rPh sb="3" eb="6">
      <t>ショウカンキン</t>
    </rPh>
    <phoneticPr fontId="26"/>
  </si>
  <si>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6"/>
  </si>
  <si>
    <t xml:space="preserve">公営企業債等繰入見込額 </t>
    <rPh sb="0" eb="2">
      <t>コウエイ</t>
    </rPh>
    <rPh sb="2" eb="5">
      <t>キギョウサイ</t>
    </rPh>
    <rPh sb="5" eb="6">
      <t>トウ</t>
    </rPh>
    <rPh sb="6" eb="8">
      <t>クリイ</t>
    </rPh>
    <rPh sb="8" eb="11">
      <t>ミコミガク</t>
    </rPh>
    <phoneticPr fontId="26"/>
  </si>
  <si>
    <t>国営土地改良事業に係るもの</t>
    <rPh sb="0" eb="2">
      <t>コクエイ</t>
    </rPh>
    <rPh sb="2" eb="4">
      <t>トチ</t>
    </rPh>
    <rPh sb="4" eb="6">
      <t>カイリョウ</t>
    </rPh>
    <rPh sb="6" eb="8">
      <t>ジギョウ</t>
    </rPh>
    <rPh sb="9" eb="10">
      <t>カカ</t>
    </rPh>
    <phoneticPr fontId="26"/>
  </si>
  <si>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6"/>
  </si>
  <si>
    <t xml:space="preserve">組合等負担等見込額 </t>
    <rPh sb="0" eb="2">
      <t>クミアイ</t>
    </rPh>
    <rPh sb="2" eb="3">
      <t>トウ</t>
    </rPh>
    <rPh sb="3" eb="5">
      <t>フタン</t>
    </rPh>
    <rPh sb="5" eb="6">
      <t>トウ</t>
    </rPh>
    <rPh sb="6" eb="9">
      <t>ミコミガク</t>
    </rPh>
    <phoneticPr fontId="26"/>
  </si>
  <si>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</si>
  <si>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6"/>
  </si>
  <si>
    <t xml:space="preserve">退職手当負担見込額 </t>
    <rPh sb="0" eb="2">
      <t>タイショク</t>
    </rPh>
    <rPh sb="2" eb="4">
      <t>テアテ</t>
    </rPh>
    <rPh sb="4" eb="6">
      <t>フタン</t>
    </rPh>
    <rPh sb="6" eb="9">
      <t>ミコミガク</t>
    </rPh>
    <phoneticPr fontId="26"/>
  </si>
  <si>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</si>
  <si>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6"/>
  </si>
  <si>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6"/>
  </si>
  <si>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</si>
  <si>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6"/>
  </si>
  <si>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</si>
  <si>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</si>
  <si>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</si>
  <si>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</si>
  <si>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</si>
  <si>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6"/>
  </si>
  <si>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</si>
  <si>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</si>
  <si>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</si>
  <si>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</si>
  <si>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6"/>
  </si>
  <si>
    <t>企業債等
繰入見込額</t>
    <rPh sb="0" eb="2">
      <t>キギョウ</t>
    </rPh>
    <rPh sb="2" eb="3">
      <t>サイ</t>
    </rPh>
    <rPh sb="3" eb="4">
      <t>トウ</t>
    </rPh>
    <rPh sb="5" eb="7">
      <t>クリイレ</t>
    </rPh>
    <rPh sb="7" eb="9">
      <t>ミコ</t>
    </rPh>
    <rPh sb="9" eb="10">
      <t>ガク</t>
    </rPh>
    <phoneticPr fontId="5"/>
  </si>
  <si>
    <t>簡易水道事業特別会計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</si>
  <si>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6"/>
  </si>
  <si>
    <t xml:space="preserve">充当可能特定歳入 </t>
    <rPh sb="0" eb="2">
      <t>ジュウトウ</t>
    </rPh>
    <rPh sb="2" eb="4">
      <t>カノウ</t>
    </rPh>
    <rPh sb="4" eb="6">
      <t>トクテイ</t>
    </rPh>
    <rPh sb="6" eb="8">
      <t>サイニュウ</t>
    </rPh>
    <phoneticPr fontId="26"/>
  </si>
  <si>
    <t>漁業集落排水事業特別会計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</si>
  <si>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26"/>
  </si>
  <si>
    <t>後期高齢者医療特別会計</t>
    <phoneticPr fontId="5"/>
  </si>
  <si>
    <t>-</t>
    <phoneticPr fontId="5"/>
  </si>
  <si>
    <t>(Ｆ)</t>
    <phoneticPr fontId="5"/>
  </si>
  <si>
    <t>国民健康保険事業特別会計</t>
    <phoneticPr fontId="5"/>
  </si>
  <si>
    <t>-</t>
    <phoneticPr fontId="5"/>
  </si>
  <si>
    <t>将来負担比率（(Ｅ)－(Ｆ)）／（(Ｃ)－(Ｄ)）×１００</t>
    <rPh sb="0" eb="2">
      <t>ショウライ</t>
    </rPh>
    <rPh sb="2" eb="4">
      <t>フタン</t>
    </rPh>
    <rPh sb="4" eb="6">
      <t>ヒリツ</t>
    </rPh>
    <phoneticPr fontId="5"/>
  </si>
  <si>
    <t>-</t>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</si>
  <si>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</si>
  <si>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</si>
  <si>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6"/>
  </si>
  <si>
    <t>土地開発公社に係る将来負担額</t>
    <rPh sb="0" eb="2">
      <t>トチ</t>
    </rPh>
    <rPh sb="2" eb="4">
      <t>カイハツ</t>
    </rPh>
    <rPh sb="4" eb="6">
      <t>コウシャ</t>
    </rPh>
    <rPh sb="7" eb="8">
      <t>カカ</t>
    </rPh>
    <rPh sb="9" eb="11">
      <t>ショウライ</t>
    </rPh>
    <rPh sb="11" eb="14">
      <t>フタンガク</t>
    </rPh>
    <phoneticPr fontId="26"/>
  </si>
  <si>
    <t>利子補給に係るもの</t>
  </si>
  <si>
    <t>-</t>
    <phoneticPr fontId="5"/>
  </si>
  <si>
    <t>健全化判断比率</t>
    <rPh sb="0" eb="3">
      <t>ケンゼンカ</t>
    </rPh>
    <rPh sb="3" eb="5">
      <t>ハンダン</t>
    </rPh>
    <rPh sb="5" eb="7">
      <t>ヒリツ</t>
    </rPh>
    <phoneticPr fontId="15"/>
  </si>
  <si>
    <t>平成29年度</t>
    <rPh sb="0" eb="2">
      <t>ヘイセイ</t>
    </rPh>
    <rPh sb="4" eb="6">
      <t>ネンド</t>
    </rPh>
    <phoneticPr fontId="15"/>
  </si>
  <si>
    <t>早期健全化基準</t>
    <phoneticPr fontId="5"/>
  </si>
  <si>
    <t>財政再生基準</t>
    <phoneticPr fontId="5"/>
  </si>
  <si>
    <t>地方独立行政法人に係る将来負担額</t>
    <phoneticPr fontId="5"/>
  </si>
  <si>
    <t>-</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</si>
  <si>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</si>
  <si>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</si>
  <si>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5"/>
  </si>
  <si>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6"/>
  </si>
  <si>
    <t>(Ｃ)</t>
    <phoneticPr fontId="5"/>
  </si>
  <si>
    <t>連結実質赤字比率</t>
    <rPh sb="0" eb="2">
      <t>レンケツ</t>
    </rPh>
    <rPh sb="2" eb="4">
      <t>ジッシツ</t>
    </rPh>
    <rPh sb="4" eb="6">
      <t>アカジ</t>
    </rPh>
    <rPh sb="6" eb="8">
      <t>ヒリツ</t>
    </rPh>
    <phoneticPr fontId="15"/>
  </si>
  <si>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</si>
  <si>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</si>
  <si>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5"/>
  </si>
  <si>
    <t>(Ｃ)－(Ｄ)</t>
    <phoneticPr fontId="5"/>
  </si>
  <si>
    <t>将来負担比率</t>
    <rPh sb="0" eb="2">
      <t>ショウライ</t>
    </rPh>
    <rPh sb="2" eb="4">
      <t>フタン</t>
    </rPh>
    <rPh sb="4" eb="6">
      <t>ヒリツ</t>
    </rPh>
    <phoneticPr fontId="1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</si>
  <si>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</si>
  <si>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</si>
  <si>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</si>
  <si>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</si>
  <si>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</si>
  <si>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</si>
  <si>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</si>
  <si>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</si>
  <si>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</si>
  <si>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</si>
  <si>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</si>
  <si>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</si>
  <si>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</si>
  <si>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</si>
  <si>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</si>
  <si>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</si>
  <si>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</si>
  <si>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</si>
  <si>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</si>
  <si>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</si>
  <si>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</si>
  <si>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</si>
  <si>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</si>
  <si>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</si>
  <si>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</si>
  <si>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</si>
  <si>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（注）人口については、各調査年度の1月1日現在の住民基本台帳に登載されている人口に基づいている。</t>
    <phoneticPr fontId="5"/>
  </si>
  <si>
    <t>（注）参考については、地方公務員給与実態調査に基づくものであるが、当該資料作成時点（平成31年1月末時点）において平成30年調査結果が未公表であるため、前年度の数値を引用している。</t>
  </si>
  <si>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</si>
  <si>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</si>
  <si>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</si>
  <si>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3"/>
  </si>
  <si>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</si>
  <si>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</si>
  <si>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</si>
  <si>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</si>
  <si>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</si>
  <si>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</si>
  <si>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</si>
  <si>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※平成30年度中に市町村合併した団体で、合併前の団体ごとの決算に基づく実質公債費比率を算出していない団体については、グラフを表記しない。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</si>
  <si>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</si>
  <si>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</si>
  <si>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</si>
  <si>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</si>
  <si>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</si>
  <si>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</si>
  <si>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</si>
  <si>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</si>
  <si>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H25</t>
  </si>
  <si>
    <t>うち単独分</t>
    <rPh sb="2" eb="4">
      <t>タンドク</t>
    </rPh>
    <rPh sb="4" eb="5">
      <t>ブン</t>
    </rPh>
    <phoneticPr fontId="5"/>
  </si>
  <si>
    <t xml:space="preserve"> H26</t>
  </si>
  <si>
    <t xml:space="preserve"> H27</t>
  </si>
  <si>
    <t xml:space="preserve"> H28</t>
  </si>
  <si>
    <t xml:space="preserve"> H29</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</si>
  <si>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</si>
  <si>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</si>
  <si>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</si>
  <si>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</si>
  <si>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H25</t>
  </si>
  <si>
    <t>H26</t>
  </si>
  <si>
    <t>H27</t>
  </si>
  <si>
    <t>H28</t>
  </si>
  <si>
    <t>H29</t>
  </si>
  <si>
    <t>▲ 18.21</t>
  </si>
  <si>
    <t>一般会計</t>
  </si>
  <si>
    <t>国民健康保険事業特別会計</t>
  </si>
  <si>
    <t>簡易水道事業特別会計</t>
  </si>
  <si>
    <t>漁業集落排水事業特別会計</t>
  </si>
  <si>
    <t>後期高齢者医療特別会計</t>
  </si>
  <si>
    <t>その他会計（赤字）</t>
  </si>
  <si>
    <t>その他会計（黒字）</t>
  </si>
  <si>
    <t>安芸広域市町村圏特別養護老人ホーム事務組合</t>
  </si>
  <si>
    <t>高知県広域食肉センター事務組合</t>
  </si>
  <si>
    <t>安芸広域市町村圏事務組合</t>
  </si>
  <si>
    <t>安芸広域市町村圏事務組合（滞納整理事務特別会計）</t>
    <rPh sb="13" eb="15">
      <t>タイノウ</t>
    </rPh>
    <rPh sb="15" eb="17">
      <t>セイリ</t>
    </rPh>
    <rPh sb="17" eb="19">
      <t>ジム</t>
    </rPh>
    <rPh sb="19" eb="21">
      <t>トクベツ</t>
    </rPh>
    <rPh sb="21" eb="23">
      <t>カイケイ</t>
    </rPh>
    <phoneticPr fontId="2"/>
  </si>
  <si>
    <t>中芸広域連合</t>
  </si>
  <si>
    <t>中芸広域連合（介護保険事業特別会計）</t>
  </si>
  <si>
    <t>こうち人づくり広域連合</t>
  </si>
  <si>
    <t>高知県市町村総合事務組合</t>
  </si>
  <si>
    <t>高知県市町村総合事務組合（交通災害共済事業特別会計）</t>
  </si>
  <si>
    <t>高知県後期高齢者医療広域連合</t>
  </si>
  <si>
    <t>高知県後期高齢者医療広域連合（後期高齢者医療特別会計）</t>
  </si>
  <si>
    <t>中芸介護公社</t>
    <rPh sb="0" eb="1">
      <t>チュウ</t>
    </rPh>
    <rPh sb="1" eb="2">
      <t>ゲイ</t>
    </rPh>
    <rPh sb="2" eb="4">
      <t>カイゴ</t>
    </rPh>
    <rPh sb="4" eb="6">
      <t>コウシャ</t>
    </rPh>
    <phoneticPr fontId="2"/>
  </si>
  <si>
    <t>なはりの郷</t>
    <rPh sb="4" eb="5">
      <t>サト</t>
    </rPh>
    <phoneticPr fontId="2"/>
  </si>
  <si>
    <t>ふるさと応援基金</t>
    <rPh sb="4" eb="6">
      <t>オウエン</t>
    </rPh>
    <rPh sb="6" eb="8">
      <t>キキン</t>
    </rPh>
    <phoneticPr fontId="11"/>
  </si>
  <si>
    <t>ふるさと基金</t>
    <rPh sb="4" eb="6">
      <t>キキン</t>
    </rPh>
    <phoneticPr fontId="11"/>
  </si>
  <si>
    <t>施設等整備基金</t>
    <rPh sb="0" eb="2">
      <t>シセツ</t>
    </rPh>
    <rPh sb="2" eb="3">
      <t>トウ</t>
    </rPh>
    <rPh sb="3" eb="5">
      <t>セイビ</t>
    </rPh>
    <rPh sb="5" eb="7">
      <t>キキン</t>
    </rPh>
    <phoneticPr fontId="11"/>
  </si>
  <si>
    <t>奈半利町集落活動センター支援基金</t>
    <rPh sb="0" eb="4">
      <t>ナハリチョウ</t>
    </rPh>
    <rPh sb="4" eb="6">
      <t>シュウラク</t>
    </rPh>
    <rPh sb="6" eb="8">
      <t>カツドウ</t>
    </rPh>
    <rPh sb="12" eb="14">
      <t>シエン</t>
    </rPh>
    <rPh sb="14" eb="16">
      <t>キキン</t>
    </rPh>
    <phoneticPr fontId="11"/>
  </si>
  <si>
    <t>―</t>
    <phoneticPr fontId="2"/>
  </si>
  <si>
    <t>中山間ふるさと水と土保全対策事業基金</t>
    <rPh sb="0" eb="1">
      <t>チュウ</t>
    </rPh>
    <rPh sb="1" eb="3">
      <t>サンカン</t>
    </rPh>
    <rPh sb="7" eb="8">
      <t>ミズ</t>
    </rPh>
    <rPh sb="9" eb="10">
      <t>ツチ</t>
    </rPh>
    <rPh sb="10" eb="12">
      <t>ホゼン</t>
    </rPh>
    <rPh sb="12" eb="14">
      <t>タイサク</t>
    </rPh>
    <rPh sb="14" eb="16">
      <t>ジギョウ</t>
    </rPh>
    <rPh sb="16" eb="18">
      <t>キキン</t>
    </rPh>
    <phoneticPr fontId="11"/>
  </si>
  <si>
    <t>-</t>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</si>
  <si>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</si>
  <si>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</si>
  <si>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</si>
  <si>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</si>
  <si>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</si>
  <si>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</si>
  <si>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</si>
  <si>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</si>
  <si>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</si>
  <si>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</si>
  <si>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</si>
  <si>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 xml:space="preserve">  将来負担比率については、地方債現在高等の将来負担額に対し、基金や基準財政需要額算入見込額等の充当可能財源が多く、将来負担額がマイナスとなっている。
　また、実質公債費比率は平成19年度から実施した補償金免除繰上償還や平成26年度以降の基金取崩による繰上償還等により、類似団体平均を下回っている。
　しかし、今後数年間は投資事業が集中し、地方債の発行増による将来負担額の増加が見込まれるため、計画に基づく事業実施と有利な地方債や補助事業を活用し、適正な管理に努める。</t>
    <phoneticPr fontId="5"/>
  </si>
  <si>
    <t>　将来負担比率については、地方債現在高等の将来負担額に対し、基金や基準財政需要額算入見込額等の充当可能財源が多く、将来負担額がマイナスとなっている。有形固定資産減価償却率については、類似団体平均値を下回っているものの、多くの施設で老朽化が進んでおり、今後、公共施設等総合管理計画に基づき、老朽化対策に積極的に取り組んでいく。</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</si>
</sst>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36">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6"/>
      <name val="游ゴシック"/>
      <family val="2"/>
      <charset val="128"/>
      <scheme val="minor"/>
    </font>
    <font>
      <sz val="11"/>
      <name val="ＭＳ Ｐゴシック"/>
      <family val="3"/>
      <charset val="128"/>
    </font>
    <font>
      <sz val="11"/>
      <name val="ＭＳ ゴシック"/>
      <family val="3"/>
      <charset val="128"/>
    </font>
    <font>
      <sz val="10"/>
      <color indexed="8"/>
      <name val="ＭＳ Ｐ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
      <sz val="13"/>
      <color indexed="8"/>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9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medium">
        <color indexed="64"/>
      </left>
      <right/>
      <top style="thin">
        <color indexed="64"/>
      </top>
      <bottom style="medium">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9" fillId="0" borderId="0">
      <alignment vertical="center"/>
    </xf>
    <xf numFmtId="0" fontId="12" fillId="0" borderId="0"/>
    <xf numFmtId="0" fontId="12" fillId="0" borderId="0">
      <alignment vertical="center"/>
    </xf>
    <xf numFmtId="0" fontId="9" fillId="0" borderId="0">
      <alignment vertical="center"/>
    </xf>
    <xf numFmtId="0" fontId="1" fillId="0" borderId="0">
      <alignment vertical="center"/>
    </xf>
    <xf numFmtId="0" fontId="1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33" fillId="0" borderId="0">
      <alignment vertical="center"/>
    </xf>
  </cellStyleXfs>
  <cellXfs count="1304">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5"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8" fillId="2" borderId="1" xfId="1" applyFont="1" applyFill="1" applyBorder="1" applyAlignment="1"/>
    <xf numFmtId="0" fontId="8" fillId="2" borderId="2" xfId="1" applyFont="1" applyFill="1" applyBorder="1" applyAlignment="1">
      <alignment horizontal="right" vertical="top"/>
    </xf>
    <xf numFmtId="0" fontId="8" fillId="2" borderId="3" xfId="1" applyFont="1" applyFill="1" applyBorder="1" applyAlignment="1">
      <alignment horizontal="right" vertical="top"/>
    </xf>
    <xf numFmtId="0" fontId="10" fillId="4" borderId="5" xfId="5" applyFont="1" applyFill="1" applyBorder="1" applyAlignment="1">
      <alignment horizontal="center" vertical="center"/>
    </xf>
    <xf numFmtId="0" fontId="10" fillId="4" borderId="6" xfId="5" applyFont="1" applyFill="1" applyBorder="1" applyAlignment="1">
      <alignment horizontal="center" vertical="center"/>
    </xf>
    <xf numFmtId="0" fontId="8" fillId="0" borderId="7" xfId="1" applyFont="1" applyFill="1" applyBorder="1" applyAlignment="1">
      <alignment horizontal="center" vertical="center" wrapText="1"/>
    </xf>
    <xf numFmtId="177" fontId="8" fillId="0" borderId="5" xfId="5" applyNumberFormat="1" applyFont="1" applyFill="1" applyBorder="1" applyAlignment="1" applyProtection="1">
      <alignment horizontal="right" vertical="center" shrinkToFit="1"/>
    </xf>
    <xf numFmtId="177" fontId="8" fillId="0" borderId="10" xfId="5" applyNumberFormat="1" applyFont="1" applyFill="1" applyBorder="1" applyAlignment="1" applyProtection="1">
      <alignment horizontal="right" vertical="center" shrinkToFit="1"/>
    </xf>
    <xf numFmtId="0" fontId="8" fillId="0" borderId="11" xfId="1" applyFont="1" applyFill="1" applyBorder="1" applyAlignment="1">
      <alignment horizontal="center" vertical="center" wrapText="1"/>
    </xf>
    <xf numFmtId="177" fontId="8" fillId="0" borderId="15" xfId="5" applyNumberFormat="1" applyFont="1" applyFill="1" applyBorder="1" applyAlignment="1" applyProtection="1">
      <alignment horizontal="right" vertical="center" shrinkToFit="1"/>
    </xf>
    <xf numFmtId="177" fontId="8" fillId="0" borderId="16" xfId="5" applyNumberFormat="1" applyFont="1" applyFill="1" applyBorder="1" applyAlignment="1" applyProtection="1">
      <alignment horizontal="right" vertical="center" shrinkToFit="1"/>
    </xf>
    <xf numFmtId="177" fontId="8" fillId="0" borderId="34" xfId="5" applyNumberFormat="1" applyFont="1" applyFill="1" applyBorder="1" applyAlignment="1" applyProtection="1">
      <alignment horizontal="right" vertical="center" shrinkToFit="1"/>
    </xf>
    <xf numFmtId="177" fontId="8" fillId="0" borderId="35" xfId="5" applyNumberFormat="1" applyFont="1" applyFill="1" applyBorder="1" applyAlignment="1" applyProtection="1">
      <alignment horizontal="right" vertical="center" shrinkToFit="1"/>
    </xf>
    <xf numFmtId="0" fontId="8" fillId="0" borderId="47" xfId="1" applyFont="1" applyFill="1" applyBorder="1" applyAlignment="1">
      <alignment horizontal="center" vertical="center"/>
    </xf>
    <xf numFmtId="177" fontId="8" fillId="0" borderId="34" xfId="5" applyNumberFormat="1" applyFont="1" applyFill="1" applyBorder="1" applyAlignment="1" applyProtection="1">
      <alignment horizontal="right" vertical="center" shrinkToFit="1"/>
      <protection locked="0"/>
    </xf>
    <xf numFmtId="177" fontId="8" fillId="0" borderId="35" xfId="5" applyNumberFormat="1" applyFont="1" applyFill="1" applyBorder="1" applyAlignment="1" applyProtection="1">
      <alignment horizontal="right" vertical="center" shrinkToFit="1"/>
      <protection locked="0"/>
    </xf>
    <xf numFmtId="0" fontId="8" fillId="0" borderId="48" xfId="1" applyFont="1" applyFill="1" applyBorder="1" applyAlignment="1">
      <alignment horizontal="center" vertical="center"/>
    </xf>
    <xf numFmtId="177" fontId="8" fillId="0" borderId="21" xfId="5" applyNumberFormat="1" applyFont="1" applyFill="1" applyBorder="1" applyAlignment="1" applyProtection="1">
      <alignment horizontal="right" vertical="center" shrinkToFit="1"/>
      <protection locked="0"/>
    </xf>
    <xf numFmtId="177" fontId="8" fillId="0" borderId="22" xfId="5" applyNumberFormat="1" applyFont="1" applyFill="1" applyBorder="1" applyAlignment="1" applyProtection="1">
      <alignment horizontal="right" vertical="center" shrinkToFit="1"/>
      <protection locked="0"/>
    </xf>
    <xf numFmtId="0" fontId="8" fillId="0" borderId="1" xfId="1" applyFont="1" applyFill="1" applyBorder="1" applyAlignment="1">
      <alignment horizontal="center" vertical="center"/>
    </xf>
    <xf numFmtId="177" fontId="8" fillId="0" borderId="49" xfId="5" applyNumberFormat="1" applyFont="1" applyFill="1" applyBorder="1" applyAlignment="1" applyProtection="1">
      <alignment horizontal="right" vertical="center" shrinkToFit="1"/>
    </xf>
    <xf numFmtId="177" fontId="8" fillId="0" borderId="6" xfId="5" applyNumberFormat="1" applyFont="1" applyFill="1" applyBorder="1" applyAlignment="1" applyProtection="1">
      <alignment horizontal="right" vertical="center" shrinkToFit="1"/>
    </xf>
    <xf numFmtId="178" fontId="13" fillId="0" borderId="41" xfId="6" applyNumberFormat="1" applyFont="1" applyBorder="1" applyAlignment="1">
      <alignment vertical="center"/>
    </xf>
    <xf numFmtId="178" fontId="13" fillId="0" borderId="46" xfId="6" applyNumberFormat="1" applyFont="1" applyBorder="1" applyAlignment="1">
      <alignment vertical="center"/>
    </xf>
    <xf numFmtId="178" fontId="13" fillId="0" borderId="15" xfId="6" applyNumberFormat="1" applyFont="1" applyBorder="1" applyAlignment="1">
      <alignment horizontal="center" vertical="center" wrapText="1"/>
    </xf>
    <xf numFmtId="178" fontId="13" fillId="0" borderId="39" xfId="6" applyNumberFormat="1" applyFont="1" applyBorder="1" applyAlignment="1">
      <alignment horizontal="center" vertical="center"/>
    </xf>
    <xf numFmtId="178" fontId="13" fillId="0" borderId="31" xfId="6" applyNumberFormat="1" applyFont="1" applyBorder="1" applyAlignment="1">
      <alignment horizontal="center" vertical="center"/>
    </xf>
    <xf numFmtId="178" fontId="13" fillId="0" borderId="42" xfId="6" applyNumberFormat="1" applyFont="1" applyBorder="1" applyAlignment="1">
      <alignment horizontal="center" vertical="center"/>
    </xf>
    <xf numFmtId="0" fontId="12" fillId="0" borderId="0" xfId="6"/>
    <xf numFmtId="178" fontId="13" fillId="0" borderId="37" xfId="6" applyNumberFormat="1" applyFont="1" applyBorder="1" applyAlignment="1">
      <alignment vertical="center"/>
    </xf>
    <xf numFmtId="178" fontId="13" fillId="0" borderId="40" xfId="6" applyNumberFormat="1" applyFont="1" applyBorder="1" applyAlignment="1">
      <alignment vertical="center"/>
    </xf>
    <xf numFmtId="0" fontId="12" fillId="0" borderId="45" xfId="6" applyFont="1" applyBorder="1" applyAlignment="1">
      <alignment vertical="center"/>
    </xf>
    <xf numFmtId="178" fontId="13" fillId="0" borderId="41" xfId="6" applyNumberFormat="1" applyFont="1" applyBorder="1" applyAlignment="1">
      <alignment horizontal="center" vertical="center"/>
    </xf>
    <xf numFmtId="178" fontId="13" fillId="0" borderId="50" xfId="6" applyNumberFormat="1" applyFont="1" applyBorder="1" applyAlignment="1">
      <alignment horizontal="center" vertical="center" wrapText="1"/>
    </xf>
    <xf numFmtId="178" fontId="13" fillId="0" borderId="51" xfId="6" applyNumberFormat="1" applyFont="1" applyBorder="1" applyAlignment="1">
      <alignment horizontal="center" vertical="center"/>
    </xf>
    <xf numFmtId="178" fontId="13" fillId="0" borderId="52" xfId="6" applyNumberFormat="1" applyFont="1" applyBorder="1" applyAlignment="1">
      <alignment horizontal="center" vertical="center" wrapText="1"/>
    </xf>
    <xf numFmtId="178" fontId="13" fillId="0" borderId="34" xfId="6" applyNumberFormat="1" applyFont="1" applyBorder="1" applyAlignment="1">
      <alignment horizontal="center" vertical="center"/>
    </xf>
    <xf numFmtId="178" fontId="13" fillId="0" borderId="46" xfId="6" applyNumberFormat="1" applyFont="1" applyBorder="1" applyAlignment="1">
      <alignment horizontal="center" vertical="center"/>
    </xf>
    <xf numFmtId="179" fontId="13" fillId="0" borderId="15" xfId="6" applyNumberFormat="1" applyFont="1" applyFill="1" applyBorder="1" applyAlignment="1">
      <alignment vertical="center"/>
    </xf>
    <xf numFmtId="179" fontId="13" fillId="0" borderId="41" xfId="6" applyNumberFormat="1" applyFont="1" applyFill="1" applyBorder="1" applyAlignment="1">
      <alignment vertical="center"/>
    </xf>
    <xf numFmtId="180" fontId="13" fillId="0" borderId="53" xfId="6" applyNumberFormat="1" applyFont="1" applyFill="1" applyBorder="1" applyAlignment="1">
      <alignment vertical="center"/>
    </xf>
    <xf numFmtId="179" fontId="13" fillId="0" borderId="51" xfId="6" applyNumberFormat="1" applyFont="1" applyFill="1" applyBorder="1" applyAlignment="1">
      <alignment vertical="center"/>
    </xf>
    <xf numFmtId="180" fontId="13" fillId="0" borderId="54" xfId="6" applyNumberFormat="1" applyFont="1" applyFill="1" applyBorder="1" applyAlignment="1">
      <alignment vertical="center"/>
    </xf>
    <xf numFmtId="180" fontId="13" fillId="0" borderId="15" xfId="6" applyNumberFormat="1" applyFont="1" applyBorder="1" applyAlignment="1">
      <alignment vertical="center"/>
    </xf>
    <xf numFmtId="178" fontId="13" fillId="0" borderId="37" xfId="6" applyNumberFormat="1" applyFont="1" applyBorder="1" applyAlignment="1">
      <alignment horizontal="center" vertical="center"/>
    </xf>
    <xf numFmtId="178" fontId="13" fillId="0" borderId="55" xfId="6" applyNumberFormat="1" applyFont="1" applyBorder="1" applyAlignment="1">
      <alignment horizontal="center" vertical="center"/>
    </xf>
    <xf numFmtId="179" fontId="13" fillId="0" borderId="56" xfId="6" applyNumberFormat="1" applyFont="1" applyFill="1" applyBorder="1" applyAlignment="1">
      <alignment vertical="center"/>
    </xf>
    <xf numFmtId="179" fontId="13" fillId="0" borderId="57" xfId="6" applyNumberFormat="1" applyFont="1" applyFill="1" applyBorder="1" applyAlignment="1">
      <alignment vertical="center"/>
    </xf>
    <xf numFmtId="180" fontId="13" fillId="0" borderId="55" xfId="6" applyNumberFormat="1" applyFont="1" applyFill="1" applyBorder="1" applyAlignment="1">
      <alignment vertical="center"/>
    </xf>
    <xf numFmtId="179" fontId="13" fillId="0" borderId="58" xfId="6" applyNumberFormat="1" applyFont="1" applyFill="1" applyBorder="1" applyAlignment="1">
      <alignment vertical="center"/>
    </xf>
    <xf numFmtId="180" fontId="13" fillId="0" borderId="59" xfId="6" applyNumberFormat="1" applyFont="1" applyFill="1" applyBorder="1" applyAlignment="1">
      <alignment vertical="center"/>
    </xf>
    <xf numFmtId="180" fontId="13" fillId="0" borderId="56" xfId="6" applyNumberFormat="1" applyFont="1" applyBorder="1" applyAlignment="1">
      <alignment vertical="center"/>
    </xf>
    <xf numFmtId="179" fontId="13" fillId="0" borderId="56" xfId="6" applyNumberFormat="1" applyFont="1" applyFill="1" applyBorder="1" applyAlignment="1">
      <alignment vertical="center" wrapText="1"/>
    </xf>
    <xf numFmtId="179" fontId="13" fillId="0" borderId="15" xfId="6" applyNumberFormat="1" applyFont="1" applyBorder="1" applyAlignment="1">
      <alignment vertical="center"/>
    </xf>
    <xf numFmtId="179" fontId="13" fillId="0" borderId="41" xfId="6" applyNumberFormat="1" applyFont="1" applyBorder="1" applyAlignment="1">
      <alignment vertical="center"/>
    </xf>
    <xf numFmtId="180" fontId="13" fillId="0" borderId="53" xfId="6" applyNumberFormat="1" applyFont="1" applyBorder="1" applyAlignment="1">
      <alignment vertical="center"/>
    </xf>
    <xf numFmtId="179" fontId="13" fillId="0" borderId="51" xfId="6" applyNumberFormat="1" applyFont="1" applyBorder="1" applyAlignment="1">
      <alignment vertical="center"/>
    </xf>
    <xf numFmtId="180" fontId="13" fillId="0" borderId="12" xfId="6" applyNumberFormat="1" applyFont="1" applyBorder="1" applyAlignment="1">
      <alignment vertical="center"/>
    </xf>
    <xf numFmtId="0" fontId="12" fillId="0" borderId="34" xfId="6" applyBorder="1"/>
    <xf numFmtId="0" fontId="12" fillId="0" borderId="34" xfId="6" applyBorder="1" applyAlignment="1">
      <alignment vertical="center"/>
    </xf>
    <xf numFmtId="0" fontId="14" fillId="0" borderId="34" xfId="6" applyFont="1" applyBorder="1"/>
    <xf numFmtId="0" fontId="12" fillId="0" borderId="0" xfId="7" applyAlignment="1"/>
    <xf numFmtId="0" fontId="12" fillId="0" borderId="34" xfId="7" applyBorder="1" applyAlignment="1"/>
    <xf numFmtId="177" fontId="12" fillId="0" borderId="34" xfId="7" applyNumberFormat="1" applyBorder="1" applyAlignment="1"/>
    <xf numFmtId="0" fontId="15" fillId="0" borderId="0" xfId="8" applyFont="1" applyFill="1">
      <alignment vertical="center"/>
    </xf>
    <xf numFmtId="49" fontId="15" fillId="0" borderId="0" xfId="8" applyNumberFormat="1" applyFont="1" applyFill="1">
      <alignment vertical="center"/>
    </xf>
    <xf numFmtId="0" fontId="15" fillId="0" borderId="0" xfId="8" applyFont="1">
      <alignment vertical="center"/>
    </xf>
    <xf numFmtId="0" fontId="17" fillId="0" borderId="0" xfId="8" applyFont="1" applyFill="1">
      <alignment vertical="center"/>
    </xf>
    <xf numFmtId="0" fontId="18" fillId="0" borderId="0" xfId="8" applyFont="1" applyFill="1">
      <alignment vertical="center"/>
    </xf>
    <xf numFmtId="0" fontId="15" fillId="0" borderId="36" xfId="8" applyFont="1" applyFill="1" applyBorder="1" applyAlignment="1">
      <alignment horizontal="left" vertical="center"/>
    </xf>
    <xf numFmtId="0" fontId="15" fillId="0" borderId="8" xfId="8" applyFont="1" applyFill="1" applyBorder="1" applyAlignment="1">
      <alignment horizontal="left" vertical="center"/>
    </xf>
    <xf numFmtId="0" fontId="15" fillId="0" borderId="9" xfId="8" applyFont="1" applyFill="1" applyBorder="1" applyAlignment="1">
      <alignment horizontal="left" vertical="center"/>
    </xf>
    <xf numFmtId="184" fontId="15" fillId="0" borderId="36" xfId="8" applyNumberFormat="1" applyFont="1" applyFill="1" applyBorder="1" applyAlignment="1">
      <alignment horizontal="right" vertical="center" shrinkToFit="1"/>
    </xf>
    <xf numFmtId="184" fontId="15" fillId="0" borderId="8" xfId="8" applyNumberFormat="1" applyFont="1" applyFill="1" applyBorder="1" applyAlignment="1">
      <alignment horizontal="right" vertical="center" shrinkToFit="1"/>
    </xf>
    <xf numFmtId="184" fontId="15" fillId="0" borderId="9" xfId="8" applyNumberFormat="1" applyFont="1" applyFill="1" applyBorder="1" applyAlignment="1">
      <alignment horizontal="right" vertical="center" shrinkToFit="1"/>
    </xf>
    <xf numFmtId="0" fontId="19" fillId="0" borderId="45" xfId="9" applyFont="1" applyFill="1" applyBorder="1" applyAlignment="1">
      <alignment vertical="center"/>
    </xf>
    <xf numFmtId="184" fontId="15" fillId="0" borderId="36" xfId="8" applyNumberFormat="1" applyFont="1" applyFill="1" applyBorder="1" applyAlignment="1">
      <alignment vertical="center" shrinkToFit="1"/>
    </xf>
    <xf numFmtId="184" fontId="15" fillId="0" borderId="8" xfId="8" applyNumberFormat="1" applyFont="1" applyFill="1" applyBorder="1" applyAlignment="1">
      <alignment vertical="center" shrinkToFit="1"/>
    </xf>
    <xf numFmtId="184" fontId="15" fillId="0" borderId="9" xfId="8" applyNumberFormat="1" applyFont="1" applyFill="1" applyBorder="1" applyAlignment="1">
      <alignment vertical="center" shrinkToFit="1"/>
    </xf>
    <xf numFmtId="0" fontId="15" fillId="0" borderId="7" xfId="8" applyFont="1" applyFill="1" applyBorder="1" applyAlignment="1">
      <alignment horizontal="left" vertical="center"/>
    </xf>
    <xf numFmtId="0" fontId="19" fillId="0" borderId="69" xfId="9" applyFont="1" applyFill="1" applyBorder="1" applyAlignment="1">
      <alignment horizontal="center" vertical="center"/>
    </xf>
    <xf numFmtId="0" fontId="15" fillId="0" borderId="7" xfId="8" applyFont="1" applyFill="1" applyBorder="1" applyAlignment="1">
      <alignment horizontal="center" vertical="center"/>
    </xf>
    <xf numFmtId="0" fontId="15" fillId="0" borderId="72" xfId="8" applyFont="1" applyFill="1" applyBorder="1" applyAlignment="1">
      <alignment horizontal="center" vertical="center"/>
    </xf>
    <xf numFmtId="0" fontId="21" fillId="0" borderId="73" xfId="8" applyFont="1" applyFill="1" applyBorder="1" applyAlignment="1">
      <alignment vertical="center" wrapText="1"/>
    </xf>
    <xf numFmtId="0" fontId="21" fillId="0" borderId="74" xfId="8" applyFont="1" applyFill="1" applyBorder="1" applyAlignment="1">
      <alignment vertical="center" wrapText="1"/>
    </xf>
    <xf numFmtId="181" fontId="15" fillId="0" borderId="72" xfId="8" applyNumberFormat="1" applyFont="1" applyFill="1" applyBorder="1" applyAlignment="1">
      <alignment vertical="center"/>
    </xf>
    <xf numFmtId="181" fontId="15" fillId="0" borderId="73" xfId="8" applyNumberFormat="1" applyFont="1" applyFill="1" applyBorder="1" applyAlignment="1">
      <alignment vertical="center"/>
    </xf>
    <xf numFmtId="181" fontId="15" fillId="0" borderId="74" xfId="8" applyNumberFormat="1" applyFont="1" applyFill="1" applyBorder="1" applyAlignment="1">
      <alignment vertical="center"/>
    </xf>
    <xf numFmtId="0" fontId="15" fillId="0" borderId="7" xfId="8" applyFont="1" applyFill="1" applyBorder="1">
      <alignment vertical="center"/>
    </xf>
    <xf numFmtId="0" fontId="15" fillId="0" borderId="0" xfId="8" applyFont="1" applyFill="1" applyBorder="1">
      <alignment vertical="center"/>
    </xf>
    <xf numFmtId="0" fontId="15" fillId="0" borderId="64" xfId="8" applyFont="1" applyFill="1" applyBorder="1">
      <alignment vertical="center"/>
    </xf>
    <xf numFmtId="49" fontId="15" fillId="0" borderId="7" xfId="8" applyNumberFormat="1" applyFont="1" applyFill="1" applyBorder="1">
      <alignment vertical="center"/>
    </xf>
    <xf numFmtId="49" fontId="15" fillId="0" borderId="0" xfId="8" applyNumberFormat="1" applyFont="1" applyFill="1" applyBorder="1">
      <alignment vertical="center"/>
    </xf>
    <xf numFmtId="0" fontId="15" fillId="0" borderId="0" xfId="8" applyFont="1" applyFill="1" applyBorder="1" applyAlignment="1">
      <alignment vertical="center"/>
    </xf>
    <xf numFmtId="0" fontId="15" fillId="0" borderId="0" xfId="8" applyFont="1" applyFill="1" applyBorder="1" applyAlignment="1">
      <alignment horizontal="center" vertical="center"/>
    </xf>
    <xf numFmtId="49" fontId="15" fillId="0" borderId="0" xfId="8" applyNumberFormat="1" applyFont="1" applyFill="1" applyBorder="1" applyAlignment="1">
      <alignment horizontal="center" vertical="center"/>
    </xf>
    <xf numFmtId="0" fontId="15" fillId="0" borderId="64" xfId="8" applyFont="1" applyFill="1" applyBorder="1" applyAlignment="1">
      <alignment horizontal="center" vertical="center"/>
    </xf>
    <xf numFmtId="0" fontId="15" fillId="0" borderId="72" xfId="8" applyFont="1" applyFill="1" applyBorder="1">
      <alignment vertical="center"/>
    </xf>
    <xf numFmtId="0" fontId="15" fillId="0" borderId="73" xfId="8" applyFont="1" applyFill="1" applyBorder="1">
      <alignment vertical="center"/>
    </xf>
    <xf numFmtId="0" fontId="15" fillId="0" borderId="74" xfId="8" applyFont="1" applyFill="1" applyBorder="1">
      <alignment vertical="center"/>
    </xf>
    <xf numFmtId="0" fontId="15" fillId="0" borderId="0" xfId="10" applyFont="1" applyFill="1">
      <alignment vertical="center"/>
    </xf>
    <xf numFmtId="49" fontId="25" fillId="0" borderId="0" xfId="11" applyNumberFormat="1" applyFont="1">
      <alignment vertical="center"/>
    </xf>
    <xf numFmtId="49" fontId="15" fillId="0" borderId="0" xfId="11" applyNumberFormat="1" applyFont="1">
      <alignment vertical="center"/>
    </xf>
    <xf numFmtId="49" fontId="15" fillId="0" borderId="0" xfId="11" applyNumberFormat="1" applyFont="1" applyFill="1">
      <alignment vertical="center"/>
    </xf>
    <xf numFmtId="0" fontId="15" fillId="0" borderId="0" xfId="11" applyFont="1">
      <alignment vertical="center"/>
    </xf>
    <xf numFmtId="0" fontId="26" fillId="0" borderId="0" xfId="11" applyFont="1">
      <alignment vertical="center"/>
    </xf>
    <xf numFmtId="0" fontId="3" fillId="0" borderId="52" xfId="11" applyFont="1" applyBorder="1" applyAlignment="1">
      <alignment horizontal="center" vertical="center"/>
    </xf>
    <xf numFmtId="0" fontId="3" fillId="0" borderId="52" xfId="11" applyFont="1" applyBorder="1" applyAlignment="1">
      <alignment vertical="center"/>
    </xf>
    <xf numFmtId="0" fontId="15" fillId="0" borderId="0" xfId="11" applyFont="1" applyBorder="1">
      <alignment vertical="center"/>
    </xf>
    <xf numFmtId="0" fontId="15" fillId="0" borderId="12" xfId="11" applyFont="1" applyBorder="1">
      <alignment vertical="center"/>
    </xf>
    <xf numFmtId="0" fontId="15" fillId="0" borderId="52" xfId="11" applyFont="1" applyBorder="1">
      <alignment vertical="center"/>
    </xf>
    <xf numFmtId="0" fontId="15" fillId="0" borderId="41" xfId="11" applyFont="1" applyBorder="1" applyAlignment="1">
      <alignment horizontal="center" vertical="center"/>
    </xf>
    <xf numFmtId="0" fontId="15" fillId="0" borderId="12" xfId="11" applyFont="1" applyBorder="1" applyAlignment="1">
      <alignment horizontal="center" vertical="center"/>
    </xf>
    <xf numFmtId="0" fontId="15" fillId="0" borderId="62" xfId="11" applyFont="1" applyBorder="1" applyAlignment="1">
      <alignment horizontal="center" vertical="center"/>
    </xf>
    <xf numFmtId="0" fontId="15" fillId="0" borderId="0" xfId="11" applyFont="1" applyFill="1" applyBorder="1" applyAlignment="1">
      <alignment horizontal="center" vertical="center" wrapText="1"/>
    </xf>
    <xf numFmtId="0" fontId="15" fillId="0" borderId="52" xfId="11" applyFont="1" applyFill="1" applyBorder="1" applyAlignment="1">
      <alignment horizontal="center" vertical="center" wrapText="1"/>
    </xf>
    <xf numFmtId="0" fontId="15" fillId="0" borderId="0" xfId="11" applyFont="1" applyBorder="1" applyAlignment="1">
      <alignment horizontal="center" vertical="center"/>
    </xf>
    <xf numFmtId="0" fontId="15" fillId="0" borderId="0" xfId="11" applyFont="1" applyFill="1">
      <alignment vertical="center"/>
    </xf>
    <xf numFmtId="0" fontId="19" fillId="0" borderId="0" xfId="11" applyFont="1" applyBorder="1">
      <alignment vertical="center"/>
    </xf>
    <xf numFmtId="0" fontId="19" fillId="0" borderId="0" xfId="11" applyFont="1">
      <alignment vertical="center"/>
    </xf>
    <xf numFmtId="0" fontId="15" fillId="0" borderId="0" xfId="11" applyFont="1" applyAlignment="1">
      <alignment vertical="center" shrinkToFit="1"/>
    </xf>
    <xf numFmtId="49" fontId="15" fillId="6" borderId="0" xfId="12" applyNumberFormat="1" applyFont="1" applyFill="1" applyProtection="1">
      <alignment vertical="center"/>
    </xf>
    <xf numFmtId="0" fontId="15" fillId="6" borderId="0" xfId="12" applyFont="1" applyFill="1" applyProtection="1">
      <alignment vertical="center"/>
    </xf>
    <xf numFmtId="0" fontId="15" fillId="6" borderId="0" xfId="12" applyFont="1" applyFill="1" applyBorder="1" applyAlignment="1" applyProtection="1">
      <alignment vertical="center"/>
    </xf>
    <xf numFmtId="0" fontId="15" fillId="6" borderId="73"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27" fillId="6" borderId="0" xfId="12" applyFont="1" applyFill="1" applyAlignment="1" applyProtection="1">
      <alignment vertical="center"/>
    </xf>
    <xf numFmtId="0" fontId="15"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29" fillId="6" borderId="0" xfId="12" applyFont="1" applyFill="1" applyProtection="1">
      <alignment vertical="center"/>
    </xf>
    <xf numFmtId="0" fontId="30" fillId="6" borderId="0" xfId="12" applyFont="1" applyFill="1" applyProtection="1">
      <alignment vertical="center"/>
    </xf>
    <xf numFmtId="0" fontId="30" fillId="6" borderId="0" xfId="13" applyFont="1" applyFill="1" applyProtection="1">
      <alignment vertical="center"/>
    </xf>
    <xf numFmtId="0" fontId="30" fillId="0" borderId="0" xfId="13" applyFont="1" applyProtection="1">
      <alignment vertical="center"/>
    </xf>
    <xf numFmtId="0" fontId="29" fillId="6" borderId="0" xfId="12" applyFont="1" applyFill="1" applyBorder="1" applyProtection="1">
      <alignment vertical="center"/>
    </xf>
    <xf numFmtId="0" fontId="30" fillId="6" borderId="0" xfId="12" applyFont="1" applyFill="1" applyBorder="1" applyProtection="1">
      <alignment vertical="center"/>
    </xf>
    <xf numFmtId="0" fontId="29" fillId="0" borderId="97" xfId="12" applyFont="1" applyBorder="1" applyAlignment="1" applyProtection="1">
      <alignment horizontal="center" vertical="center" shrinkToFit="1"/>
      <protection locked="0"/>
    </xf>
    <xf numFmtId="0" fontId="29" fillId="0" borderId="97" xfId="12" applyFont="1" applyFill="1" applyBorder="1" applyAlignment="1" applyProtection="1">
      <alignment horizontal="center" vertical="center" shrinkToFit="1"/>
      <protection locked="0"/>
    </xf>
    <xf numFmtId="0" fontId="29" fillId="0" borderId="109" xfId="15" applyFont="1" applyBorder="1" applyAlignment="1" applyProtection="1">
      <alignment horizontal="center" vertical="center" shrinkToFit="1"/>
      <protection locked="0"/>
    </xf>
    <xf numFmtId="0" fontId="29" fillId="0" borderId="111" xfId="12" applyFont="1" applyBorder="1" applyAlignment="1" applyProtection="1">
      <alignment horizontal="center" vertical="center" shrinkToFit="1"/>
      <protection locked="0"/>
    </xf>
    <xf numFmtId="0" fontId="29" fillId="0" borderId="111" xfId="12" applyFont="1" applyFill="1" applyBorder="1" applyAlignment="1" applyProtection="1">
      <alignment horizontal="center" vertical="center" shrinkToFit="1"/>
      <protection locked="0"/>
    </xf>
    <xf numFmtId="0" fontId="29" fillId="0" borderId="122" xfId="15" applyFont="1" applyBorder="1" applyAlignment="1" applyProtection="1">
      <alignment horizontal="center" vertical="center" shrinkToFit="1"/>
      <protection locked="0"/>
    </xf>
    <xf numFmtId="0" fontId="29" fillId="8" borderId="20" xfId="12" applyFont="1" applyFill="1" applyBorder="1" applyAlignment="1" applyProtection="1">
      <alignment horizontal="center" vertical="center" shrinkToFit="1"/>
      <protection locked="0"/>
    </xf>
    <xf numFmtId="0" fontId="22" fillId="6" borderId="0" xfId="12" applyFont="1" applyFill="1" applyProtection="1">
      <alignment vertical="center"/>
    </xf>
    <xf numFmtId="0" fontId="29" fillId="0" borderId="135" xfId="12" applyFont="1" applyBorder="1" applyAlignment="1" applyProtection="1">
      <alignment horizontal="center" vertical="center" shrinkToFit="1"/>
      <protection locked="0"/>
    </xf>
    <xf numFmtId="0" fontId="29"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29" fillId="0" borderId="144" xfId="12" applyFont="1" applyBorder="1" applyAlignment="1" applyProtection="1">
      <alignment horizontal="center" vertical="center" shrinkToFit="1"/>
      <protection locked="0"/>
    </xf>
    <xf numFmtId="0" fontId="29" fillId="6" borderId="0" xfId="12" applyFont="1" applyFill="1" applyBorder="1" applyAlignment="1" applyProtection="1">
      <alignment horizontal="center" vertical="center" shrinkToFit="1"/>
    </xf>
    <xf numFmtId="0" fontId="29" fillId="6" borderId="0" xfId="12" applyFont="1" applyFill="1" applyBorder="1" applyAlignment="1" applyProtection="1">
      <alignment horizontal="left" vertical="center" shrinkToFit="1"/>
    </xf>
    <xf numFmtId="177" fontId="29" fillId="6" borderId="0" xfId="12" applyNumberFormat="1" applyFont="1" applyFill="1" applyBorder="1" applyAlignment="1" applyProtection="1">
      <alignment horizontal="right" vertical="center" shrinkToFit="1"/>
    </xf>
    <xf numFmtId="177" fontId="29" fillId="6" borderId="0" xfId="12" applyNumberFormat="1" applyFont="1" applyFill="1" applyBorder="1" applyAlignment="1" applyProtection="1">
      <alignment horizontal="left" vertical="center" shrinkToFit="1"/>
    </xf>
    <xf numFmtId="0" fontId="22" fillId="6" borderId="0" xfId="12" applyFont="1" applyFill="1" applyBorder="1" applyProtection="1">
      <alignment vertical="center"/>
    </xf>
    <xf numFmtId="0" fontId="29" fillId="6" borderId="73" xfId="12" applyFont="1" applyFill="1" applyBorder="1" applyAlignment="1" applyProtection="1">
      <alignment vertical="center"/>
    </xf>
    <xf numFmtId="0" fontId="29" fillId="6" borderId="73" xfId="12" applyFont="1" applyFill="1" applyBorder="1" applyAlignment="1" applyProtection="1">
      <alignment horizontal="center" vertical="center"/>
    </xf>
    <xf numFmtId="0" fontId="29" fillId="6" borderId="31" xfId="12" applyFont="1" applyFill="1" applyBorder="1" applyProtection="1">
      <alignment vertical="center"/>
    </xf>
    <xf numFmtId="0" fontId="29" fillId="6" borderId="11" xfId="12" applyFont="1" applyFill="1" applyBorder="1" applyAlignment="1" applyProtection="1">
      <alignment vertical="center"/>
    </xf>
    <xf numFmtId="0" fontId="29" fillId="6" borderId="12" xfId="12" applyFont="1" applyFill="1" applyBorder="1" applyAlignment="1" applyProtection="1">
      <alignment vertical="center"/>
    </xf>
    <xf numFmtId="0" fontId="29" fillId="6" borderId="0" xfId="12" applyFont="1" applyFill="1" applyBorder="1" applyAlignment="1" applyProtection="1">
      <alignment vertical="center"/>
    </xf>
    <xf numFmtId="0" fontId="29" fillId="6" borderId="64" xfId="12" applyFont="1" applyFill="1" applyBorder="1" applyAlignment="1" applyProtection="1">
      <alignment vertical="center"/>
    </xf>
    <xf numFmtId="0" fontId="29" fillId="6" borderId="0" xfId="12" applyFont="1" applyFill="1" applyAlignment="1" applyProtection="1">
      <alignment vertical="center"/>
    </xf>
    <xf numFmtId="0" fontId="29" fillId="6" borderId="0" xfId="12" applyFont="1" applyFill="1" applyBorder="1" applyAlignment="1" applyProtection="1">
      <alignment horizontal="center" vertical="center"/>
    </xf>
    <xf numFmtId="0" fontId="30" fillId="6" borderId="0" xfId="12" applyFont="1" applyFill="1" applyAlignment="1" applyProtection="1">
      <alignment vertical="center"/>
    </xf>
    <xf numFmtId="0" fontId="30" fillId="6" borderId="0" xfId="12" applyFont="1" applyFill="1" applyBorder="1" applyAlignment="1" applyProtection="1">
      <alignment horizontal="center" vertical="center"/>
    </xf>
    <xf numFmtId="0" fontId="30" fillId="6" borderId="7" xfId="12" applyFont="1" applyFill="1" applyBorder="1" applyAlignment="1" applyProtection="1">
      <alignment vertical="center"/>
    </xf>
    <xf numFmtId="0" fontId="30" fillId="6" borderId="0" xfId="12" applyFont="1" applyFill="1" applyBorder="1" applyAlignment="1" applyProtection="1">
      <alignment vertical="center"/>
    </xf>
    <xf numFmtId="0" fontId="32" fillId="6" borderId="0" xfId="13" applyFont="1" applyFill="1" applyProtection="1">
      <alignment vertical="center"/>
    </xf>
    <xf numFmtId="0" fontId="1" fillId="0" borderId="0" xfId="13">
      <alignment vertical="center"/>
    </xf>
    <xf numFmtId="0" fontId="12" fillId="6" borderId="0" xfId="6" applyFill="1" applyProtection="1">
      <protection hidden="1"/>
    </xf>
    <xf numFmtId="0" fontId="12" fillId="6" borderId="0" xfId="6" applyFill="1"/>
    <xf numFmtId="0" fontId="1" fillId="0" borderId="0" xfId="16" applyFont="1" applyFill="1">
      <alignment vertical="center"/>
    </xf>
    <xf numFmtId="0" fontId="1" fillId="0" borderId="0" xfId="16" applyFont="1" applyFill="1" applyBorder="1">
      <alignment vertical="center"/>
    </xf>
    <xf numFmtId="0" fontId="29" fillId="0" borderId="41" xfId="16" applyFont="1" applyFill="1" applyBorder="1">
      <alignment vertical="center"/>
    </xf>
    <xf numFmtId="0" fontId="1" fillId="0" borderId="12" xfId="16" applyFont="1" applyFill="1" applyBorder="1">
      <alignment vertical="center"/>
    </xf>
    <xf numFmtId="0" fontId="1" fillId="0" borderId="46" xfId="16" applyFont="1" applyFill="1" applyBorder="1">
      <alignment vertical="center"/>
    </xf>
    <xf numFmtId="0" fontId="1" fillId="0" borderId="62"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6"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2"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5" fillId="6" borderId="186" xfId="16" applyNumberFormat="1" applyFont="1" applyFill="1" applyBorder="1" applyAlignment="1">
      <alignment horizontal="center" vertical="center"/>
    </xf>
    <xf numFmtId="178" fontId="3" fillId="6" borderId="50" xfId="16" applyNumberFormat="1" applyFont="1" applyFill="1" applyBorder="1" applyAlignment="1">
      <alignment horizontal="center" vertical="center"/>
    </xf>
    <xf numFmtId="177" fontId="3" fillId="6" borderId="45"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0"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0"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2" xfId="16" applyNumberFormat="1" applyFont="1" applyFill="1" applyBorder="1">
      <alignment vertical="center"/>
    </xf>
    <xf numFmtId="190" fontId="13" fillId="0" borderId="34" xfId="16" applyNumberFormat="1" applyFont="1" applyFill="1" applyBorder="1" applyAlignment="1">
      <alignment horizontal="right" vertical="center" shrinkToFit="1"/>
    </xf>
    <xf numFmtId="190" fontId="13" fillId="0" borderId="186" xfId="16" applyNumberFormat="1" applyFont="1" applyFill="1" applyBorder="1" applyAlignment="1">
      <alignment horizontal="right" vertical="center" shrinkToFit="1"/>
    </xf>
    <xf numFmtId="190" fontId="3" fillId="0" borderId="50"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3" fillId="0" borderId="34" xfId="16" applyNumberFormat="1" applyFont="1" applyFill="1" applyBorder="1" applyAlignment="1">
      <alignment horizontal="right" vertical="center" shrinkToFit="1"/>
    </xf>
    <xf numFmtId="187" fontId="13" fillId="0" borderId="186" xfId="16" applyNumberFormat="1" applyFont="1" applyFill="1" applyBorder="1" applyAlignment="1">
      <alignment horizontal="right" vertical="center" shrinkToFit="1"/>
    </xf>
    <xf numFmtId="187" fontId="3" fillId="0" borderId="50"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2" xfId="16" applyNumberFormat="1" applyFont="1" applyFill="1" applyBorder="1">
      <alignment vertical="center"/>
    </xf>
    <xf numFmtId="189" fontId="3" fillId="0" borderId="52"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6"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0"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2" xfId="16" applyFont="1" applyFill="1" applyBorder="1">
      <alignment vertical="center"/>
    </xf>
    <xf numFmtId="0" fontId="29" fillId="0" borderId="62" xfId="16" applyFont="1" applyFill="1" applyBorder="1">
      <alignment vertical="center"/>
    </xf>
    <xf numFmtId="0" fontId="1" fillId="0" borderId="52" xfId="17" applyFont="1" applyFill="1" applyBorder="1">
      <alignment vertical="center"/>
    </xf>
    <xf numFmtId="189" fontId="3" fillId="0" borderId="52" xfId="17" applyNumberFormat="1" applyFont="1" applyFill="1" applyBorder="1">
      <alignment vertical="center"/>
    </xf>
    <xf numFmtId="178" fontId="13" fillId="0" borderId="41" xfId="18" applyNumberFormat="1" applyFont="1" applyBorder="1" applyAlignment="1">
      <alignment vertical="center"/>
    </xf>
    <xf numFmtId="178" fontId="13" fillId="0" borderId="46" xfId="18" applyNumberFormat="1" applyFont="1" applyBorder="1" applyAlignment="1">
      <alignment vertical="center"/>
    </xf>
    <xf numFmtId="178" fontId="13" fillId="0" borderId="37" xfId="18" applyNumberFormat="1" applyFont="1" applyBorder="1" applyAlignment="1">
      <alignment vertical="center"/>
    </xf>
    <xf numFmtId="178" fontId="13" fillId="0" borderId="40" xfId="18" applyNumberFormat="1" applyFont="1" applyBorder="1" applyAlignment="1">
      <alignment vertical="center"/>
    </xf>
    <xf numFmtId="178" fontId="13" fillId="0" borderId="41" xfId="18" applyNumberFormat="1" applyFont="1" applyBorder="1" applyAlignment="1">
      <alignment horizontal="center" vertical="center"/>
    </xf>
    <xf numFmtId="178" fontId="13" fillId="0" borderId="50" xfId="18" applyNumberFormat="1" applyFont="1" applyBorder="1" applyAlignment="1">
      <alignment horizontal="center" vertical="center" wrapText="1"/>
    </xf>
    <xf numFmtId="178" fontId="19" fillId="0" borderId="51" xfId="18" applyNumberFormat="1" applyFont="1" applyBorder="1" applyAlignment="1">
      <alignment horizontal="center" vertical="center"/>
    </xf>
    <xf numFmtId="178" fontId="13" fillId="0" borderId="52" xfId="18" applyNumberFormat="1" applyFont="1" applyBorder="1" applyAlignment="1">
      <alignment horizontal="center" vertical="center" wrapText="1"/>
    </xf>
    <xf numFmtId="178" fontId="13" fillId="0" borderId="34" xfId="18" applyNumberFormat="1" applyFont="1" applyBorder="1" applyAlignment="1">
      <alignment horizontal="center" vertical="center"/>
    </xf>
    <xf numFmtId="177" fontId="13" fillId="0" borderId="15" xfId="19" applyNumberFormat="1" applyFont="1" applyFill="1" applyBorder="1" applyAlignment="1">
      <alignment horizontal="right" vertical="center" shrinkToFit="1"/>
    </xf>
    <xf numFmtId="177" fontId="13" fillId="0" borderId="41" xfId="19" applyNumberFormat="1" applyFont="1" applyFill="1" applyBorder="1" applyAlignment="1">
      <alignment horizontal="right" vertical="center" shrinkToFit="1"/>
    </xf>
    <xf numFmtId="187" fontId="13" fillId="0" borderId="53" xfId="19" applyNumberFormat="1" applyFont="1" applyFill="1" applyBorder="1" applyAlignment="1">
      <alignment horizontal="right" vertical="center" shrinkToFit="1"/>
    </xf>
    <xf numFmtId="177" fontId="13" fillId="0" borderId="51" xfId="19" applyNumberFormat="1" applyFont="1" applyFill="1" applyBorder="1" applyAlignment="1">
      <alignment horizontal="right" vertical="center" shrinkToFit="1"/>
    </xf>
    <xf numFmtId="187" fontId="13" fillId="0" borderId="54" xfId="19" applyNumberFormat="1" applyFont="1" applyFill="1" applyBorder="1" applyAlignment="1">
      <alignment horizontal="right" vertical="center" shrinkToFit="1"/>
    </xf>
    <xf numFmtId="187" fontId="13" fillId="0" borderId="15" xfId="19" applyNumberFormat="1" applyFont="1" applyBorder="1" applyAlignment="1">
      <alignment horizontal="right" vertical="center" shrinkToFit="1"/>
    </xf>
    <xf numFmtId="178" fontId="13" fillId="0" borderId="37" xfId="18" applyNumberFormat="1" applyFont="1" applyBorder="1" applyAlignment="1">
      <alignment horizontal="center" vertical="center"/>
    </xf>
    <xf numFmtId="178" fontId="13" fillId="0" borderId="55" xfId="18" applyNumberFormat="1" applyFont="1" applyBorder="1" applyAlignment="1">
      <alignment horizontal="center" vertical="center"/>
    </xf>
    <xf numFmtId="177" fontId="13" fillId="0" borderId="56" xfId="19" applyNumberFormat="1" applyFont="1" applyFill="1" applyBorder="1" applyAlignment="1">
      <alignment horizontal="right" vertical="center" shrinkToFit="1"/>
    </xf>
    <xf numFmtId="177" fontId="13" fillId="0" borderId="57" xfId="19" applyNumberFormat="1" applyFont="1" applyFill="1" applyBorder="1" applyAlignment="1">
      <alignment horizontal="right" vertical="center" shrinkToFit="1"/>
    </xf>
    <xf numFmtId="187" fontId="13" fillId="0" borderId="55" xfId="19" applyNumberFormat="1" applyFont="1" applyFill="1" applyBorder="1" applyAlignment="1">
      <alignment horizontal="right" vertical="center" shrinkToFit="1"/>
    </xf>
    <xf numFmtId="177" fontId="13" fillId="0" borderId="58" xfId="19" applyNumberFormat="1" applyFont="1" applyFill="1" applyBorder="1" applyAlignment="1">
      <alignment horizontal="right" vertical="center" shrinkToFit="1"/>
    </xf>
    <xf numFmtId="187" fontId="13" fillId="0" borderId="59" xfId="19" applyNumberFormat="1" applyFont="1" applyFill="1" applyBorder="1" applyAlignment="1">
      <alignment horizontal="right" vertical="center" shrinkToFit="1"/>
    </xf>
    <xf numFmtId="187" fontId="13" fillId="0" borderId="56" xfId="19" applyNumberFormat="1" applyFont="1" applyBorder="1" applyAlignment="1">
      <alignment horizontal="right" vertical="center" shrinkToFit="1"/>
    </xf>
    <xf numFmtId="178" fontId="13" fillId="0" borderId="46" xfId="18" applyNumberFormat="1" applyFont="1" applyBorder="1" applyAlignment="1">
      <alignment horizontal="center" vertical="center"/>
    </xf>
    <xf numFmtId="177" fontId="13" fillId="0" borderId="15" xfId="19" applyNumberFormat="1" applyFont="1" applyBorder="1" applyAlignment="1">
      <alignment horizontal="right" vertical="center" shrinkToFit="1"/>
    </xf>
    <xf numFmtId="177" fontId="13" fillId="0" borderId="41" xfId="19" applyNumberFormat="1" applyFont="1" applyBorder="1" applyAlignment="1">
      <alignment horizontal="right" vertical="center" shrinkToFit="1"/>
    </xf>
    <xf numFmtId="187" fontId="13" fillId="0" borderId="53" xfId="19" applyNumberFormat="1" applyFont="1" applyBorder="1" applyAlignment="1">
      <alignment horizontal="right" vertical="center" shrinkToFit="1"/>
    </xf>
    <xf numFmtId="177" fontId="13" fillId="0" borderId="51" xfId="19" applyNumberFormat="1" applyFont="1" applyBorder="1" applyAlignment="1">
      <alignment horizontal="right" vertical="center" shrinkToFit="1"/>
    </xf>
    <xf numFmtId="187" fontId="13"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2" fillId="6" borderId="0" xfId="6" applyFill="1" applyAlignment="1" applyProtection="1">
      <alignment vertical="center"/>
      <protection hidden="1"/>
    </xf>
    <xf numFmtId="0" fontId="1" fillId="0" borderId="0" xfId="16" applyFont="1">
      <alignment vertical="center"/>
    </xf>
    <xf numFmtId="0" fontId="12"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6" xfId="16" applyFont="1" applyBorder="1">
      <alignment vertical="center"/>
    </xf>
    <xf numFmtId="0" fontId="29" fillId="0" borderId="0" xfId="16" applyFont="1">
      <alignment vertical="center"/>
    </xf>
    <xf numFmtId="0" fontId="1" fillId="0" borderId="62"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2" xfId="16" applyFont="1" applyBorder="1">
      <alignment vertical="center"/>
    </xf>
    <xf numFmtId="0" fontId="1" fillId="0" borderId="40" xfId="16" applyFont="1" applyBorder="1">
      <alignment vertical="center"/>
    </xf>
    <xf numFmtId="0" fontId="1" fillId="0" borderId="31" xfId="16" applyFont="1" applyBorder="1">
      <alignment vertical="center"/>
    </xf>
    <xf numFmtId="0" fontId="29" fillId="0" borderId="41" xfId="16" applyFont="1" applyBorder="1">
      <alignment vertical="center"/>
    </xf>
    <xf numFmtId="178" fontId="33"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2"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2" xfId="16" applyNumberFormat="1" applyFont="1" applyBorder="1">
      <alignment vertical="center"/>
    </xf>
    <xf numFmtId="189" fontId="1" fillId="0" borderId="52" xfId="16" applyNumberFormat="1" applyFont="1" applyBorder="1">
      <alignment vertical="center"/>
    </xf>
    <xf numFmtId="178" fontId="1" fillId="0" borderId="40" xfId="16" applyNumberFormat="1" applyFont="1" applyBorder="1">
      <alignment vertical="center"/>
    </xf>
    <xf numFmtId="0" fontId="29" fillId="0" borderId="62" xfId="16" applyFont="1" applyBorder="1">
      <alignment vertical="center"/>
    </xf>
    <xf numFmtId="0" fontId="1" fillId="0" borderId="0" xfId="17" applyFont="1">
      <alignment vertical="center"/>
    </xf>
    <xf numFmtId="189" fontId="1" fillId="0" borderId="0" xfId="17" applyNumberFormat="1" applyFont="1">
      <alignment vertical="center"/>
    </xf>
    <xf numFmtId="178" fontId="12" fillId="0" borderId="0" xfId="18" applyNumberFormat="1" applyAlignment="1">
      <alignment vertical="center"/>
    </xf>
    <xf numFmtId="177" fontId="12" fillId="0" borderId="0" xfId="19" applyNumberFormat="1" applyAlignment="1">
      <alignment horizontal="right" vertical="center"/>
    </xf>
    <xf numFmtId="187" fontId="12" fillId="0" borderId="0" xfId="19" applyNumberFormat="1" applyAlignment="1">
      <alignment horizontal="right" vertical="center"/>
    </xf>
    <xf numFmtId="178" fontId="1" fillId="6" borderId="0" xfId="16" applyNumberFormat="1" applyFont="1" applyFill="1" applyAlignment="1">
      <alignment vertical="center" wrapText="1"/>
    </xf>
    <xf numFmtId="178" fontId="12" fillId="0" borderId="0" xfId="18" applyNumberFormat="1" applyAlignment="1">
      <alignment horizontal="center" vertical="center"/>
    </xf>
    <xf numFmtId="0" fontId="34" fillId="0" borderId="0" xfId="20" applyFont="1">
      <alignment vertical="center"/>
    </xf>
    <xf numFmtId="180" fontId="1" fillId="0" borderId="0" xfId="16" applyNumberFormat="1" applyFont="1">
      <alignment vertical="center"/>
    </xf>
    <xf numFmtId="0" fontId="21" fillId="0" borderId="0" xfId="8" applyNumberFormat="1" applyFont="1" applyFill="1" applyBorder="1" applyAlignment="1" applyProtection="1">
      <alignment horizontal="left" vertical="center" wrapText="1"/>
      <protection hidden="1"/>
    </xf>
    <xf numFmtId="186" fontId="15" fillId="0" borderId="0" xfId="8" applyNumberFormat="1" applyFont="1" applyFill="1" applyBorder="1" applyAlignment="1" applyProtection="1">
      <alignment horizontal="center" vertical="center" shrinkToFit="1"/>
      <protection hidden="1"/>
    </xf>
    <xf numFmtId="0" fontId="15" fillId="0" borderId="0" xfId="8" applyFont="1" applyFill="1" applyBorder="1" applyAlignment="1" applyProtection="1">
      <alignment horizontal="center" vertical="center" shrinkToFit="1"/>
      <protection hidden="1"/>
    </xf>
    <xf numFmtId="0" fontId="15" fillId="0" borderId="0" xfId="8" applyFont="1" applyFill="1" applyBorder="1" applyAlignment="1">
      <alignment horizontal="center" vertical="center" shrinkToFit="1"/>
    </xf>
    <xf numFmtId="0" fontId="15" fillId="0" borderId="0" xfId="8" applyFont="1" applyFill="1" applyBorder="1" applyAlignment="1">
      <alignment horizontal="center" vertical="center"/>
    </xf>
    <xf numFmtId="49" fontId="15" fillId="0" borderId="0" xfId="8" applyNumberFormat="1" applyFont="1" applyFill="1" applyBorder="1" applyAlignment="1">
      <alignment horizontal="center" vertical="center"/>
    </xf>
    <xf numFmtId="181" fontId="15" fillId="0" borderId="44" xfId="8" applyNumberFormat="1" applyFont="1" applyFill="1" applyBorder="1" applyAlignment="1">
      <alignment horizontal="right" vertical="center" shrinkToFit="1"/>
    </xf>
    <xf numFmtId="181" fontId="15" fillId="0" borderId="18" xfId="8" applyNumberFormat="1" applyFont="1" applyFill="1" applyBorder="1" applyAlignment="1">
      <alignment horizontal="right" vertical="center" shrinkToFit="1"/>
    </xf>
    <xf numFmtId="181" fontId="15" fillId="0" borderId="19" xfId="8" applyNumberFormat="1" applyFont="1" applyFill="1" applyBorder="1" applyAlignment="1">
      <alignment horizontal="right" vertical="center" shrinkToFit="1"/>
    </xf>
    <xf numFmtId="0" fontId="19" fillId="0" borderId="72" xfId="7" applyFont="1" applyFill="1" applyBorder="1" applyAlignment="1">
      <alignment horizontal="left" vertical="center"/>
    </xf>
    <xf numFmtId="0" fontId="19" fillId="0" borderId="73" xfId="7" applyFont="1" applyFill="1" applyBorder="1" applyAlignment="1">
      <alignment horizontal="left" vertical="center"/>
    </xf>
    <xf numFmtId="0" fontId="19" fillId="0" borderId="74" xfId="7" applyFont="1" applyFill="1" applyBorder="1" applyAlignment="1">
      <alignment horizontal="left" vertical="center"/>
    </xf>
    <xf numFmtId="181" fontId="15" fillId="0" borderId="7" xfId="8" applyNumberFormat="1" applyFont="1" applyFill="1" applyBorder="1" applyAlignment="1">
      <alignment horizontal="right" vertical="center" shrinkToFit="1"/>
    </xf>
    <xf numFmtId="181" fontId="15" fillId="0" borderId="0" xfId="8" applyNumberFormat="1" applyFont="1" applyFill="1" applyBorder="1" applyAlignment="1">
      <alignment horizontal="right" vertical="center" shrinkToFit="1"/>
    </xf>
    <xf numFmtId="181" fontId="15" fillId="0" borderId="64" xfId="8" applyNumberFormat="1" applyFont="1" applyFill="1" applyBorder="1" applyAlignment="1">
      <alignment horizontal="right" vertical="center" shrinkToFit="1"/>
    </xf>
    <xf numFmtId="0" fontId="15" fillId="0" borderId="39" xfId="8" applyFont="1" applyFill="1" applyBorder="1" applyAlignment="1">
      <alignment vertical="center"/>
    </xf>
    <xf numFmtId="0" fontId="15" fillId="0" borderId="31" xfId="8" applyFont="1" applyFill="1" applyBorder="1" applyAlignment="1">
      <alignment vertical="center"/>
    </xf>
    <xf numFmtId="0" fontId="15" fillId="0" borderId="42" xfId="8" applyFont="1" applyFill="1" applyBorder="1" applyAlignment="1">
      <alignment vertical="center"/>
    </xf>
    <xf numFmtId="178" fontId="15" fillId="0" borderId="39" xfId="8" applyNumberFormat="1" applyFont="1" applyFill="1" applyBorder="1" applyAlignment="1">
      <alignment horizontal="right" vertical="center" shrinkToFit="1"/>
    </xf>
    <xf numFmtId="178" fontId="15" fillId="0" borderId="31" xfId="8" applyNumberFormat="1" applyFont="1" applyFill="1" applyBorder="1" applyAlignment="1">
      <alignment horizontal="right" vertical="center" shrinkToFit="1"/>
    </xf>
    <xf numFmtId="178" fontId="15" fillId="0" borderId="42" xfId="8" applyNumberFormat="1" applyFont="1" applyFill="1" applyBorder="1" applyAlignment="1">
      <alignment horizontal="right" vertical="center" shrinkToFit="1"/>
    </xf>
    <xf numFmtId="178" fontId="15" fillId="0" borderId="32" xfId="8" applyNumberFormat="1" applyFont="1" applyFill="1" applyBorder="1" applyAlignment="1">
      <alignment horizontal="right" vertical="center" shrinkToFit="1"/>
    </xf>
    <xf numFmtId="0" fontId="19" fillId="0" borderId="7" xfId="7" applyFont="1" applyFill="1" applyBorder="1" applyAlignment="1">
      <alignment horizontal="left" vertical="center"/>
    </xf>
    <xf numFmtId="0" fontId="19" fillId="0" borderId="0" xfId="7" applyFont="1" applyFill="1" applyBorder="1" applyAlignment="1">
      <alignment horizontal="left" vertical="center"/>
    </xf>
    <xf numFmtId="0" fontId="19" fillId="0" borderId="64" xfId="7" applyFont="1" applyFill="1" applyBorder="1" applyAlignment="1">
      <alignment horizontal="left" vertical="center"/>
    </xf>
    <xf numFmtId="0" fontId="19" fillId="0" borderId="36" xfId="7" applyFont="1" applyFill="1" applyBorder="1" applyAlignment="1">
      <alignment horizontal="center" vertical="center" wrapText="1"/>
    </xf>
    <xf numFmtId="0" fontId="19" fillId="0" borderId="8" xfId="7" applyFont="1" applyFill="1" applyBorder="1" applyAlignment="1">
      <alignment horizontal="center" vertical="center" wrapText="1"/>
    </xf>
    <xf numFmtId="0" fontId="19" fillId="0" borderId="9" xfId="7" applyFont="1" applyFill="1" applyBorder="1" applyAlignment="1">
      <alignment horizontal="center" vertical="center" wrapText="1"/>
    </xf>
    <xf numFmtId="0" fontId="19" fillId="0" borderId="7" xfId="7" applyFont="1" applyFill="1" applyBorder="1" applyAlignment="1">
      <alignment horizontal="center" vertical="center" wrapText="1"/>
    </xf>
    <xf numFmtId="0" fontId="19" fillId="0" borderId="0" xfId="7" applyFont="1" applyFill="1" applyBorder="1" applyAlignment="1">
      <alignment horizontal="center" vertical="center" wrapText="1"/>
    </xf>
    <xf numFmtId="0" fontId="19" fillId="0" borderId="64" xfId="7" applyFont="1" applyFill="1" applyBorder="1" applyAlignment="1">
      <alignment horizontal="center" vertical="center" wrapText="1"/>
    </xf>
    <xf numFmtId="0" fontId="19" fillId="0" borderId="72" xfId="7" applyFont="1" applyFill="1" applyBorder="1" applyAlignment="1">
      <alignment horizontal="center" vertical="center" wrapText="1"/>
    </xf>
    <xf numFmtId="0" fontId="19" fillId="0" borderId="73" xfId="7" applyFont="1" applyFill="1" applyBorder="1" applyAlignment="1">
      <alignment horizontal="center" vertical="center" wrapText="1"/>
    </xf>
    <xf numFmtId="0" fontId="19" fillId="0" borderId="74" xfId="7" applyFont="1" applyFill="1" applyBorder="1" applyAlignment="1">
      <alignment horizontal="center" vertical="center" wrapText="1"/>
    </xf>
    <xf numFmtId="0" fontId="19" fillId="0" borderId="36" xfId="7" applyFont="1" applyFill="1" applyBorder="1" applyAlignment="1">
      <alignment horizontal="left" vertical="center"/>
    </xf>
    <xf numFmtId="0" fontId="19" fillId="0" borderId="8" xfId="7" applyFont="1" applyFill="1" applyBorder="1" applyAlignment="1">
      <alignment horizontal="left" vertical="center"/>
    </xf>
    <xf numFmtId="0" fontId="19" fillId="0" borderId="9" xfId="7" applyFont="1" applyFill="1" applyBorder="1" applyAlignment="1">
      <alignment horizontal="left" vertical="center"/>
    </xf>
    <xf numFmtId="178" fontId="15" fillId="0" borderId="36" xfId="8" applyNumberFormat="1" applyFont="1" applyFill="1" applyBorder="1" applyAlignment="1">
      <alignment horizontal="right" vertical="center" shrinkToFit="1"/>
    </xf>
    <xf numFmtId="178" fontId="15" fillId="0" borderId="8" xfId="8" applyNumberFormat="1" applyFont="1" applyFill="1" applyBorder="1" applyAlignment="1">
      <alignment horizontal="right" vertical="center" shrinkToFit="1"/>
    </xf>
    <xf numFmtId="178" fontId="15" fillId="0" borderId="9" xfId="8" applyNumberFormat="1" applyFont="1" applyFill="1" applyBorder="1" applyAlignment="1">
      <alignment horizontal="right" vertical="center" shrinkToFit="1"/>
    </xf>
    <xf numFmtId="0" fontId="21" fillId="0" borderId="0" xfId="8" applyFont="1" applyFill="1" applyBorder="1" applyAlignment="1">
      <alignment horizontal="left" vertical="center" wrapText="1"/>
    </xf>
    <xf numFmtId="0" fontId="21" fillId="0" borderId="64" xfId="8" applyFont="1" applyFill="1" applyBorder="1" applyAlignment="1">
      <alignment horizontal="left" vertical="center" wrapText="1"/>
    </xf>
    <xf numFmtId="178" fontId="15" fillId="0" borderId="7" xfId="8" applyNumberFormat="1" applyFont="1" applyFill="1" applyBorder="1" applyAlignment="1">
      <alignment horizontal="right" vertical="center" shrinkToFit="1"/>
    </xf>
    <xf numFmtId="178" fontId="15" fillId="0" borderId="0" xfId="8" applyNumberFormat="1" applyFont="1" applyFill="1" applyBorder="1" applyAlignment="1">
      <alignment horizontal="right" vertical="center" shrinkToFit="1"/>
    </xf>
    <xf numFmtId="178" fontId="15" fillId="0" borderId="64" xfId="8" applyNumberFormat="1" applyFont="1" applyFill="1" applyBorder="1" applyAlignment="1">
      <alignment horizontal="right" vertical="center" shrinkToFit="1"/>
    </xf>
    <xf numFmtId="178" fontId="15" fillId="0" borderId="72" xfId="8" applyNumberFormat="1" applyFont="1" applyFill="1" applyBorder="1" applyAlignment="1">
      <alignment horizontal="right" vertical="center" shrinkToFit="1"/>
    </xf>
    <xf numFmtId="178" fontId="15" fillId="0" borderId="73" xfId="8" applyNumberFormat="1" applyFont="1" applyFill="1" applyBorder="1" applyAlignment="1">
      <alignment horizontal="right" vertical="center" shrinkToFit="1"/>
    </xf>
    <xf numFmtId="178" fontId="15" fillId="0" borderId="74" xfId="8" applyNumberFormat="1" applyFont="1" applyFill="1" applyBorder="1" applyAlignment="1">
      <alignment horizontal="right" vertical="center" shrinkToFit="1"/>
    </xf>
    <xf numFmtId="0" fontId="15" fillId="0" borderId="72" xfId="8" applyFont="1" applyFill="1" applyBorder="1" applyAlignment="1">
      <alignment horizontal="left" vertical="center"/>
    </xf>
    <xf numFmtId="0" fontId="15" fillId="0" borderId="73" xfId="8" applyFont="1" applyFill="1" applyBorder="1" applyAlignment="1">
      <alignment horizontal="left" vertical="center"/>
    </xf>
    <xf numFmtId="0" fontId="15" fillId="0" borderId="74" xfId="8" applyFont="1" applyFill="1" applyBorder="1" applyAlignment="1">
      <alignment horizontal="left" vertical="center"/>
    </xf>
    <xf numFmtId="0" fontId="15" fillId="0" borderId="7" xfId="8" applyFont="1" applyFill="1" applyBorder="1" applyAlignment="1">
      <alignment horizontal="left" vertical="center"/>
    </xf>
    <xf numFmtId="0" fontId="15" fillId="0" borderId="0" xfId="8" applyFont="1" applyFill="1" applyBorder="1" applyAlignment="1">
      <alignment horizontal="left" vertical="center"/>
    </xf>
    <xf numFmtId="0" fontId="15" fillId="0" borderId="64" xfId="8" applyFont="1" applyFill="1" applyBorder="1" applyAlignment="1">
      <alignment horizontal="left" vertical="center"/>
    </xf>
    <xf numFmtId="0" fontId="15" fillId="0" borderId="41" xfId="8" applyFont="1" applyFill="1" applyBorder="1" applyAlignment="1">
      <alignment horizontal="center" vertical="center" wrapText="1"/>
    </xf>
    <xf numFmtId="0" fontId="15" fillId="0" borderId="12" xfId="8" applyFont="1" applyFill="1" applyBorder="1" applyAlignment="1">
      <alignment horizontal="center" vertical="center"/>
    </xf>
    <xf numFmtId="0" fontId="15" fillId="0" borderId="46" xfId="8" applyFont="1" applyFill="1" applyBorder="1" applyAlignment="1">
      <alignment horizontal="center" vertical="center"/>
    </xf>
    <xf numFmtId="0" fontId="15" fillId="0" borderId="37" xfId="8" applyFont="1" applyFill="1" applyBorder="1" applyAlignment="1">
      <alignment horizontal="center" vertical="center"/>
    </xf>
    <xf numFmtId="0" fontId="15" fillId="0" borderId="52" xfId="8" applyFont="1" applyFill="1" applyBorder="1" applyAlignment="1">
      <alignment horizontal="center" vertical="center"/>
    </xf>
    <xf numFmtId="0" fontId="15" fillId="0" borderId="40" xfId="8" applyFont="1" applyFill="1" applyBorder="1" applyAlignment="1">
      <alignment horizontal="center" vertical="center"/>
    </xf>
    <xf numFmtId="0" fontId="15" fillId="0" borderId="12" xfId="8" applyFont="1" applyFill="1" applyBorder="1" applyAlignment="1">
      <alignment horizontal="center" vertical="center" wrapText="1"/>
    </xf>
    <xf numFmtId="0" fontId="15" fillId="0" borderId="46" xfId="8" applyFont="1" applyFill="1" applyBorder="1" applyAlignment="1">
      <alignment horizontal="center" vertical="center" wrapText="1"/>
    </xf>
    <xf numFmtId="0" fontId="15" fillId="0" borderId="37" xfId="8" applyFont="1" applyFill="1" applyBorder="1" applyAlignment="1">
      <alignment horizontal="center" vertical="center" wrapText="1"/>
    </xf>
    <xf numFmtId="0" fontId="15" fillId="0" borderId="52" xfId="8" applyFont="1" applyFill="1" applyBorder="1" applyAlignment="1">
      <alignment horizontal="center" vertical="center" wrapText="1"/>
    </xf>
    <xf numFmtId="0" fontId="15" fillId="0" borderId="40" xfId="8" applyFont="1" applyFill="1" applyBorder="1" applyAlignment="1">
      <alignment horizontal="center" vertical="center" wrapText="1"/>
    </xf>
    <xf numFmtId="0" fontId="21" fillId="0" borderId="41" xfId="8" applyFont="1" applyFill="1" applyBorder="1" applyAlignment="1">
      <alignment horizontal="center" vertical="center" wrapText="1"/>
    </xf>
    <xf numFmtId="0" fontId="21" fillId="0" borderId="12" xfId="8" applyFont="1" applyFill="1" applyBorder="1" applyAlignment="1">
      <alignment horizontal="center" vertical="center" wrapText="1"/>
    </xf>
    <xf numFmtId="0" fontId="21" fillId="0" borderId="13" xfId="8" applyFont="1" applyFill="1" applyBorder="1" applyAlignment="1">
      <alignment horizontal="center" vertical="center" wrapText="1"/>
    </xf>
    <xf numFmtId="0" fontId="21" fillId="0" borderId="37" xfId="8" applyFont="1" applyFill="1" applyBorder="1" applyAlignment="1">
      <alignment horizontal="center" vertical="center" wrapText="1"/>
    </xf>
    <xf numFmtId="0" fontId="21" fillId="0" borderId="52" xfId="8" applyFont="1" applyFill="1" applyBorder="1" applyAlignment="1">
      <alignment horizontal="center" vertical="center" wrapText="1"/>
    </xf>
    <xf numFmtId="0" fontId="21" fillId="0" borderId="65" xfId="8" applyFont="1" applyFill="1" applyBorder="1" applyAlignment="1">
      <alignment horizontal="center" vertical="center" wrapText="1"/>
    </xf>
    <xf numFmtId="0" fontId="15" fillId="0" borderId="11" xfId="8" applyFont="1" applyFill="1" applyBorder="1" applyAlignment="1">
      <alignment horizontal="center" vertical="center" textRotation="255"/>
    </xf>
    <xf numFmtId="0" fontId="15" fillId="0" borderId="12" xfId="8" applyFont="1" applyFill="1" applyBorder="1" applyAlignment="1">
      <alignment horizontal="center" vertical="center" textRotation="255"/>
    </xf>
    <xf numFmtId="0" fontId="15" fillId="0" borderId="46" xfId="8" applyFont="1" applyFill="1" applyBorder="1" applyAlignment="1">
      <alignment horizontal="center" vertical="center" textRotation="255"/>
    </xf>
    <xf numFmtId="0" fontId="15" fillId="0" borderId="7" xfId="8" applyFont="1" applyFill="1" applyBorder="1" applyAlignment="1">
      <alignment horizontal="center" vertical="center" textRotation="255"/>
    </xf>
    <xf numFmtId="0" fontId="15" fillId="0" borderId="0" xfId="8" applyFont="1" applyFill="1" applyBorder="1" applyAlignment="1">
      <alignment horizontal="center" vertical="center" textRotation="255"/>
    </xf>
    <xf numFmtId="0" fontId="15" fillId="0" borderId="38" xfId="8" applyFont="1" applyFill="1" applyBorder="1" applyAlignment="1">
      <alignment horizontal="center" vertical="center" textRotation="255"/>
    </xf>
    <xf numFmtId="0" fontId="15" fillId="0" borderId="72" xfId="8" applyFont="1" applyFill="1" applyBorder="1" applyAlignment="1">
      <alignment horizontal="center" vertical="center" textRotation="255"/>
    </xf>
    <xf numFmtId="0" fontId="15" fillId="0" borderId="73" xfId="8" applyFont="1" applyFill="1" applyBorder="1" applyAlignment="1">
      <alignment horizontal="center" vertical="center" textRotation="255"/>
    </xf>
    <xf numFmtId="0" fontId="15" fillId="0" borderId="68" xfId="8" applyFont="1" applyFill="1" applyBorder="1" applyAlignment="1">
      <alignment horizontal="center" vertical="center" textRotation="255"/>
    </xf>
    <xf numFmtId="0" fontId="15" fillId="0" borderId="41" xfId="8" applyFont="1" applyFill="1" applyBorder="1" applyAlignment="1">
      <alignment horizontal="center" vertical="center"/>
    </xf>
    <xf numFmtId="0" fontId="21" fillId="0" borderId="46" xfId="8" applyFont="1" applyFill="1" applyBorder="1" applyAlignment="1">
      <alignment horizontal="center" vertical="center" wrapText="1"/>
    </xf>
    <xf numFmtId="0" fontId="21" fillId="0" borderId="40" xfId="8" applyFont="1" applyFill="1" applyBorder="1" applyAlignment="1">
      <alignment horizontal="center" vertical="center" wrapText="1"/>
    </xf>
    <xf numFmtId="0" fontId="15" fillId="0" borderId="41" xfId="8" applyFont="1" applyFill="1" applyBorder="1" applyAlignment="1">
      <alignment horizontal="center" vertical="center" textRotation="255"/>
    </xf>
    <xf numFmtId="0" fontId="15" fillId="0" borderId="62" xfId="8" applyFont="1" applyFill="1" applyBorder="1" applyAlignment="1">
      <alignment horizontal="center" vertical="center" textRotation="255"/>
    </xf>
    <xf numFmtId="0" fontId="15" fillId="0" borderId="37" xfId="8" applyFont="1" applyFill="1" applyBorder="1" applyAlignment="1">
      <alignment horizontal="center" vertical="center" textRotation="255"/>
    </xf>
    <xf numFmtId="0" fontId="15" fillId="0" borderId="52" xfId="8" applyFont="1" applyFill="1" applyBorder="1" applyAlignment="1">
      <alignment horizontal="center" vertical="center" textRotation="255"/>
    </xf>
    <xf numFmtId="0" fontId="15" fillId="0" borderId="40" xfId="8" applyFont="1" applyFill="1" applyBorder="1" applyAlignment="1">
      <alignment horizontal="center" vertical="center" textRotation="255"/>
    </xf>
    <xf numFmtId="0" fontId="15" fillId="0" borderId="44" xfId="8" applyFont="1" applyFill="1" applyBorder="1" applyAlignment="1">
      <alignment vertical="center"/>
    </xf>
    <xf numFmtId="0" fontId="15" fillId="0" borderId="18" xfId="8" applyFont="1" applyFill="1" applyBorder="1" applyAlignment="1">
      <alignment vertical="center"/>
    </xf>
    <xf numFmtId="0" fontId="15" fillId="0" borderId="43" xfId="8" applyFont="1" applyFill="1" applyBorder="1" applyAlignment="1">
      <alignment vertical="center"/>
    </xf>
    <xf numFmtId="178" fontId="15" fillId="0" borderId="44" xfId="8" applyNumberFormat="1" applyFont="1" applyFill="1" applyBorder="1" applyAlignment="1">
      <alignment horizontal="right" vertical="center"/>
    </xf>
    <xf numFmtId="178" fontId="15" fillId="0" borderId="18" xfId="8" applyNumberFormat="1" applyFont="1" applyFill="1" applyBorder="1" applyAlignment="1">
      <alignment horizontal="right" vertical="center"/>
    </xf>
    <xf numFmtId="178" fontId="15" fillId="0" borderId="43" xfId="8" applyNumberFormat="1" applyFont="1" applyFill="1" applyBorder="1" applyAlignment="1">
      <alignment horizontal="right" vertical="center"/>
    </xf>
    <xf numFmtId="0" fontId="15" fillId="0" borderId="70" xfId="8" applyFont="1" applyFill="1" applyBorder="1" applyAlignment="1">
      <alignment horizontal="center" vertical="center" shrinkToFit="1"/>
    </xf>
    <xf numFmtId="0" fontId="15" fillId="0" borderId="73" xfId="8" applyFont="1" applyFill="1" applyBorder="1" applyAlignment="1">
      <alignment horizontal="center" vertical="center" shrinkToFit="1"/>
    </xf>
    <xf numFmtId="0" fontId="15" fillId="0" borderId="68" xfId="8" applyFont="1" applyFill="1" applyBorder="1" applyAlignment="1">
      <alignment horizontal="center" vertical="center" shrinkToFit="1"/>
    </xf>
    <xf numFmtId="0" fontId="22" fillId="0" borderId="31" xfId="8" applyFont="1" applyFill="1" applyBorder="1">
      <alignment vertical="center"/>
    </xf>
    <xf numFmtId="0" fontId="22" fillId="0" borderId="42" xfId="8" applyFont="1" applyFill="1" applyBorder="1">
      <alignment vertical="center"/>
    </xf>
    <xf numFmtId="0" fontId="15" fillId="0" borderId="39" xfId="8" applyFont="1" applyFill="1" applyBorder="1" applyAlignment="1">
      <alignment horizontal="center" vertical="center"/>
    </xf>
    <xf numFmtId="0" fontId="15" fillId="0" borderId="31" xfId="8" applyFont="1" applyFill="1" applyBorder="1" applyAlignment="1">
      <alignment horizontal="center" vertical="center"/>
    </xf>
    <xf numFmtId="0" fontId="15" fillId="0" borderId="81" xfId="8" applyFont="1" applyFill="1" applyBorder="1" applyAlignment="1">
      <alignment horizontal="center" vertical="center"/>
    </xf>
    <xf numFmtId="0" fontId="15" fillId="0" borderId="25" xfId="8" applyFont="1" applyFill="1" applyBorder="1" applyAlignment="1">
      <alignment horizontal="center" vertical="center"/>
    </xf>
    <xf numFmtId="0" fontId="15" fillId="0" borderId="26" xfId="8" applyFont="1" applyFill="1" applyBorder="1" applyAlignment="1">
      <alignment horizontal="center" vertical="center"/>
    </xf>
    <xf numFmtId="0" fontId="15" fillId="0" borderId="78" xfId="8" applyFont="1" applyFill="1" applyBorder="1" applyAlignment="1">
      <alignment horizontal="center" vertical="center"/>
    </xf>
    <xf numFmtId="0" fontId="15" fillId="0" borderId="75" xfId="8" applyFont="1" applyFill="1" applyBorder="1" applyAlignment="1">
      <alignment horizontal="center" vertical="center"/>
    </xf>
    <xf numFmtId="0" fontId="15" fillId="0" borderId="49" xfId="8" applyFont="1" applyFill="1" applyBorder="1" applyAlignment="1">
      <alignment horizontal="center" vertical="center"/>
    </xf>
    <xf numFmtId="183" fontId="15" fillId="0" borderId="49" xfId="8" applyNumberFormat="1" applyFont="1" applyFill="1" applyBorder="1" applyAlignment="1">
      <alignment horizontal="right" vertical="center" shrinkToFit="1"/>
    </xf>
    <xf numFmtId="183" fontId="15" fillId="0" borderId="79" xfId="8" applyNumberFormat="1" applyFont="1" applyFill="1" applyBorder="1" applyAlignment="1">
      <alignment horizontal="right" vertical="center" shrinkToFit="1"/>
    </xf>
    <xf numFmtId="183" fontId="15" fillId="0" borderId="6" xfId="8" applyNumberFormat="1" applyFont="1" applyFill="1" applyBorder="1" applyAlignment="1">
      <alignment horizontal="right" vertical="center" shrinkToFit="1"/>
    </xf>
    <xf numFmtId="181" fontId="15" fillId="0" borderId="43" xfId="8" applyNumberFormat="1" applyFont="1" applyFill="1" applyBorder="1" applyAlignment="1">
      <alignment horizontal="right" vertical="center" shrinkToFit="1"/>
    </xf>
    <xf numFmtId="0" fontId="15" fillId="0" borderId="30" xfId="8" applyFont="1" applyFill="1" applyBorder="1" applyAlignment="1">
      <alignment vertical="center"/>
    </xf>
    <xf numFmtId="178" fontId="15" fillId="0" borderId="49" xfId="8" applyNumberFormat="1" applyFont="1" applyFill="1" applyBorder="1" applyAlignment="1">
      <alignment horizontal="right" vertical="center" shrinkToFit="1"/>
    </xf>
    <xf numFmtId="178" fontId="15" fillId="0" borderId="79" xfId="8" applyNumberFormat="1" applyFont="1" applyFill="1" applyBorder="1" applyAlignment="1">
      <alignment horizontal="right" vertical="center" shrinkToFit="1"/>
    </xf>
    <xf numFmtId="178" fontId="15" fillId="0" borderId="6" xfId="8" applyNumberFormat="1" applyFont="1" applyFill="1" applyBorder="1" applyAlignment="1">
      <alignment horizontal="right" vertical="center" shrinkToFit="1"/>
    </xf>
    <xf numFmtId="181" fontId="15" fillId="0" borderId="73" xfId="8" applyNumberFormat="1" applyFont="1" applyFill="1" applyBorder="1" applyAlignment="1">
      <alignment horizontal="right" vertical="center"/>
    </xf>
    <xf numFmtId="181" fontId="15" fillId="0" borderId="74" xfId="8" applyNumberFormat="1" applyFont="1" applyFill="1" applyBorder="1" applyAlignment="1">
      <alignment horizontal="right" vertical="center"/>
    </xf>
    <xf numFmtId="0" fontId="15" fillId="0" borderId="17" xfId="8" applyFont="1" applyFill="1" applyBorder="1" applyAlignment="1">
      <alignment vertical="center"/>
    </xf>
    <xf numFmtId="0" fontId="15" fillId="0" borderId="22" xfId="8" applyFont="1" applyFill="1" applyBorder="1" applyAlignment="1">
      <alignment horizontal="center" vertical="center"/>
    </xf>
    <xf numFmtId="0" fontId="15" fillId="0" borderId="19" xfId="8" applyFont="1" applyFill="1" applyBorder="1" applyAlignment="1">
      <alignment horizontal="center" vertical="center"/>
    </xf>
    <xf numFmtId="0" fontId="15" fillId="0" borderId="80" xfId="8" applyFont="1" applyFill="1" applyBorder="1" applyAlignment="1">
      <alignment horizontal="center" vertical="center"/>
    </xf>
    <xf numFmtId="0" fontId="15" fillId="0" borderId="36" xfId="8" applyFont="1" applyFill="1" applyBorder="1" applyAlignment="1">
      <alignment horizontal="center" vertical="center"/>
    </xf>
    <xf numFmtId="0" fontId="15" fillId="0" borderId="8" xfId="8" applyFont="1" applyFill="1" applyBorder="1" applyAlignment="1">
      <alignment horizontal="center" vertical="center"/>
    </xf>
    <xf numFmtId="0" fontId="15" fillId="0" borderId="72" xfId="8" applyFont="1" applyFill="1" applyBorder="1" applyAlignment="1">
      <alignment horizontal="center" vertical="center"/>
    </xf>
    <xf numFmtId="0" fontId="15" fillId="0" borderId="73" xfId="8" applyFont="1" applyFill="1" applyBorder="1" applyAlignment="1">
      <alignment horizontal="center" vertical="center"/>
    </xf>
    <xf numFmtId="178" fontId="15" fillId="0" borderId="8" xfId="8" applyNumberFormat="1" applyFont="1" applyFill="1" applyBorder="1" applyAlignment="1">
      <alignment horizontal="right" vertical="center"/>
    </xf>
    <xf numFmtId="178" fontId="15" fillId="0" borderId="9" xfId="8" applyNumberFormat="1" applyFont="1" applyFill="1" applyBorder="1" applyAlignment="1">
      <alignment horizontal="right" vertical="center"/>
    </xf>
    <xf numFmtId="0" fontId="19" fillId="0" borderId="44" xfId="9" applyFont="1" applyFill="1" applyBorder="1" applyAlignment="1">
      <alignment horizontal="center" vertical="center" shrinkToFit="1"/>
    </xf>
    <xf numFmtId="0" fontId="19" fillId="0" borderId="18" xfId="9" applyFont="1" applyFill="1" applyBorder="1" applyAlignment="1">
      <alignment horizontal="center" vertical="center" shrinkToFit="1"/>
    </xf>
    <xf numFmtId="0" fontId="19" fillId="0" borderId="43" xfId="9" applyFont="1" applyFill="1" applyBorder="1" applyAlignment="1">
      <alignment horizontal="center" vertical="center" shrinkToFit="1"/>
    </xf>
    <xf numFmtId="185" fontId="19" fillId="0" borderId="41" xfId="8" applyNumberFormat="1" applyFont="1" applyFill="1" applyBorder="1" applyAlignment="1">
      <alignment horizontal="right" vertical="center" shrinkToFit="1"/>
    </xf>
    <xf numFmtId="185" fontId="19" fillId="0" borderId="12" xfId="8" applyNumberFormat="1" applyFont="1" applyFill="1" applyBorder="1" applyAlignment="1">
      <alignment horizontal="right" vertical="center" shrinkToFit="1"/>
    </xf>
    <xf numFmtId="185" fontId="19" fillId="0" borderId="13" xfId="8" applyNumberFormat="1" applyFont="1" applyFill="1" applyBorder="1" applyAlignment="1">
      <alignment horizontal="right" vertical="center" shrinkToFit="1"/>
    </xf>
    <xf numFmtId="0" fontId="15" fillId="0" borderId="11" xfId="8" applyFont="1" applyFill="1" applyBorder="1" applyAlignment="1">
      <alignment horizontal="center" vertical="center"/>
    </xf>
    <xf numFmtId="0" fontId="15" fillId="0" borderId="68" xfId="8" applyFont="1" applyFill="1" applyBorder="1" applyAlignment="1">
      <alignment horizontal="center" vertical="center"/>
    </xf>
    <xf numFmtId="0" fontId="19" fillId="0" borderId="41" xfId="8" applyFont="1" applyFill="1" applyBorder="1" applyAlignment="1">
      <alignment vertical="center"/>
    </xf>
    <xf numFmtId="0" fontId="19" fillId="0" borderId="12" xfId="8" applyFont="1" applyFill="1" applyBorder="1" applyAlignment="1">
      <alignment vertical="center"/>
    </xf>
    <xf numFmtId="0" fontId="19" fillId="0" borderId="46" xfId="8" applyFont="1" applyFill="1" applyBorder="1" applyAlignment="1">
      <alignment vertical="center"/>
    </xf>
    <xf numFmtId="181" fontId="15" fillId="0" borderId="39" xfId="8" applyNumberFormat="1" applyFont="1" applyFill="1" applyBorder="1" applyAlignment="1">
      <alignment horizontal="right" vertical="center" shrinkToFit="1"/>
    </xf>
    <xf numFmtId="181" fontId="15" fillId="0" borderId="31" xfId="8" applyNumberFormat="1" applyFont="1" applyFill="1" applyBorder="1" applyAlignment="1">
      <alignment horizontal="right" vertical="center" shrinkToFit="1"/>
    </xf>
    <xf numFmtId="181" fontId="15" fillId="0" borderId="42" xfId="8" applyNumberFormat="1" applyFont="1" applyFill="1" applyBorder="1" applyAlignment="1">
      <alignment horizontal="right" vertical="center" shrinkToFit="1"/>
    </xf>
    <xf numFmtId="181" fontId="15" fillId="0" borderId="32" xfId="8" applyNumberFormat="1" applyFont="1" applyFill="1" applyBorder="1" applyAlignment="1">
      <alignment horizontal="right" vertical="center" shrinkToFit="1"/>
    </xf>
    <xf numFmtId="0" fontId="19" fillId="0" borderId="41" xfId="9" applyFont="1" applyFill="1" applyBorder="1" applyAlignment="1">
      <alignment horizontal="center" vertical="center" shrinkToFit="1"/>
    </xf>
    <xf numFmtId="0" fontId="19" fillId="0" borderId="12" xfId="9" applyFont="1" applyFill="1" applyBorder="1" applyAlignment="1">
      <alignment horizontal="center" vertical="center" shrinkToFit="1"/>
    </xf>
    <xf numFmtId="0" fontId="19" fillId="0" borderId="46" xfId="9" applyFont="1" applyFill="1" applyBorder="1" applyAlignment="1">
      <alignment horizontal="center" vertical="center" shrinkToFit="1"/>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0" fontId="15" fillId="0" borderId="24" xfId="8" applyFont="1" applyFill="1" applyBorder="1" applyAlignment="1">
      <alignment horizontal="center" vertical="center"/>
    </xf>
    <xf numFmtId="181" fontId="15" fillId="0" borderId="72" xfId="8" applyNumberFormat="1" applyFont="1" applyFill="1" applyBorder="1" applyAlignment="1">
      <alignment horizontal="right" vertical="center" shrinkToFit="1"/>
    </xf>
    <xf numFmtId="181" fontId="15" fillId="0" borderId="73" xfId="8" applyNumberFormat="1" applyFont="1" applyFill="1" applyBorder="1" applyAlignment="1">
      <alignment horizontal="right" vertical="center" shrinkToFit="1"/>
    </xf>
    <xf numFmtId="181" fontId="15" fillId="0" borderId="74" xfId="8" applyNumberFormat="1" applyFont="1" applyFill="1" applyBorder="1" applyAlignment="1">
      <alignment horizontal="right" vertical="center" shrinkToFit="1"/>
    </xf>
    <xf numFmtId="0" fontId="15" fillId="0" borderId="36" xfId="10" applyFont="1" applyFill="1" applyBorder="1" applyAlignment="1">
      <alignment horizontal="left" vertical="center"/>
    </xf>
    <xf numFmtId="0" fontId="15" fillId="0" borderId="8" xfId="10" applyFont="1" applyFill="1" applyBorder="1" applyAlignment="1">
      <alignment horizontal="left" vertical="center"/>
    </xf>
    <xf numFmtId="0" fontId="15" fillId="0" borderId="9" xfId="10" applyFont="1" applyFill="1" applyBorder="1" applyAlignment="1">
      <alignment horizontal="left" vertical="center"/>
    </xf>
    <xf numFmtId="183" fontId="15" fillId="0" borderId="7" xfId="8" applyNumberFormat="1" applyFont="1" applyFill="1" applyBorder="1" applyAlignment="1">
      <alignment horizontal="right" vertical="center" shrinkToFit="1"/>
    </xf>
    <xf numFmtId="183" fontId="15" fillId="0" borderId="0" xfId="8" applyNumberFormat="1" applyFont="1" applyFill="1" applyBorder="1" applyAlignment="1">
      <alignment horizontal="right" vertical="center" shrinkToFit="1"/>
    </xf>
    <xf numFmtId="183" fontId="15" fillId="0" borderId="64" xfId="8" applyNumberFormat="1" applyFont="1" applyFill="1" applyBorder="1" applyAlignment="1">
      <alignment horizontal="right" vertical="center" shrinkToFit="1"/>
    </xf>
    <xf numFmtId="0" fontId="15" fillId="0" borderId="36" xfId="8" applyFont="1" applyFill="1" applyBorder="1" applyAlignment="1">
      <alignment horizontal="center" vertical="center" wrapText="1"/>
    </xf>
    <xf numFmtId="0" fontId="15" fillId="0" borderId="8" xfId="8" applyFont="1" applyFill="1" applyBorder="1" applyAlignment="1">
      <alignment horizontal="center" vertical="center" wrapText="1"/>
    </xf>
    <xf numFmtId="0" fontId="15" fillId="0" borderId="23" xfId="8" applyFont="1" applyFill="1" applyBorder="1" applyAlignment="1">
      <alignment horizontal="center" vertical="center" wrapText="1"/>
    </xf>
    <xf numFmtId="0" fontId="15" fillId="0" borderId="7" xfId="8" applyFont="1" applyFill="1" applyBorder="1" applyAlignment="1">
      <alignment horizontal="center" vertical="center" wrapText="1"/>
    </xf>
    <xf numFmtId="0" fontId="15" fillId="0" borderId="0" xfId="8" applyFont="1" applyFill="1" applyBorder="1" applyAlignment="1">
      <alignment horizontal="center" vertical="center" wrapText="1"/>
    </xf>
    <xf numFmtId="0" fontId="15" fillId="0" borderId="38" xfId="8" applyFont="1" applyFill="1" applyBorder="1" applyAlignment="1">
      <alignment horizontal="center" vertical="center" wrapText="1"/>
    </xf>
    <xf numFmtId="0" fontId="15" fillId="0" borderId="72" xfId="8" applyFont="1" applyFill="1" applyBorder="1" applyAlignment="1">
      <alignment horizontal="center" vertical="center" wrapText="1"/>
    </xf>
    <xf numFmtId="0" fontId="15" fillId="0" borderId="73" xfId="8" applyFont="1" applyFill="1" applyBorder="1" applyAlignment="1">
      <alignment horizontal="center" vertical="center" wrapText="1"/>
    </xf>
    <xf numFmtId="0" fontId="15" fillId="0" borderId="68" xfId="8" applyFont="1" applyFill="1" applyBorder="1" applyAlignment="1">
      <alignment horizontal="center" vertical="center" wrapText="1"/>
    </xf>
    <xf numFmtId="0" fontId="19" fillId="0" borderId="60" xfId="8" applyFont="1" applyFill="1" applyBorder="1" applyAlignment="1">
      <alignment vertical="center"/>
    </xf>
    <xf numFmtId="0" fontId="19" fillId="0" borderId="25" xfId="8" applyFont="1" applyFill="1" applyBorder="1" applyAlignment="1">
      <alignment vertical="center"/>
    </xf>
    <xf numFmtId="0" fontId="19" fillId="0" borderId="77" xfId="8" applyFont="1" applyFill="1" applyBorder="1" applyAlignment="1">
      <alignment vertical="center"/>
    </xf>
    <xf numFmtId="178" fontId="19" fillId="0" borderId="60"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15" fillId="0" borderId="30" xfId="8" applyFont="1" applyFill="1" applyBorder="1" applyAlignment="1">
      <alignment horizontal="center" vertical="center"/>
    </xf>
    <xf numFmtId="0" fontId="15" fillId="0" borderId="42" xfId="8" applyFont="1" applyFill="1" applyBorder="1" applyAlignment="1">
      <alignment horizontal="center" vertical="center"/>
    </xf>
    <xf numFmtId="0" fontId="15" fillId="0" borderId="32" xfId="8" applyFont="1" applyFill="1" applyBorder="1" applyAlignment="1">
      <alignment horizontal="center"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185" fontId="15" fillId="0" borderId="44" xfId="8" applyNumberFormat="1" applyFont="1" applyFill="1" applyBorder="1" applyAlignment="1">
      <alignment horizontal="right" vertical="center" shrinkToFit="1"/>
    </xf>
    <xf numFmtId="185" fontId="15" fillId="0" borderId="18" xfId="8" applyNumberFormat="1" applyFont="1" applyFill="1" applyBorder="1" applyAlignment="1">
      <alignment horizontal="right" vertical="center" shrinkToFit="1"/>
    </xf>
    <xf numFmtId="185" fontId="15" fillId="0" borderId="19" xfId="8" applyNumberFormat="1" applyFont="1" applyFill="1" applyBorder="1" applyAlignment="1">
      <alignment horizontal="right" vertical="center" shrinkToFit="1"/>
    </xf>
    <xf numFmtId="0" fontId="15" fillId="0" borderId="1" xfId="8" applyFont="1" applyFill="1" applyBorder="1" applyAlignment="1">
      <alignment horizontal="center" vertical="center"/>
    </xf>
    <xf numFmtId="0" fontId="15" fillId="0" borderId="2" xfId="8" applyFont="1" applyFill="1" applyBorder="1" applyAlignment="1">
      <alignment horizontal="center" vertical="center"/>
    </xf>
    <xf numFmtId="0" fontId="15" fillId="0" borderId="76" xfId="8" applyFont="1" applyFill="1" applyBorder="1" applyAlignment="1">
      <alignment vertical="center"/>
    </xf>
    <xf numFmtId="0" fontId="15" fillId="0" borderId="25" xfId="8" applyFont="1" applyFill="1" applyBorder="1" applyAlignment="1">
      <alignment vertical="center"/>
    </xf>
    <xf numFmtId="0" fontId="15" fillId="0" borderId="77" xfId="8" applyFont="1" applyFill="1" applyBorder="1" applyAlignment="1">
      <alignment vertical="center"/>
    </xf>
    <xf numFmtId="178" fontId="15" fillId="0" borderId="76" xfId="8" applyNumberFormat="1" applyFont="1" applyFill="1" applyBorder="1" applyAlignment="1">
      <alignment horizontal="right" vertical="center" shrinkToFit="1"/>
    </xf>
    <xf numFmtId="178" fontId="15" fillId="0" borderId="25" xfId="8" applyNumberFormat="1" applyFont="1" applyFill="1" applyBorder="1" applyAlignment="1">
      <alignment horizontal="right" vertical="center" shrinkToFit="1"/>
    </xf>
    <xf numFmtId="178" fontId="15" fillId="0" borderId="26" xfId="8" applyNumberFormat="1" applyFont="1" applyFill="1" applyBorder="1" applyAlignment="1">
      <alignment horizontal="right" vertical="center" shrinkToFit="1"/>
    </xf>
    <xf numFmtId="0" fontId="15" fillId="0" borderId="9" xfId="8" applyFont="1" applyFill="1" applyBorder="1" applyAlignment="1">
      <alignment horizontal="center" vertical="center"/>
    </xf>
    <xf numFmtId="0" fontId="15" fillId="0" borderId="7" xfId="8" applyFont="1" applyFill="1" applyBorder="1" applyAlignment="1">
      <alignment horizontal="center" vertical="center"/>
    </xf>
    <xf numFmtId="0" fontId="15" fillId="0" borderId="64" xfId="8" applyFont="1" applyFill="1" applyBorder="1" applyAlignment="1">
      <alignment horizontal="center" vertical="center"/>
    </xf>
    <xf numFmtId="182" fontId="15" fillId="0" borderId="7" xfId="8" applyNumberFormat="1" applyFont="1" applyFill="1" applyBorder="1" applyAlignment="1">
      <alignment horizontal="right" vertical="center" shrinkToFit="1"/>
    </xf>
    <xf numFmtId="182" fontId="15" fillId="0" borderId="0" xfId="8" applyNumberFormat="1" applyFont="1" applyFill="1" applyBorder="1" applyAlignment="1">
      <alignment horizontal="right" vertical="center" shrinkToFit="1"/>
    </xf>
    <xf numFmtId="182" fontId="15" fillId="0" borderId="64" xfId="8" applyNumberFormat="1" applyFont="1" applyFill="1" applyBorder="1" applyAlignment="1">
      <alignment horizontal="right" vertical="center" shrinkToFit="1"/>
    </xf>
    <xf numFmtId="0" fontId="15" fillId="0" borderId="14" xfId="8" applyFont="1" applyFill="1" applyBorder="1" applyAlignment="1">
      <alignment horizontal="center" vertical="center"/>
    </xf>
    <xf numFmtId="0" fontId="15" fillId="0" borderId="15" xfId="8" applyFont="1" applyFill="1" applyBorder="1" applyAlignment="1">
      <alignment horizontal="center" vertical="center"/>
    </xf>
    <xf numFmtId="0" fontId="15" fillId="0" borderId="47" xfId="8" applyFont="1" applyFill="1" applyBorder="1" applyAlignment="1">
      <alignment horizontal="center" vertical="center"/>
    </xf>
    <xf numFmtId="0" fontId="15" fillId="0" borderId="38" xfId="8" applyFont="1" applyFill="1" applyBorder="1" applyAlignment="1">
      <alignment horizontal="center" vertical="center"/>
    </xf>
    <xf numFmtId="0" fontId="15" fillId="0" borderId="61" xfId="8" applyFont="1" applyFill="1" applyBorder="1" applyAlignment="1">
      <alignment horizontal="center" vertical="center"/>
    </xf>
    <xf numFmtId="0" fontId="15" fillId="0" borderId="48" xfId="8" applyFont="1" applyFill="1" applyBorder="1" applyAlignment="1">
      <alignment horizontal="center" vertical="center"/>
    </xf>
    <xf numFmtId="0" fontId="15" fillId="0" borderId="69" xfId="8" applyFont="1" applyFill="1" applyBorder="1" applyAlignment="1">
      <alignment horizontal="center" vertical="center"/>
    </xf>
    <xf numFmtId="0" fontId="15" fillId="0" borderId="16" xfId="8" applyFont="1" applyFill="1" applyBorder="1" applyAlignment="1">
      <alignment horizontal="center" vertical="center"/>
    </xf>
    <xf numFmtId="0" fontId="15" fillId="0" borderId="62" xfId="8" applyFont="1" applyFill="1" applyBorder="1" applyAlignment="1">
      <alignment horizontal="center" vertical="center"/>
    </xf>
    <xf numFmtId="0" fontId="15" fillId="0" borderId="63" xfId="8" applyFont="1" applyFill="1" applyBorder="1" applyAlignment="1">
      <alignment horizontal="center" vertical="center"/>
    </xf>
    <xf numFmtId="0" fontId="15" fillId="0" borderId="70" xfId="8" applyFont="1" applyFill="1" applyBorder="1" applyAlignment="1">
      <alignment horizontal="center" vertical="center"/>
    </xf>
    <xf numFmtId="0" fontId="15" fillId="0" borderId="71" xfId="8" applyFont="1" applyFill="1" applyBorder="1" applyAlignment="1">
      <alignment horizontal="center" vertical="center"/>
    </xf>
    <xf numFmtId="49" fontId="15" fillId="0" borderId="41" xfId="8" applyNumberFormat="1" applyFont="1" applyFill="1" applyBorder="1" applyAlignment="1">
      <alignment horizontal="center" vertical="center"/>
    </xf>
    <xf numFmtId="49" fontId="15" fillId="0" borderId="12" xfId="8" applyNumberFormat="1" applyFont="1" applyFill="1" applyBorder="1" applyAlignment="1">
      <alignment horizontal="center" vertical="center"/>
    </xf>
    <xf numFmtId="49" fontId="15" fillId="0" borderId="13" xfId="8" applyNumberFormat="1" applyFont="1" applyFill="1" applyBorder="1" applyAlignment="1">
      <alignment horizontal="center" vertical="center"/>
    </xf>
    <xf numFmtId="49" fontId="15" fillId="0" borderId="62" xfId="8" applyNumberFormat="1" applyFont="1" applyFill="1" applyBorder="1" applyAlignment="1">
      <alignment horizontal="center" vertical="center"/>
    </xf>
    <xf numFmtId="49" fontId="15" fillId="0" borderId="64" xfId="8" applyNumberFormat="1" applyFont="1" applyFill="1" applyBorder="1" applyAlignment="1">
      <alignment horizontal="center" vertical="center"/>
    </xf>
    <xf numFmtId="49" fontId="15" fillId="0" borderId="70" xfId="8" applyNumberFormat="1" applyFont="1" applyFill="1" applyBorder="1" applyAlignment="1">
      <alignment horizontal="center" vertical="center"/>
    </xf>
    <xf numFmtId="49" fontId="15" fillId="0" borderId="73" xfId="8" applyNumberFormat="1" applyFont="1" applyFill="1" applyBorder="1" applyAlignment="1">
      <alignment horizontal="center" vertical="center"/>
    </xf>
    <xf numFmtId="49" fontId="15" fillId="0" borderId="74" xfId="8" applyNumberFormat="1" applyFont="1" applyFill="1" applyBorder="1" applyAlignment="1">
      <alignment horizontal="center" vertical="center"/>
    </xf>
    <xf numFmtId="0" fontId="15" fillId="0" borderId="36" xfId="8" applyFont="1" applyFill="1" applyBorder="1" applyAlignment="1">
      <alignment horizontal="left" vertical="center"/>
    </xf>
    <xf numFmtId="0" fontId="15" fillId="0" borderId="8" xfId="8" applyFont="1" applyFill="1" applyBorder="1" applyAlignment="1">
      <alignment horizontal="left" vertical="center"/>
    </xf>
    <xf numFmtId="0" fontId="15" fillId="0" borderId="9" xfId="8" applyFont="1" applyFill="1" applyBorder="1" applyAlignment="1">
      <alignment horizontal="left" vertical="center"/>
    </xf>
    <xf numFmtId="181" fontId="15" fillId="0" borderId="36" xfId="8" applyNumberFormat="1" applyFont="1" applyFill="1" applyBorder="1" applyAlignment="1">
      <alignment horizontal="right" vertical="center" shrinkToFit="1"/>
    </xf>
    <xf numFmtId="181" fontId="15" fillId="0" borderId="8" xfId="8" applyNumberFormat="1" applyFont="1" applyFill="1" applyBorder="1" applyAlignment="1">
      <alignment horizontal="right" vertical="center" shrinkToFit="1"/>
    </xf>
    <xf numFmtId="181" fontId="15" fillId="0" borderId="9" xfId="8" applyNumberFormat="1" applyFont="1" applyFill="1" applyBorder="1" applyAlignment="1">
      <alignment horizontal="right" vertical="center" shrinkToFit="1"/>
    </xf>
    <xf numFmtId="49" fontId="16" fillId="0" borderId="0" xfId="8" applyNumberFormat="1" applyFont="1" applyFill="1" applyAlignment="1">
      <alignment horizontal="center" vertical="center"/>
    </xf>
    <xf numFmtId="0" fontId="15" fillId="0" borderId="4" xfId="8" applyFont="1" applyFill="1" applyBorder="1" applyAlignment="1">
      <alignment horizontal="center" vertical="center"/>
    </xf>
    <xf numFmtId="0" fontId="15" fillId="0" borderId="23" xfId="8" applyFont="1" applyFill="1" applyBorder="1" applyAlignment="1">
      <alignment horizontal="center" vertical="center"/>
    </xf>
    <xf numFmtId="0" fontId="15" fillId="0" borderId="5" xfId="8" applyFont="1" applyFill="1" applyBorder="1" applyAlignment="1">
      <alignment horizontal="center" vertical="center"/>
    </xf>
    <xf numFmtId="0" fontId="15" fillId="0" borderId="66" xfId="8" applyFont="1" applyFill="1" applyBorder="1" applyAlignment="1">
      <alignment horizontal="center" vertical="center"/>
    </xf>
    <xf numFmtId="0" fontId="15" fillId="0" borderId="45" xfId="8" applyFont="1" applyFill="1" applyBorder="1" applyAlignment="1">
      <alignment horizontal="center" vertical="center"/>
    </xf>
    <xf numFmtId="0" fontId="15" fillId="0" borderId="60" xfId="8" applyFont="1" applyFill="1" applyBorder="1" applyAlignment="1">
      <alignment horizontal="center" vertical="center"/>
    </xf>
    <xf numFmtId="0" fontId="15" fillId="0" borderId="10" xfId="8" applyFont="1" applyFill="1" applyBorder="1" applyAlignment="1">
      <alignment horizontal="center" vertical="center"/>
    </xf>
    <xf numFmtId="0" fontId="15" fillId="0" borderId="67" xfId="8" applyFont="1" applyFill="1" applyBorder="1" applyAlignment="1">
      <alignment horizontal="center" vertical="center"/>
    </xf>
    <xf numFmtId="0" fontId="15" fillId="0" borderId="65" xfId="8" applyFont="1" applyFill="1" applyBorder="1" applyAlignment="1">
      <alignment horizontal="center" vertical="center"/>
    </xf>
    <xf numFmtId="0" fontId="15" fillId="0" borderId="3" xfId="8" applyFont="1" applyFill="1" applyBorder="1" applyAlignment="1">
      <alignment horizontal="center" vertical="center"/>
    </xf>
    <xf numFmtId="0" fontId="15" fillId="5" borderId="88" xfId="11" applyFont="1" applyFill="1" applyBorder="1" applyAlignment="1">
      <alignment horizontal="right" vertical="center" shrinkToFit="1"/>
    </xf>
    <xf numFmtId="0" fontId="15" fillId="5" borderId="0" xfId="11" applyFont="1" applyFill="1" applyBorder="1" applyAlignment="1">
      <alignment horizontal="right" vertical="center" shrinkToFit="1"/>
    </xf>
    <xf numFmtId="0" fontId="15" fillId="5" borderId="38" xfId="11" applyFont="1" applyFill="1" applyBorder="1" applyAlignment="1">
      <alignment horizontal="right" vertical="center" shrinkToFit="1"/>
    </xf>
    <xf numFmtId="0" fontId="15" fillId="0" borderId="62" xfId="11" applyFont="1" applyBorder="1">
      <alignment vertical="center"/>
    </xf>
    <xf numFmtId="0" fontId="15" fillId="0" borderId="0" xfId="11" applyFont="1" applyBorder="1">
      <alignment vertical="center"/>
    </xf>
    <xf numFmtId="0" fontId="15" fillId="0" borderId="38" xfId="11" applyFont="1" applyBorder="1">
      <alignment vertical="center"/>
    </xf>
    <xf numFmtId="178" fontId="15" fillId="0" borderId="62" xfId="11" applyNumberFormat="1" applyFon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78" fontId="15" fillId="0" borderId="0" xfId="11" applyNumberFormat="1" applyFont="1" applyFill="1" applyBorder="1" applyAlignment="1">
      <alignment horizontal="right" vertical="center" shrinkToFit="1"/>
    </xf>
    <xf numFmtId="178" fontId="15" fillId="0" borderId="85" xfId="11" applyNumberFormat="1" applyFont="1" applyFill="1" applyBorder="1" applyAlignment="1">
      <alignment horizontal="right" vertical="center" shrinkToFit="1"/>
    </xf>
    <xf numFmtId="181" fontId="15" fillId="0" borderId="88" xfId="11" applyNumberFormat="1" applyFont="1" applyFill="1" applyBorder="1" applyAlignment="1">
      <alignment horizontal="right" vertical="center" shrinkToFit="1"/>
    </xf>
    <xf numFmtId="181" fontId="15" fillId="0" borderId="0" xfId="11" applyNumberFormat="1" applyFont="1" applyFill="1" applyBorder="1" applyAlignment="1">
      <alignment horizontal="right" vertical="center" shrinkToFit="1"/>
    </xf>
    <xf numFmtId="181" fontId="15" fillId="0" borderId="85" xfId="11" applyNumberFormat="1" applyFont="1" applyFill="1" applyBorder="1" applyAlignment="1">
      <alignment horizontal="right" vertical="center" shrinkToFit="1"/>
    </xf>
    <xf numFmtId="178" fontId="15" fillId="0" borderId="88" xfId="11" applyNumberFormat="1" applyFont="1" applyFill="1" applyBorder="1" applyAlignment="1">
      <alignment horizontal="right" vertical="center" shrinkToFit="1"/>
    </xf>
    <xf numFmtId="178" fontId="15" fillId="5" borderId="88" xfId="11" applyNumberFormat="1" applyFont="1" applyFill="1" applyBorder="1" applyAlignment="1">
      <alignment horizontal="right" vertical="center" shrinkToFit="1"/>
    </xf>
    <xf numFmtId="178" fontId="15" fillId="5" borderId="0" xfId="11" applyNumberFormat="1" applyFont="1" applyFill="1" applyBorder="1" applyAlignment="1">
      <alignment horizontal="right" vertical="center" shrinkToFit="1"/>
    </xf>
    <xf numFmtId="178" fontId="15" fillId="5" borderId="85" xfId="11" applyNumberFormat="1" applyFont="1" applyFill="1" applyBorder="1" applyAlignment="1">
      <alignment horizontal="right" vertical="center" shrinkToFit="1"/>
    </xf>
    <xf numFmtId="0" fontId="15" fillId="0" borderId="37" xfId="11" applyFont="1" applyBorder="1">
      <alignment vertical="center"/>
    </xf>
    <xf numFmtId="0" fontId="15" fillId="0" borderId="52" xfId="11" applyFont="1" applyBorder="1">
      <alignment vertical="center"/>
    </xf>
    <xf numFmtId="0" fontId="15" fillId="0" borderId="40" xfId="11" applyFont="1" applyBorder="1">
      <alignment vertical="center"/>
    </xf>
    <xf numFmtId="178" fontId="15" fillId="0" borderId="37" xfId="11" applyNumberFormat="1" applyFont="1" applyFill="1" applyBorder="1" applyAlignment="1">
      <alignment horizontal="right" vertical="center" shrinkToFit="1"/>
    </xf>
    <xf numFmtId="0" fontId="1" fillId="0" borderId="52" xfId="11" applyFill="1" applyBorder="1" applyAlignment="1">
      <alignment horizontal="right" vertical="center" shrinkToFit="1"/>
    </xf>
    <xf numFmtId="0" fontId="1" fillId="0" borderId="89" xfId="11" applyFill="1" applyBorder="1" applyAlignment="1">
      <alignment horizontal="right" vertical="center" shrinkToFit="1"/>
    </xf>
    <xf numFmtId="181" fontId="15" fillId="0" borderId="91" xfId="11" applyNumberFormat="1" applyFont="1" applyFill="1" applyBorder="1" applyAlignment="1">
      <alignment horizontal="right" vertical="center" shrinkToFit="1"/>
    </xf>
    <xf numFmtId="181" fontId="1" fillId="0" borderId="52"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5" fillId="0" borderId="91" xfId="11" applyNumberFormat="1" applyFont="1" applyFill="1" applyBorder="1" applyAlignment="1">
      <alignment horizontal="right" vertical="center" shrinkToFit="1"/>
    </xf>
    <xf numFmtId="178" fontId="15" fillId="5" borderId="91" xfId="11" applyNumberFormat="1" applyFont="1" applyFill="1" applyBorder="1" applyAlignment="1">
      <alignment horizontal="right" vertical="center" shrinkToFit="1"/>
    </xf>
    <xf numFmtId="178" fontId="15" fillId="5" borderId="52" xfId="11" applyNumberFormat="1" applyFont="1" applyFill="1" applyBorder="1" applyAlignment="1">
      <alignment horizontal="right" vertical="center" shrinkToFit="1"/>
    </xf>
    <xf numFmtId="178" fontId="15" fillId="5" borderId="89" xfId="11" applyNumberFormat="1" applyFont="1" applyFill="1" applyBorder="1" applyAlignment="1">
      <alignment horizontal="right" vertical="center" shrinkToFit="1"/>
    </xf>
    <xf numFmtId="0" fontId="15" fillId="5" borderId="91" xfId="11" applyFont="1" applyFill="1" applyBorder="1" applyAlignment="1">
      <alignment horizontal="right" vertical="center" shrinkToFit="1"/>
    </xf>
    <xf numFmtId="0" fontId="15" fillId="5" borderId="52" xfId="11" applyFont="1" applyFill="1" applyBorder="1" applyAlignment="1">
      <alignment horizontal="right" vertical="center" shrinkToFit="1"/>
    </xf>
    <xf numFmtId="0" fontId="15" fillId="5" borderId="40" xfId="11" applyFont="1" applyFill="1" applyBorder="1" applyAlignment="1">
      <alignment horizontal="right" vertical="center" shrinkToFit="1"/>
    </xf>
    <xf numFmtId="0" fontId="15" fillId="0" borderId="41" xfId="11" applyFont="1" applyBorder="1" applyAlignment="1">
      <alignment horizontal="center" vertical="center" textRotation="255"/>
    </xf>
    <xf numFmtId="0" fontId="15" fillId="0" borderId="46" xfId="11" applyFont="1" applyBorder="1" applyAlignment="1">
      <alignment horizontal="center" vertical="center" textRotation="255"/>
    </xf>
    <xf numFmtId="0" fontId="15" fillId="0" borderId="62" xfId="11" applyFont="1" applyBorder="1" applyAlignment="1">
      <alignment horizontal="center" vertical="center" textRotation="255"/>
    </xf>
    <xf numFmtId="0" fontId="15" fillId="0" borderId="38" xfId="11" applyFont="1" applyBorder="1" applyAlignment="1">
      <alignment horizontal="center" vertical="center" textRotation="255"/>
    </xf>
    <xf numFmtId="0" fontId="15" fillId="0" borderId="37" xfId="11" applyFont="1" applyBorder="1" applyAlignment="1">
      <alignment horizontal="center" vertical="center" textRotation="255"/>
    </xf>
    <xf numFmtId="0" fontId="15" fillId="0" borderId="40" xfId="11" applyFont="1" applyBorder="1" applyAlignment="1">
      <alignment horizontal="center" vertical="center" textRotation="255"/>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81" fontId="1" fillId="0" borderId="38" xfId="11" applyNumberFormat="1" applyFill="1" applyBorder="1" applyAlignment="1">
      <alignment horizontal="right" vertical="center" shrinkToFit="1"/>
    </xf>
    <xf numFmtId="0" fontId="15" fillId="0" borderId="62" xfId="11" applyFont="1" applyFill="1" applyBorder="1" applyAlignment="1">
      <alignment horizontal="left" vertical="center"/>
    </xf>
    <xf numFmtId="0" fontId="15" fillId="0" borderId="0" xfId="11" applyFont="1" applyFill="1" applyBorder="1" applyAlignment="1">
      <alignment horizontal="left" vertical="center"/>
    </xf>
    <xf numFmtId="0" fontId="15" fillId="0" borderId="38" xfId="11" applyFont="1" applyFill="1" applyBorder="1" applyAlignment="1">
      <alignment horizontal="left" vertical="center"/>
    </xf>
    <xf numFmtId="0" fontId="1" fillId="0" borderId="38" xfId="11" applyFill="1" applyBorder="1" applyAlignment="1">
      <alignment horizontal="right" vertical="center" shrinkToFit="1"/>
    </xf>
    <xf numFmtId="0" fontId="15" fillId="0" borderId="0" xfId="11" applyFont="1" applyFill="1" applyBorder="1">
      <alignment vertical="center"/>
    </xf>
    <xf numFmtId="0" fontId="15" fillId="0" borderId="38" xfId="11" applyFont="1" applyFill="1" applyBorder="1">
      <alignment vertical="center"/>
    </xf>
    <xf numFmtId="178" fontId="15" fillId="0" borderId="38" xfId="11" applyNumberFormat="1" applyFont="1" applyFill="1" applyBorder="1" applyAlignment="1">
      <alignment horizontal="right" vertical="center" shrinkToFit="1"/>
    </xf>
    <xf numFmtId="0" fontId="15" fillId="0" borderId="62" xfId="11" applyFont="1" applyFill="1" applyBorder="1">
      <alignment vertical="center"/>
    </xf>
    <xf numFmtId="0" fontId="15" fillId="0" borderId="62" xfId="11" applyFont="1" applyFill="1" applyBorder="1" applyAlignment="1">
      <alignment horizontal="center" vertical="center" wrapText="1"/>
    </xf>
    <xf numFmtId="0" fontId="15" fillId="0" borderId="0" xfId="11" applyFont="1" applyFill="1" applyBorder="1" applyAlignment="1">
      <alignment horizontal="center" vertical="center" wrapText="1"/>
    </xf>
    <xf numFmtId="0" fontId="15" fillId="0" borderId="37" xfId="11" applyFont="1" applyFill="1" applyBorder="1" applyAlignment="1">
      <alignment horizontal="center" vertical="center" wrapText="1"/>
    </xf>
    <xf numFmtId="0" fontId="15" fillId="0" borderId="52" xfId="11" applyFont="1" applyFill="1" applyBorder="1" applyAlignment="1">
      <alignment horizontal="center" vertical="center" wrapText="1"/>
    </xf>
    <xf numFmtId="0" fontId="15" fillId="0" borderId="37" xfId="11" applyFont="1" applyFill="1" applyBorder="1" applyAlignment="1">
      <alignment horizontal="left" vertical="center"/>
    </xf>
    <xf numFmtId="0" fontId="15" fillId="0" borderId="52" xfId="11" applyFont="1" applyFill="1" applyBorder="1" applyAlignment="1">
      <alignment horizontal="left" vertical="center"/>
    </xf>
    <xf numFmtId="0" fontId="15" fillId="0" borderId="40" xfId="11" applyFont="1" applyFill="1" applyBorder="1" applyAlignment="1">
      <alignment horizontal="left" vertical="center"/>
    </xf>
    <xf numFmtId="178" fontId="15" fillId="0" borderId="52"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5" fillId="0" borderId="52" xfId="11" applyFont="1" applyFill="1" applyBorder="1">
      <alignment vertical="center"/>
    </xf>
    <xf numFmtId="0" fontId="15" fillId="0" borderId="40" xfId="11" applyFont="1" applyFill="1" applyBorder="1">
      <alignment vertical="center"/>
    </xf>
    <xf numFmtId="178" fontId="15" fillId="0" borderId="40" xfId="11" applyNumberFormat="1" applyFont="1" applyFill="1" applyBorder="1" applyAlignment="1">
      <alignment horizontal="right" vertical="center" shrinkToFit="1"/>
    </xf>
    <xf numFmtId="178" fontId="15" fillId="0" borderId="89" xfId="11" applyNumberFormat="1" applyFont="1" applyFill="1" applyBorder="1" applyAlignment="1">
      <alignment horizontal="right" vertical="center" shrinkToFit="1"/>
    </xf>
    <xf numFmtId="181" fontId="15" fillId="0" borderId="90" xfId="11" applyNumberFormat="1" applyFont="1" applyFill="1" applyBorder="1" applyAlignment="1">
      <alignment horizontal="right" vertical="center" shrinkToFit="1"/>
    </xf>
    <xf numFmtId="178" fontId="15" fillId="0" borderId="90" xfId="11" applyNumberFormat="1" applyFont="1" applyFill="1" applyBorder="1" applyAlignment="1">
      <alignment horizontal="right" vertical="center" shrinkToFit="1"/>
    </xf>
    <xf numFmtId="181" fontId="15" fillId="0" borderId="52" xfId="11" applyNumberFormat="1" applyFont="1" applyFill="1" applyBorder="1" applyAlignment="1">
      <alignment horizontal="right" vertical="center" shrinkToFit="1"/>
    </xf>
    <xf numFmtId="181" fontId="15" fillId="0" borderId="40" xfId="11" applyNumberFormat="1" applyFont="1" applyFill="1" applyBorder="1" applyAlignment="1">
      <alignment horizontal="right" vertical="center" shrinkToFit="1"/>
    </xf>
    <xf numFmtId="181" fontId="15" fillId="0" borderId="86" xfId="11" applyNumberFormat="1" applyFont="1" applyFill="1" applyBorder="1" applyAlignment="1">
      <alignment horizontal="right" vertical="center" shrinkToFit="1"/>
    </xf>
    <xf numFmtId="178" fontId="15" fillId="0" borderId="86" xfId="11" applyNumberFormat="1" applyFont="1" applyFill="1" applyBorder="1" applyAlignment="1">
      <alignment horizontal="right" vertical="center" shrinkToFit="1"/>
    </xf>
    <xf numFmtId="181" fontId="15" fillId="0" borderId="38" xfId="11" applyNumberFormat="1" applyFont="1" applyFill="1" applyBorder="1" applyAlignment="1">
      <alignment horizontal="right" vertical="center" shrinkToFit="1"/>
    </xf>
    <xf numFmtId="178" fontId="15" fillId="0" borderId="41" xfId="11" applyNumberFormat="1" applyFont="1" applyFill="1" applyBorder="1" applyAlignment="1">
      <alignment horizontal="right" vertical="center" shrinkToFit="1"/>
    </xf>
    <xf numFmtId="178" fontId="15" fillId="0" borderId="12" xfId="11" applyNumberFormat="1" applyFont="1" applyFill="1" applyBorder="1" applyAlignment="1">
      <alignment horizontal="right" vertical="center" shrinkToFit="1"/>
    </xf>
    <xf numFmtId="178" fontId="15" fillId="0" borderId="46" xfId="11" applyNumberFormat="1" applyFont="1" applyFill="1" applyBorder="1" applyAlignment="1">
      <alignment horizontal="right" vertical="center" shrinkToFit="1"/>
    </xf>
    <xf numFmtId="0" fontId="15" fillId="0" borderId="41" xfId="11" applyFont="1" applyFill="1" applyBorder="1" applyAlignment="1">
      <alignment horizontal="left" vertical="center"/>
    </xf>
    <xf numFmtId="0" fontId="15" fillId="0" borderId="12" xfId="11" applyFont="1" applyFill="1" applyBorder="1" applyAlignment="1">
      <alignment horizontal="left" vertical="center"/>
    </xf>
    <xf numFmtId="0" fontId="15" fillId="0" borderId="46" xfId="11" applyFont="1" applyFill="1" applyBorder="1" applyAlignment="1">
      <alignment horizontal="left" vertical="center"/>
    </xf>
    <xf numFmtId="0" fontId="15" fillId="0" borderId="41" xfId="11" applyFont="1" applyFill="1" applyBorder="1">
      <alignment vertical="center"/>
    </xf>
    <xf numFmtId="0" fontId="15" fillId="0" borderId="12" xfId="11" applyFont="1" applyFill="1" applyBorder="1">
      <alignment vertical="center"/>
    </xf>
    <xf numFmtId="0" fontId="15" fillId="0" borderId="46" xfId="11" applyFont="1" applyFill="1" applyBorder="1">
      <alignment vertical="center"/>
    </xf>
    <xf numFmtId="0" fontId="15" fillId="0" borderId="39" xfId="11" applyFont="1" applyBorder="1" applyAlignment="1">
      <alignment horizontal="center" vertical="center"/>
    </xf>
    <xf numFmtId="0" fontId="15" fillId="0" borderId="31" xfId="11" applyFont="1" applyBorder="1" applyAlignment="1">
      <alignment horizontal="center" vertical="center"/>
    </xf>
    <xf numFmtId="0" fontId="15" fillId="0" borderId="42" xfId="11" applyFont="1" applyBorder="1" applyAlignment="1">
      <alignment horizontal="center" vertical="center"/>
    </xf>
    <xf numFmtId="181" fontId="15" fillId="0" borderId="37" xfId="11" applyNumberFormat="1" applyFont="1" applyFill="1" applyBorder="1" applyAlignment="1">
      <alignment horizontal="right" vertical="center" shrinkToFit="1"/>
    </xf>
    <xf numFmtId="181" fontId="15" fillId="0" borderId="62"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181" fontId="15"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15" fillId="0" borderId="12" xfId="11" applyNumberFormat="1" applyFont="1" applyFill="1" applyBorder="1" applyAlignment="1">
      <alignment horizontal="right" vertical="center" shrinkToFit="1"/>
    </xf>
    <xf numFmtId="0" fontId="1" fillId="0" borderId="46" xfId="11" applyFill="1" applyBorder="1" applyAlignment="1">
      <alignment horizontal="right" vertical="center" shrinkToFit="1"/>
    </xf>
    <xf numFmtId="0" fontId="15" fillId="0" borderId="41" xfId="11" applyFont="1" applyFill="1" applyBorder="1" applyAlignment="1">
      <alignment horizontal="center" vertical="center" textRotation="255"/>
    </xf>
    <xf numFmtId="0" fontId="15" fillId="0" borderId="46" xfId="11" applyFont="1" applyFill="1" applyBorder="1" applyAlignment="1">
      <alignment horizontal="center" vertical="center" textRotation="255"/>
    </xf>
    <xf numFmtId="0" fontId="15" fillId="0" borderId="62" xfId="11" applyFont="1" applyFill="1" applyBorder="1" applyAlignment="1">
      <alignment horizontal="center" vertical="center" textRotation="255"/>
    </xf>
    <xf numFmtId="0" fontId="15" fillId="0" borderId="38" xfId="11" applyFont="1" applyFill="1" applyBorder="1" applyAlignment="1">
      <alignment horizontal="center" vertical="center" textRotation="255"/>
    </xf>
    <xf numFmtId="0" fontId="15" fillId="0" borderId="37" xfId="11" applyFont="1" applyFill="1" applyBorder="1" applyAlignment="1">
      <alignment horizontal="center" vertical="center" textRotation="255"/>
    </xf>
    <xf numFmtId="0" fontId="15" fillId="0" borderId="40" xfId="11" applyFont="1" applyFill="1" applyBorder="1" applyAlignment="1">
      <alignment horizontal="center" vertical="center" textRotation="255"/>
    </xf>
    <xf numFmtId="0" fontId="15" fillId="0" borderId="41" xfId="11" applyFont="1" applyBorder="1" applyAlignment="1">
      <alignment horizontal="center" vertical="center" wrapText="1"/>
    </xf>
    <xf numFmtId="0" fontId="15" fillId="0" borderId="12" xfId="11" applyFont="1" applyBorder="1" applyAlignment="1">
      <alignment horizontal="center" vertical="center" wrapText="1"/>
    </xf>
    <xf numFmtId="0" fontId="15" fillId="0" borderId="62" xfId="11" applyFont="1" applyBorder="1" applyAlignment="1">
      <alignment horizontal="center" vertical="center" wrapText="1"/>
    </xf>
    <xf numFmtId="0" fontId="15" fillId="0" borderId="0" xfId="11" applyFont="1" applyBorder="1" applyAlignment="1">
      <alignment horizontal="center" vertical="center" wrapText="1"/>
    </xf>
    <xf numFmtId="0" fontId="15" fillId="0" borderId="37" xfId="11" applyFont="1" applyBorder="1" applyAlignment="1">
      <alignment horizontal="center" vertical="center" wrapText="1"/>
    </xf>
    <xf numFmtId="0" fontId="15" fillId="0" borderId="52" xfId="11" applyFont="1" applyBorder="1" applyAlignment="1">
      <alignment horizontal="center" vertical="center" wrapText="1"/>
    </xf>
    <xf numFmtId="0" fontId="15" fillId="0" borderId="12" xfId="11" applyFont="1" applyBorder="1" applyAlignment="1">
      <alignment vertical="center" textRotation="255"/>
    </xf>
    <xf numFmtId="0" fontId="15" fillId="0" borderId="0" xfId="11" applyFont="1" applyBorder="1" applyAlignment="1">
      <alignment vertical="center" textRotation="255"/>
    </xf>
    <xf numFmtId="0" fontId="15" fillId="0" borderId="52" xfId="11" applyFont="1" applyBorder="1" applyAlignment="1">
      <alignment vertical="center" textRotation="255"/>
    </xf>
    <xf numFmtId="0" fontId="15" fillId="0" borderId="41" xfId="11" applyFont="1" applyBorder="1">
      <alignment vertical="center"/>
    </xf>
    <xf numFmtId="0" fontId="15" fillId="0" borderId="12" xfId="11" applyFont="1" applyBorder="1">
      <alignment vertical="center"/>
    </xf>
    <xf numFmtId="0" fontId="15" fillId="0" borderId="46"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178" fontId="15" fillId="0" borderId="87" xfId="11" applyNumberFormat="1" applyFont="1" applyFill="1" applyBorder="1" applyAlignment="1">
      <alignment horizontal="right" vertical="center" shrinkToFit="1"/>
    </xf>
    <xf numFmtId="0" fontId="21" fillId="0" borderId="62" xfId="11" applyFont="1" applyBorder="1">
      <alignment vertical="center"/>
    </xf>
    <xf numFmtId="0" fontId="21" fillId="0" borderId="0" xfId="11" applyFont="1" applyBorder="1">
      <alignment vertical="center"/>
    </xf>
    <xf numFmtId="0" fontId="21" fillId="0" borderId="38" xfId="11" applyFont="1" applyBorder="1">
      <alignment vertical="center"/>
    </xf>
    <xf numFmtId="0" fontId="15" fillId="0" borderId="62" xfId="11" applyFont="1" applyBorder="1" applyAlignment="1">
      <alignment vertical="center"/>
    </xf>
    <xf numFmtId="0" fontId="12" fillId="0" borderId="0" xfId="6" applyBorder="1" applyAlignment="1">
      <alignment vertical="center"/>
    </xf>
    <xf numFmtId="0" fontId="12" fillId="0" borderId="38" xfId="6" applyBorder="1" applyAlignment="1">
      <alignment vertical="center"/>
    </xf>
    <xf numFmtId="178" fontId="15" fillId="0" borderId="84" xfId="11" applyNumberFormat="1" applyFont="1" applyFill="1" applyBorder="1" applyAlignment="1">
      <alignment horizontal="right" vertical="center" shrinkToFit="1"/>
    </xf>
    <xf numFmtId="178" fontId="15" fillId="0" borderId="82" xfId="11" applyNumberFormat="1" applyFont="1" applyFill="1" applyBorder="1" applyAlignment="1">
      <alignment horizontal="right" vertical="center" shrinkToFit="1"/>
    </xf>
    <xf numFmtId="181" fontId="15" fillId="0" borderId="84" xfId="11" applyNumberFormat="1" applyFont="1" applyFill="1" applyBorder="1" applyAlignment="1">
      <alignment horizontal="right" vertical="center" shrinkToFit="1"/>
    </xf>
    <xf numFmtId="181" fontId="15" fillId="0" borderId="46" xfId="11" applyNumberFormat="1" applyFont="1" applyFill="1" applyBorder="1" applyAlignment="1">
      <alignment horizontal="right" vertical="center" shrinkToFit="1"/>
    </xf>
    <xf numFmtId="0" fontId="12" fillId="0" borderId="0" xfId="6" applyAlignment="1">
      <alignment vertical="center"/>
    </xf>
    <xf numFmtId="181" fontId="15" fillId="0" borderId="82" xfId="11" applyNumberFormat="1" applyFont="1" applyFill="1" applyBorder="1" applyAlignment="1">
      <alignment horizontal="right" vertical="center" shrinkToFit="1"/>
    </xf>
    <xf numFmtId="0" fontId="15" fillId="0" borderId="39" xfId="11" applyFont="1" applyFill="1" applyBorder="1" applyAlignment="1">
      <alignment horizontal="center" vertical="center"/>
    </xf>
    <xf numFmtId="0" fontId="15" fillId="0" borderId="31" xfId="11" applyFont="1" applyFill="1" applyBorder="1" applyAlignment="1">
      <alignment horizontal="center" vertical="center"/>
    </xf>
    <xf numFmtId="0" fontId="15" fillId="0" borderId="42" xfId="11" applyFont="1" applyFill="1" applyBorder="1" applyAlignment="1">
      <alignment horizontal="center" vertical="center"/>
    </xf>
    <xf numFmtId="0" fontId="15" fillId="0" borderId="37" xfId="11" applyFont="1" applyFill="1" applyBorder="1">
      <alignment vertical="center"/>
    </xf>
    <xf numFmtId="178" fontId="15" fillId="0" borderId="62" xfId="11" applyNumberFormat="1" applyFont="1" applyFill="1" applyBorder="1" applyAlignment="1">
      <alignment horizontal="right" vertical="center"/>
    </xf>
    <xf numFmtId="178" fontId="15" fillId="0" borderId="0" xfId="11" applyNumberFormat="1" applyFont="1" applyFill="1" applyBorder="1" applyAlignment="1">
      <alignment horizontal="right" vertical="center"/>
    </xf>
    <xf numFmtId="178" fontId="15" fillId="0" borderId="85" xfId="11" applyNumberFormat="1" applyFont="1" applyFill="1" applyBorder="1" applyAlignment="1">
      <alignment horizontal="right" vertical="center"/>
    </xf>
    <xf numFmtId="181" fontId="15" fillId="0" borderId="86" xfId="11" applyNumberFormat="1" applyFont="1" applyFill="1" applyBorder="1" applyAlignment="1">
      <alignment horizontal="right" vertical="center"/>
    </xf>
    <xf numFmtId="178" fontId="15" fillId="0" borderId="88" xfId="11" applyNumberFormat="1" applyFont="1" applyFill="1" applyBorder="1" applyAlignment="1">
      <alignment horizontal="right" vertical="center"/>
    </xf>
    <xf numFmtId="0" fontId="21" fillId="0" borderId="39" xfId="11" applyFont="1" applyFill="1" applyBorder="1" applyAlignment="1">
      <alignment horizontal="center" vertical="center"/>
    </xf>
    <xf numFmtId="0" fontId="21" fillId="0" borderId="31" xfId="11" applyFont="1" applyFill="1" applyBorder="1" applyAlignment="1">
      <alignment horizontal="center" vertical="center"/>
    </xf>
    <xf numFmtId="0" fontId="21" fillId="0" borderId="42" xfId="11" applyFont="1" applyFill="1" applyBorder="1" applyAlignment="1">
      <alignment horizontal="center" vertical="center"/>
    </xf>
    <xf numFmtId="178" fontId="15" fillId="0" borderId="38" xfId="11" applyNumberFormat="1" applyFont="1" applyFill="1" applyBorder="1" applyAlignment="1">
      <alignment horizontal="right" vertical="center"/>
    </xf>
    <xf numFmtId="181" fontId="15" fillId="0" borderId="83" xfId="11" applyNumberFormat="1" applyFont="1" applyFill="1" applyBorder="1" applyAlignment="1">
      <alignment horizontal="right" vertical="center" shrinkToFit="1"/>
    </xf>
    <xf numFmtId="178" fontId="15" fillId="0" borderId="83" xfId="11" applyNumberFormat="1" applyFont="1" applyFill="1" applyBorder="1" applyAlignment="1">
      <alignment horizontal="right" vertical="center" shrinkToFit="1"/>
    </xf>
    <xf numFmtId="49" fontId="18" fillId="0" borderId="1" xfId="11" applyNumberFormat="1" applyFont="1" applyFill="1" applyBorder="1" applyAlignment="1">
      <alignment horizontal="center" vertical="center"/>
    </xf>
    <xf numFmtId="49" fontId="18" fillId="0" borderId="2" xfId="11" applyNumberFormat="1" applyFont="1" applyFill="1" applyBorder="1" applyAlignment="1">
      <alignment horizontal="center" vertical="center"/>
    </xf>
    <xf numFmtId="49" fontId="18" fillId="0" borderId="3" xfId="11" applyNumberFormat="1" applyFont="1" applyFill="1" applyBorder="1" applyAlignment="1">
      <alignment horizontal="center" vertical="center"/>
    </xf>
    <xf numFmtId="0" fontId="15" fillId="0" borderId="34" xfId="11" applyFont="1" applyBorder="1" applyAlignment="1">
      <alignment horizontal="center" vertical="center"/>
    </xf>
    <xf numFmtId="0" fontId="29" fillId="6" borderId="73" xfId="12" applyFont="1" applyFill="1" applyBorder="1" applyAlignment="1" applyProtection="1">
      <alignment horizontal="center" vertical="center"/>
    </xf>
    <xf numFmtId="0" fontId="29" fillId="6" borderId="68" xfId="12" applyFont="1" applyFill="1" applyBorder="1" applyAlignment="1" applyProtection="1">
      <alignment horizontal="center" vertical="center"/>
    </xf>
    <xf numFmtId="187" fontId="29" fillId="6" borderId="130" xfId="14" applyNumberFormat="1" applyFont="1" applyFill="1" applyBorder="1" applyAlignment="1" applyProtection="1">
      <alignment horizontal="right" vertical="center" shrinkToFit="1"/>
    </xf>
    <xf numFmtId="187" fontId="29" fillId="6" borderId="18" xfId="14" applyNumberFormat="1" applyFont="1" applyFill="1" applyBorder="1" applyAlignment="1" applyProtection="1">
      <alignment horizontal="right" vertical="center" shrinkToFit="1"/>
    </xf>
    <xf numFmtId="187" fontId="29" fillId="6" borderId="184" xfId="14" applyNumberFormat="1" applyFont="1" applyFill="1" applyBorder="1" applyAlignment="1" applyProtection="1">
      <alignment horizontal="right" vertical="center" shrinkToFit="1"/>
    </xf>
    <xf numFmtId="187" fontId="29" fillId="6" borderId="166" xfId="14" applyNumberFormat="1" applyFont="1" applyFill="1" applyBorder="1" applyAlignment="1" applyProtection="1">
      <alignment horizontal="right" vertical="center" shrinkToFit="1"/>
    </xf>
    <xf numFmtId="187" fontId="29" fillId="6" borderId="167" xfId="14" applyNumberFormat="1" applyFont="1" applyFill="1" applyBorder="1" applyAlignment="1" applyProtection="1">
      <alignment horizontal="right" vertical="center" shrinkToFit="1"/>
    </xf>
    <xf numFmtId="187" fontId="29" fillId="6" borderId="185" xfId="14" applyNumberFormat="1" applyFont="1" applyFill="1" applyBorder="1" applyAlignment="1" applyProtection="1">
      <alignment horizontal="right" vertical="center" shrinkToFit="1"/>
    </xf>
    <xf numFmtId="0" fontId="29" fillId="6" borderId="72" xfId="12" applyFont="1" applyFill="1" applyBorder="1" applyProtection="1">
      <alignment vertical="center"/>
    </xf>
    <xf numFmtId="0" fontId="29" fillId="6" borderId="73" xfId="12" applyFont="1" applyFill="1" applyBorder="1" applyProtection="1">
      <alignment vertical="center"/>
    </xf>
    <xf numFmtId="0" fontId="29" fillId="6" borderId="68" xfId="12" applyFont="1" applyFill="1" applyBorder="1" applyProtection="1">
      <alignment vertical="center"/>
    </xf>
    <xf numFmtId="188" fontId="29" fillId="6" borderId="70" xfId="14" applyNumberFormat="1" applyFont="1" applyFill="1" applyBorder="1" applyAlignment="1" applyProtection="1">
      <alignment horizontal="right" vertical="center" shrinkToFit="1"/>
    </xf>
    <xf numFmtId="188" fontId="29" fillId="6" borderId="73" xfId="14" applyNumberFormat="1" applyFont="1" applyFill="1" applyBorder="1" applyAlignment="1" applyProtection="1">
      <alignment horizontal="right" vertical="center" shrinkToFit="1"/>
    </xf>
    <xf numFmtId="188" fontId="29" fillId="6" borderId="68" xfId="14" applyNumberFormat="1" applyFont="1" applyFill="1" applyBorder="1" applyAlignment="1" applyProtection="1">
      <alignment horizontal="right" vertical="center" shrinkToFit="1"/>
    </xf>
    <xf numFmtId="188" fontId="29" fillId="6" borderId="181" xfId="14" applyNumberFormat="1" applyFont="1" applyFill="1" applyBorder="1" applyAlignment="1" applyProtection="1">
      <alignment horizontal="right" vertical="center" shrinkToFit="1"/>
    </xf>
    <xf numFmtId="188" fontId="29" fillId="6" borderId="182" xfId="14" applyNumberFormat="1" applyFont="1" applyFill="1" applyBorder="1" applyAlignment="1" applyProtection="1">
      <alignment horizontal="right" vertical="center" shrinkToFit="1"/>
    </xf>
    <xf numFmtId="188" fontId="29" fillId="6" borderId="183"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left" vertical="center" wrapText="1"/>
    </xf>
    <xf numFmtId="0" fontId="29" fillId="6" borderId="12" xfId="12" applyFont="1" applyFill="1" applyBorder="1" applyAlignment="1" applyProtection="1">
      <alignment horizontal="left" vertical="center" wrapText="1"/>
    </xf>
    <xf numFmtId="0" fontId="29" fillId="6" borderId="72" xfId="12" applyFont="1" applyFill="1" applyBorder="1" applyAlignment="1" applyProtection="1">
      <alignment horizontal="left" vertical="center" wrapText="1"/>
    </xf>
    <xf numFmtId="0" fontId="29" fillId="6" borderId="73" xfId="12" applyFont="1" applyFill="1" applyBorder="1" applyAlignment="1" applyProtection="1">
      <alignment horizontal="left" vertical="center" wrapText="1"/>
    </xf>
    <xf numFmtId="0" fontId="29" fillId="6" borderId="12" xfId="12" applyFont="1" applyFill="1" applyBorder="1" applyAlignment="1" applyProtection="1">
      <alignment horizontal="center" vertical="center"/>
    </xf>
    <xf numFmtId="0" fontId="29" fillId="6" borderId="46" xfId="12" applyFont="1" applyFill="1" applyBorder="1" applyAlignment="1" applyProtection="1">
      <alignment horizontal="center" vertical="center"/>
    </xf>
    <xf numFmtId="187" fontId="29" fillId="6" borderId="39" xfId="14" applyNumberFormat="1" applyFont="1" applyFill="1" applyBorder="1" applyAlignment="1" applyProtection="1">
      <alignment horizontal="right" vertical="center" shrinkToFit="1"/>
    </xf>
    <xf numFmtId="187" fontId="29" fillId="6" borderId="31" xfId="14" applyNumberFormat="1" applyFont="1" applyFill="1" applyBorder="1" applyAlignment="1" applyProtection="1">
      <alignment horizontal="right" vertical="center" shrinkToFit="1"/>
    </xf>
    <xf numFmtId="187" fontId="29" fillId="6" borderId="156" xfId="14" applyNumberFormat="1" applyFont="1" applyFill="1" applyBorder="1" applyAlignment="1" applyProtection="1">
      <alignment horizontal="right" vertical="center" shrinkToFit="1"/>
    </xf>
    <xf numFmtId="187" fontId="29" fillId="6" borderId="157" xfId="14" applyNumberFormat="1" applyFont="1" applyFill="1" applyBorder="1" applyAlignment="1" applyProtection="1">
      <alignment horizontal="right" vertical="center" shrinkToFit="1"/>
    </xf>
    <xf numFmtId="187" fontId="29" fillId="6" borderId="158" xfId="14" applyNumberFormat="1" applyFont="1" applyFill="1" applyBorder="1" applyAlignment="1" applyProtection="1">
      <alignment horizontal="right" vertical="center" shrinkToFit="1"/>
    </xf>
    <xf numFmtId="187" fontId="29" fillId="6" borderId="159" xfId="14" applyNumberFormat="1" applyFont="1" applyFill="1" applyBorder="1" applyAlignment="1" applyProtection="1">
      <alignment horizontal="right" vertical="center" shrinkToFit="1"/>
    </xf>
    <xf numFmtId="187" fontId="29" fillId="6" borderId="160" xfId="14" applyNumberFormat="1" applyFont="1" applyFill="1" applyBorder="1" applyAlignment="1" applyProtection="1">
      <alignment horizontal="right" vertical="center" shrinkToFit="1"/>
    </xf>
    <xf numFmtId="0" fontId="29" fillId="6" borderId="7" xfId="12" applyFont="1" applyFill="1" applyBorder="1" applyProtection="1">
      <alignment vertical="center"/>
    </xf>
    <xf numFmtId="0" fontId="29" fillId="6" borderId="0" xfId="12" applyFont="1" applyFill="1" applyBorder="1" applyProtection="1">
      <alignment vertical="center"/>
    </xf>
    <xf numFmtId="0" fontId="29" fillId="6" borderId="38" xfId="12" applyFont="1" applyFill="1" applyBorder="1" applyProtection="1">
      <alignment vertical="center"/>
    </xf>
    <xf numFmtId="188" fontId="29" fillId="6" borderId="62" xfId="14" applyNumberFormat="1" applyFont="1" applyFill="1" applyBorder="1" applyAlignment="1" applyProtection="1">
      <alignment horizontal="right" vertical="center" shrinkToFit="1"/>
    </xf>
    <xf numFmtId="188" fontId="29" fillId="6" borderId="0" xfId="14" applyNumberFormat="1" applyFont="1" applyFill="1" applyBorder="1" applyAlignment="1" applyProtection="1">
      <alignment horizontal="right" vertical="center" shrinkToFit="1"/>
    </xf>
    <xf numFmtId="188" fontId="29" fillId="6" borderId="38" xfId="14" applyNumberFormat="1" applyFont="1" applyFill="1" applyBorder="1" applyAlignment="1" applyProtection="1">
      <alignment horizontal="right" vertical="center" shrinkToFit="1"/>
    </xf>
    <xf numFmtId="188" fontId="29" fillId="6" borderId="0" xfId="14" applyNumberFormat="1" applyFont="1" applyFill="1" applyAlignment="1" applyProtection="1">
      <alignment horizontal="right" vertical="center" shrinkToFit="1"/>
    </xf>
    <xf numFmtId="188" fontId="29" fillId="6" borderId="64" xfId="14" applyNumberFormat="1" applyFont="1" applyFill="1" applyBorder="1" applyAlignment="1" applyProtection="1">
      <alignment horizontal="right" vertical="center" shrinkToFit="1"/>
    </xf>
    <xf numFmtId="0" fontId="31" fillId="6" borderId="24" xfId="12" applyFont="1" applyFill="1" applyBorder="1" applyAlignment="1" applyProtection="1">
      <alignment horizontal="left" vertical="center"/>
    </xf>
    <xf numFmtId="0" fontId="29" fillId="6" borderId="52" xfId="12" applyFont="1" applyFill="1" applyBorder="1" applyAlignment="1" applyProtection="1">
      <alignment horizontal="left" vertical="center"/>
    </xf>
    <xf numFmtId="0" fontId="29" fillId="6" borderId="52" xfId="12" applyFont="1" applyFill="1" applyBorder="1" applyAlignment="1" applyProtection="1">
      <alignment horizontal="right" vertical="center" wrapText="1"/>
    </xf>
    <xf numFmtId="0" fontId="29" fillId="6" borderId="52" xfId="12" applyFont="1" applyFill="1" applyBorder="1" applyAlignment="1" applyProtection="1">
      <alignment horizontal="right" vertical="center"/>
    </xf>
    <xf numFmtId="0" fontId="29" fillId="6" borderId="40" xfId="12" applyFont="1" applyFill="1" applyBorder="1" applyAlignment="1" applyProtection="1">
      <alignment horizontal="right" vertical="center"/>
    </xf>
    <xf numFmtId="177" fontId="29" fillId="6" borderId="37" xfId="14" applyNumberFormat="1" applyFont="1" applyFill="1" applyBorder="1" applyAlignment="1" applyProtection="1">
      <alignment horizontal="right" vertical="center" shrinkToFit="1"/>
    </xf>
    <xf numFmtId="177" fontId="29" fillId="6" borderId="52" xfId="14" applyNumberFormat="1" applyFont="1" applyFill="1" applyBorder="1" applyAlignment="1" applyProtection="1">
      <alignment horizontal="right" vertical="center" shrinkToFit="1"/>
    </xf>
    <xf numFmtId="177" fontId="29" fillId="6" borderId="89" xfId="14" applyNumberFormat="1" applyFont="1" applyFill="1" applyBorder="1" applyAlignment="1" applyProtection="1">
      <alignment horizontal="right" vertical="center" shrinkToFit="1"/>
    </xf>
    <xf numFmtId="177" fontId="29" fillId="6" borderId="91" xfId="14" applyNumberFormat="1" applyFont="1" applyFill="1" applyBorder="1" applyAlignment="1" applyProtection="1">
      <alignment horizontal="right" vertical="center" shrinkToFit="1"/>
    </xf>
    <xf numFmtId="187" fontId="29" fillId="6" borderId="178" xfId="14" applyNumberFormat="1" applyFont="1" applyFill="1" applyBorder="1" applyAlignment="1" applyProtection="1">
      <alignment horizontal="right" vertical="center" shrinkToFit="1"/>
    </xf>
    <xf numFmtId="187" fontId="29" fillId="6" borderId="179" xfId="14" applyNumberFormat="1" applyFont="1" applyFill="1" applyBorder="1" applyAlignment="1" applyProtection="1">
      <alignment horizontal="right" vertical="center" shrinkToFit="1"/>
    </xf>
    <xf numFmtId="187" fontId="29" fillId="6" borderId="180" xfId="14" applyNumberFormat="1" applyFont="1" applyFill="1" applyBorder="1" applyAlignment="1" applyProtection="1">
      <alignment horizontal="right" vertical="center" shrinkToFit="1"/>
    </xf>
    <xf numFmtId="176" fontId="29" fillId="6" borderId="62" xfId="14" applyNumberFormat="1" applyFont="1" applyFill="1" applyBorder="1" applyAlignment="1" applyProtection="1">
      <alignment horizontal="right" vertical="center" shrinkToFit="1"/>
    </xf>
    <xf numFmtId="176" fontId="29" fillId="6" borderId="0" xfId="14" applyNumberFormat="1" applyFont="1" applyFill="1" applyBorder="1" applyAlignment="1" applyProtection="1">
      <alignment horizontal="right" vertical="center" shrinkToFit="1"/>
    </xf>
    <xf numFmtId="176" fontId="29" fillId="6" borderId="38" xfId="14" applyNumberFormat="1" applyFont="1" applyFill="1" applyBorder="1" applyAlignment="1" applyProtection="1">
      <alignment horizontal="right" vertical="center" shrinkToFit="1"/>
    </xf>
    <xf numFmtId="176" fontId="29" fillId="6" borderId="0" xfId="14" applyNumberFormat="1" applyFont="1" applyFill="1" applyAlignment="1" applyProtection="1">
      <alignment horizontal="right" vertical="center" shrinkToFit="1"/>
    </xf>
    <xf numFmtId="176" fontId="29" fillId="6" borderId="64" xfId="14" applyNumberFormat="1" applyFont="1" applyFill="1" applyBorder="1" applyAlignment="1" applyProtection="1">
      <alignment horizontal="right" vertical="center" shrinkToFit="1"/>
    </xf>
    <xf numFmtId="0" fontId="29" fillId="6" borderId="7" xfId="12" applyFont="1" applyFill="1" applyBorder="1" applyAlignment="1" applyProtection="1">
      <alignment horizontal="left" vertical="center"/>
    </xf>
    <xf numFmtId="0" fontId="29" fillId="6" borderId="0" xfId="12" applyFont="1" applyFill="1" applyBorder="1" applyAlignment="1" applyProtection="1">
      <alignment horizontal="left" vertical="center"/>
    </xf>
    <xf numFmtId="0" fontId="29" fillId="6" borderId="0" xfId="12" applyFont="1" applyFill="1" applyBorder="1" applyAlignment="1" applyProtection="1">
      <alignment horizontal="right" vertical="center" wrapText="1"/>
    </xf>
    <xf numFmtId="0" fontId="29" fillId="6" borderId="0" xfId="12" applyFont="1" applyFill="1" applyBorder="1" applyAlignment="1" applyProtection="1">
      <alignment horizontal="right" vertical="center"/>
    </xf>
    <xf numFmtId="0" fontId="29" fillId="6" borderId="38" xfId="12" applyFont="1" applyFill="1" applyBorder="1" applyAlignment="1" applyProtection="1">
      <alignment horizontal="right" vertical="center"/>
    </xf>
    <xf numFmtId="177" fontId="29" fillId="6" borderId="62" xfId="14" applyNumberFormat="1" applyFont="1" applyFill="1" applyBorder="1" applyAlignment="1" applyProtection="1">
      <alignment horizontal="right" vertical="center" shrinkToFit="1"/>
    </xf>
    <xf numFmtId="177" fontId="29" fillId="6" borderId="0" xfId="14" applyNumberFormat="1" applyFont="1" applyFill="1" applyBorder="1" applyAlignment="1" applyProtection="1">
      <alignment horizontal="right" vertical="center" shrinkToFit="1"/>
    </xf>
    <xf numFmtId="177" fontId="29" fillId="6" borderId="85" xfId="14" applyNumberFormat="1" applyFont="1" applyFill="1" applyBorder="1" applyAlignment="1" applyProtection="1">
      <alignment horizontal="right" vertical="center" shrinkToFit="1"/>
    </xf>
    <xf numFmtId="177" fontId="29" fillId="6" borderId="88" xfId="14" applyNumberFormat="1" applyFont="1" applyFill="1" applyBorder="1" applyAlignment="1" applyProtection="1">
      <alignment horizontal="right" vertical="center" shrinkToFit="1"/>
    </xf>
    <xf numFmtId="187" fontId="29" fillId="6" borderId="175" xfId="14" applyNumberFormat="1" applyFont="1" applyFill="1" applyBorder="1" applyAlignment="1" applyProtection="1">
      <alignment horizontal="right" vertical="center" shrinkToFit="1"/>
    </xf>
    <xf numFmtId="187" fontId="29" fillId="6" borderId="176" xfId="14" applyNumberFormat="1" applyFont="1" applyFill="1" applyBorder="1" applyAlignment="1" applyProtection="1">
      <alignment horizontal="right" vertical="center" shrinkToFit="1"/>
    </xf>
    <xf numFmtId="187" fontId="29" fillId="6" borderId="177" xfId="14" applyNumberFormat="1" applyFont="1" applyFill="1" applyBorder="1" applyAlignment="1" applyProtection="1">
      <alignment horizontal="right" vertical="center" shrinkToFit="1"/>
    </xf>
    <xf numFmtId="176" fontId="29" fillId="6" borderId="41" xfId="14" applyNumberFormat="1" applyFont="1" applyFill="1" applyBorder="1" applyAlignment="1" applyProtection="1">
      <alignment horizontal="right" vertical="center" shrinkToFit="1"/>
    </xf>
    <xf numFmtId="176" fontId="29" fillId="6" borderId="12" xfId="14" applyNumberFormat="1" applyFont="1" applyFill="1" applyBorder="1" applyAlignment="1" applyProtection="1">
      <alignment horizontal="right" vertical="center" shrinkToFit="1"/>
    </xf>
    <xf numFmtId="176" fontId="29" fillId="6" borderId="13" xfId="14" applyNumberFormat="1" applyFont="1" applyFill="1" applyBorder="1" applyAlignment="1" applyProtection="1">
      <alignment horizontal="right" vertical="center" shrinkToFit="1"/>
    </xf>
    <xf numFmtId="0" fontId="29" fillId="6" borderId="70" xfId="12" applyFont="1" applyFill="1" applyBorder="1" applyProtection="1">
      <alignment vertical="center"/>
    </xf>
    <xf numFmtId="177" fontId="29" fillId="6" borderId="172" xfId="14" applyNumberFormat="1" applyFont="1" applyFill="1" applyBorder="1" applyAlignment="1" applyProtection="1">
      <alignment horizontal="right" vertical="center" shrinkToFit="1"/>
    </xf>
    <xf numFmtId="177" fontId="29" fillId="6" borderId="173" xfId="14" applyNumberFormat="1" applyFont="1" applyFill="1" applyBorder="1" applyAlignment="1" applyProtection="1">
      <alignment horizontal="right" vertical="center" shrinkToFit="1"/>
    </xf>
    <xf numFmtId="187" fontId="29" fillId="6" borderId="173" xfId="14" applyNumberFormat="1" applyFont="1" applyFill="1" applyBorder="1" applyAlignment="1" applyProtection="1">
      <alignment horizontal="right" vertical="center" shrinkToFit="1"/>
    </xf>
    <xf numFmtId="187" fontId="29" fillId="6" borderId="174" xfId="14" applyNumberFormat="1" applyFont="1" applyFill="1" applyBorder="1" applyAlignment="1" applyProtection="1">
      <alignment horizontal="right" vertical="center" shrinkToFit="1"/>
    </xf>
    <xf numFmtId="187" fontId="29" fillId="6" borderId="86" xfId="14" applyNumberFormat="1" applyFont="1" applyFill="1" applyBorder="1" applyAlignment="1" applyProtection="1">
      <alignment horizontal="right" vertical="center" shrinkToFit="1"/>
    </xf>
    <xf numFmtId="187" fontId="29" fillId="6" borderId="155"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left" vertical="center"/>
    </xf>
    <xf numFmtId="0" fontId="29" fillId="6" borderId="12" xfId="12" applyFont="1" applyFill="1" applyBorder="1" applyAlignment="1" applyProtection="1">
      <alignment horizontal="left" vertical="center"/>
    </xf>
    <xf numFmtId="0" fontId="29" fillId="6" borderId="12" xfId="12" applyFont="1" applyFill="1" applyBorder="1" applyAlignment="1" applyProtection="1">
      <alignment horizontal="right" vertical="center"/>
    </xf>
    <xf numFmtId="0" fontId="29" fillId="6" borderId="46" xfId="12" applyFont="1" applyFill="1" applyBorder="1" applyAlignment="1" applyProtection="1">
      <alignment horizontal="right" vertical="center"/>
    </xf>
    <xf numFmtId="177" fontId="29" fillId="6" borderId="41" xfId="13" applyNumberFormat="1" applyFont="1" applyFill="1" applyBorder="1" applyAlignment="1" applyProtection="1">
      <alignment horizontal="right" vertical="center" shrinkToFit="1"/>
    </xf>
    <xf numFmtId="177" fontId="29" fillId="6" borderId="12" xfId="13" applyNumberFormat="1" applyFont="1" applyFill="1" applyBorder="1" applyAlignment="1" applyProtection="1">
      <alignment horizontal="right" vertical="center" shrinkToFit="1"/>
    </xf>
    <xf numFmtId="177" fontId="29" fillId="6" borderId="82" xfId="13" applyNumberFormat="1" applyFont="1" applyFill="1" applyBorder="1" applyAlignment="1" applyProtection="1">
      <alignment horizontal="right" vertical="center" shrinkToFit="1"/>
    </xf>
    <xf numFmtId="177" fontId="29" fillId="6" borderId="84" xfId="13" applyNumberFormat="1" applyFont="1" applyFill="1" applyBorder="1" applyAlignment="1" applyProtection="1">
      <alignment horizontal="right" vertical="center" shrinkToFit="1"/>
    </xf>
    <xf numFmtId="187" fontId="29" fillId="6" borderId="169" xfId="14" applyNumberFormat="1" applyFont="1" applyFill="1" applyBorder="1" applyAlignment="1" applyProtection="1">
      <alignment horizontal="right" vertical="center" shrinkToFit="1"/>
    </xf>
    <xf numFmtId="187" fontId="29" fillId="6" borderId="170" xfId="14" applyNumberFormat="1" applyFont="1" applyFill="1" applyBorder="1" applyAlignment="1" applyProtection="1">
      <alignment horizontal="right" vertical="center" shrinkToFit="1"/>
    </xf>
    <xf numFmtId="187" fontId="29" fillId="6" borderId="171" xfId="14" applyNumberFormat="1" applyFont="1" applyFill="1" applyBorder="1" applyAlignment="1" applyProtection="1">
      <alignment horizontal="right" vertical="center" shrinkToFit="1"/>
    </xf>
    <xf numFmtId="0" fontId="29" fillId="6" borderId="11" xfId="12" applyFont="1" applyFill="1" applyBorder="1" applyProtection="1">
      <alignment vertical="center"/>
    </xf>
    <xf numFmtId="0" fontId="29" fillId="6" borderId="12" xfId="12" applyFont="1" applyFill="1" applyBorder="1" applyProtection="1">
      <alignment vertical="center"/>
    </xf>
    <xf numFmtId="0" fontId="29" fillId="6" borderId="46" xfId="12" applyFont="1" applyFill="1" applyBorder="1" applyProtection="1">
      <alignment vertical="center"/>
    </xf>
    <xf numFmtId="176" fontId="29" fillId="6" borderId="46" xfId="14" applyNumberFormat="1" applyFont="1" applyFill="1" applyBorder="1" applyAlignment="1" applyProtection="1">
      <alignment horizontal="right" vertical="center" shrinkToFit="1"/>
    </xf>
    <xf numFmtId="0" fontId="29" fillId="6" borderId="76" xfId="12" applyFont="1" applyFill="1" applyBorder="1" applyAlignment="1" applyProtection="1">
      <alignment horizontal="center" vertical="center"/>
    </xf>
    <xf numFmtId="0" fontId="29" fillId="6" borderId="25" xfId="12" applyFont="1" applyFill="1" applyBorder="1" applyAlignment="1" applyProtection="1">
      <alignment horizontal="center" vertical="center"/>
    </xf>
    <xf numFmtId="0" fontId="29" fillId="6" borderId="77" xfId="12" applyFont="1" applyFill="1" applyBorder="1" applyAlignment="1" applyProtection="1">
      <alignment horizontal="center" vertical="center"/>
    </xf>
    <xf numFmtId="0" fontId="29" fillId="6" borderId="26" xfId="12" applyFont="1" applyFill="1" applyBorder="1" applyAlignment="1" applyProtection="1">
      <alignment horizontal="center" vertical="center"/>
    </xf>
    <xf numFmtId="0" fontId="29" fillId="6" borderId="62" xfId="12" applyFont="1" applyFill="1" applyBorder="1" applyProtection="1">
      <alignment vertical="center"/>
    </xf>
    <xf numFmtId="177" fontId="29" fillId="6" borderId="154" xfId="14" applyNumberFormat="1" applyFont="1" applyFill="1" applyBorder="1" applyAlignment="1" applyProtection="1">
      <alignment horizontal="right" vertical="center" shrinkToFit="1"/>
    </xf>
    <xf numFmtId="177" fontId="29" fillId="6" borderId="86"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center" textRotation="255" wrapText="1"/>
    </xf>
    <xf numFmtId="0" fontId="29" fillId="6" borderId="46" xfId="12" applyFont="1" applyFill="1" applyBorder="1" applyAlignment="1" applyProtection="1">
      <alignment horizontal="center" vertical="center" textRotation="255" wrapText="1"/>
    </xf>
    <xf numFmtId="0" fontId="29" fillId="6" borderId="7" xfId="12" applyFont="1" applyFill="1" applyBorder="1" applyAlignment="1" applyProtection="1">
      <alignment horizontal="center" vertical="center" textRotation="255" wrapText="1"/>
    </xf>
    <xf numFmtId="0" fontId="29" fillId="6" borderId="38" xfId="12" applyFont="1" applyFill="1" applyBorder="1" applyAlignment="1" applyProtection="1">
      <alignment horizontal="center" vertical="center" textRotation="255" wrapText="1"/>
    </xf>
    <xf numFmtId="0" fontId="29" fillId="6" borderId="24" xfId="12" applyFont="1" applyFill="1" applyBorder="1" applyAlignment="1" applyProtection="1">
      <alignment horizontal="center" vertical="center" textRotation="255" wrapText="1"/>
    </xf>
    <xf numFmtId="0" fontId="29" fillId="6" borderId="40" xfId="12" applyFont="1" applyFill="1" applyBorder="1" applyAlignment="1" applyProtection="1">
      <alignment horizontal="center" vertical="center" textRotation="255" wrapText="1"/>
    </xf>
    <xf numFmtId="0" fontId="29" fillId="6" borderId="62" xfId="12" applyFont="1" applyFill="1" applyBorder="1" applyAlignment="1" applyProtection="1">
      <alignment vertical="center"/>
    </xf>
    <xf numFmtId="0" fontId="29" fillId="6" borderId="0" xfId="12" applyFont="1" applyFill="1" applyBorder="1" applyAlignment="1" applyProtection="1">
      <alignment vertical="center"/>
    </xf>
    <xf numFmtId="0" fontId="29" fillId="6" borderId="38" xfId="12" applyFont="1" applyFill="1" applyBorder="1" applyAlignment="1" applyProtection="1">
      <alignment vertical="center"/>
    </xf>
    <xf numFmtId="187" fontId="29" fillId="6" borderId="88" xfId="14" applyNumberFormat="1" applyFont="1" applyFill="1" applyBorder="1" applyAlignment="1" applyProtection="1">
      <alignment horizontal="right" vertical="center" shrinkToFit="1"/>
    </xf>
    <xf numFmtId="187" fontId="29" fillId="6" borderId="0" xfId="14" applyNumberFormat="1" applyFont="1" applyFill="1" applyBorder="1" applyAlignment="1" applyProtection="1">
      <alignment horizontal="right" vertical="center" shrinkToFit="1"/>
    </xf>
    <xf numFmtId="187" fontId="29" fillId="6" borderId="64" xfId="14" applyNumberFormat="1" applyFont="1" applyFill="1" applyBorder="1" applyAlignment="1" applyProtection="1">
      <alignment horizontal="right" vertical="center" shrinkToFit="1"/>
    </xf>
    <xf numFmtId="0" fontId="29" fillId="6" borderId="17" xfId="12" applyFont="1" applyFill="1" applyBorder="1" applyAlignment="1" applyProtection="1">
      <alignment horizontal="left" vertical="center" wrapText="1"/>
    </xf>
    <xf numFmtId="0" fontId="29" fillId="6" borderId="18" xfId="12" applyFont="1" applyFill="1" applyBorder="1" applyAlignment="1" applyProtection="1">
      <alignment horizontal="left" vertical="center"/>
    </xf>
    <xf numFmtId="0" fontId="29" fillId="6" borderId="43" xfId="12" applyFont="1" applyFill="1" applyBorder="1" applyAlignment="1" applyProtection="1">
      <alignment horizontal="left" vertical="center"/>
    </xf>
    <xf numFmtId="187" fontId="29" fillId="6" borderId="128" xfId="14" applyNumberFormat="1" applyFont="1" applyFill="1" applyBorder="1" applyAlignment="1" applyProtection="1">
      <alignment horizontal="right" vertical="center" shrinkToFit="1"/>
    </xf>
    <xf numFmtId="187" fontId="29" fillId="6" borderId="129" xfId="14" applyNumberFormat="1" applyFont="1" applyFill="1" applyBorder="1" applyAlignment="1" applyProtection="1">
      <alignment horizontal="right" vertical="center" shrinkToFit="1"/>
    </xf>
    <xf numFmtId="177" fontId="29" fillId="6" borderId="164" xfId="14" applyNumberFormat="1" applyFont="1" applyFill="1" applyBorder="1" applyAlignment="1" applyProtection="1">
      <alignment horizontal="right" vertical="center" shrinkToFit="1"/>
    </xf>
    <xf numFmtId="177" fontId="29" fillId="6" borderId="165" xfId="14" applyNumberFormat="1" applyFont="1" applyFill="1" applyBorder="1" applyAlignment="1" applyProtection="1">
      <alignment horizontal="right" vertical="center" shrinkToFit="1"/>
    </xf>
    <xf numFmtId="187" fontId="29" fillId="6" borderId="162" xfId="14" applyNumberFormat="1" applyFont="1" applyFill="1" applyBorder="1" applyAlignment="1" applyProtection="1">
      <alignment horizontal="right" vertical="center" shrinkToFit="1"/>
    </xf>
    <xf numFmtId="0" fontId="29" fillId="6" borderId="62" xfId="14" applyFont="1" applyFill="1" applyBorder="1" applyAlignment="1" applyProtection="1">
      <alignment horizontal="left" vertical="center" shrinkToFit="1"/>
    </xf>
    <xf numFmtId="0" fontId="29" fillId="6" borderId="0" xfId="14" applyFont="1" applyFill="1" applyBorder="1" applyAlignment="1" applyProtection="1">
      <alignment horizontal="left" vertical="center" shrinkToFit="1"/>
    </xf>
    <xf numFmtId="0" fontId="29" fillId="6" borderId="38" xfId="14" applyFont="1" applyFill="1" applyBorder="1" applyAlignment="1" applyProtection="1">
      <alignment horizontal="left" vertical="center" shrinkToFit="1"/>
    </xf>
    <xf numFmtId="0" fontId="29" fillId="6" borderId="37" xfId="12" applyFont="1" applyFill="1" applyBorder="1" applyAlignment="1" applyProtection="1">
      <alignment vertical="center"/>
    </xf>
    <xf numFmtId="0" fontId="29" fillId="6" borderId="52" xfId="12" applyFont="1" applyFill="1" applyBorder="1" applyAlignment="1" applyProtection="1">
      <alignment vertical="center"/>
    </xf>
    <xf numFmtId="0" fontId="29" fillId="6" borderId="40" xfId="12" applyFont="1" applyFill="1" applyBorder="1" applyAlignment="1" applyProtection="1">
      <alignment vertical="center"/>
    </xf>
    <xf numFmtId="0" fontId="29" fillId="6" borderId="81" xfId="12" applyFont="1" applyFill="1" applyBorder="1" applyAlignment="1" applyProtection="1">
      <alignment horizontal="center" vertical="center"/>
    </xf>
    <xf numFmtId="177" fontId="29" fillId="6" borderId="83" xfId="14" applyNumberFormat="1" applyFont="1" applyFill="1" applyBorder="1" applyAlignment="1" applyProtection="1">
      <alignment horizontal="right" vertical="center" shrinkToFit="1"/>
    </xf>
    <xf numFmtId="187" fontId="29" fillId="6" borderId="83" xfId="14" applyNumberFormat="1" applyFont="1" applyFill="1" applyBorder="1" applyAlignment="1" applyProtection="1">
      <alignment horizontal="right" vertical="center" shrinkToFit="1"/>
    </xf>
    <xf numFmtId="187" fontId="29" fillId="6" borderId="153" xfId="14" applyNumberFormat="1" applyFont="1" applyFill="1" applyBorder="1" applyAlignment="1" applyProtection="1">
      <alignment horizontal="right" vertical="center" shrinkToFit="1"/>
    </xf>
    <xf numFmtId="177" fontId="29" fillId="6" borderId="90" xfId="14" applyNumberFormat="1" applyFont="1" applyFill="1" applyBorder="1" applyAlignment="1" applyProtection="1">
      <alignment horizontal="right" vertical="center" shrinkToFit="1"/>
    </xf>
    <xf numFmtId="187" fontId="29" fillId="6" borderId="163" xfId="14" applyNumberFormat="1" applyFont="1" applyFill="1" applyBorder="1" applyAlignment="1" applyProtection="1">
      <alignment horizontal="right" vertical="center" shrinkToFit="1"/>
    </xf>
    <xf numFmtId="187" fontId="29" fillId="6" borderId="45" xfId="14" applyNumberFormat="1" applyFont="1" applyFill="1" applyBorder="1" applyAlignment="1" applyProtection="1">
      <alignment horizontal="right" vertical="center" shrinkToFit="1"/>
    </xf>
    <xf numFmtId="187" fontId="29" fillId="6" borderId="91" xfId="14" applyNumberFormat="1" applyFont="1" applyFill="1" applyBorder="1" applyAlignment="1" applyProtection="1">
      <alignment horizontal="right" vertical="center" shrinkToFit="1"/>
    </xf>
    <xf numFmtId="187" fontId="29" fillId="6" borderId="52" xfId="14" applyNumberFormat="1" applyFont="1" applyFill="1" applyBorder="1" applyAlignment="1" applyProtection="1">
      <alignment horizontal="right" vertical="center" shrinkToFit="1"/>
    </xf>
    <xf numFmtId="187" fontId="29" fillId="6" borderId="65"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center" wrapText="1"/>
    </xf>
    <xf numFmtId="0" fontId="29" fillId="6" borderId="12" xfId="12" applyFont="1" applyFill="1" applyBorder="1" applyAlignment="1" applyProtection="1">
      <alignment horizontal="center" vertical="center" wrapText="1"/>
    </xf>
    <xf numFmtId="0" fontId="29" fillId="6" borderId="46" xfId="12" applyFont="1" applyFill="1" applyBorder="1" applyAlignment="1" applyProtection="1">
      <alignment horizontal="center" vertical="center" wrapText="1"/>
    </xf>
    <xf numFmtId="0" fontId="29" fillId="6" borderId="7" xfId="12" applyFont="1" applyFill="1" applyBorder="1" applyAlignment="1" applyProtection="1">
      <alignment horizontal="center" vertical="center" wrapText="1"/>
    </xf>
    <xf numFmtId="0" fontId="29" fillId="6" borderId="0" xfId="12" applyFont="1" applyFill="1" applyBorder="1" applyAlignment="1" applyProtection="1">
      <alignment horizontal="center" vertical="center" wrapText="1"/>
    </xf>
    <xf numFmtId="0" fontId="29" fillId="6" borderId="38" xfId="12" applyFont="1" applyFill="1" applyBorder="1" applyAlignment="1" applyProtection="1">
      <alignment horizontal="center" vertical="center" wrapText="1"/>
    </xf>
    <xf numFmtId="0" fontId="29" fillId="6" borderId="72" xfId="12" applyFont="1" applyFill="1" applyBorder="1" applyAlignment="1" applyProtection="1">
      <alignment horizontal="center" vertical="center" wrapText="1"/>
    </xf>
    <xf numFmtId="0" fontId="29" fillId="6" borderId="73" xfId="12" applyFont="1" applyFill="1" applyBorder="1" applyAlignment="1" applyProtection="1">
      <alignment horizontal="center" vertical="center" wrapText="1"/>
    </xf>
    <xf numFmtId="0" fontId="29" fillId="6" borderId="68" xfId="12" applyFont="1" applyFill="1" applyBorder="1" applyAlignment="1" applyProtection="1">
      <alignment horizontal="center" vertical="center" wrapText="1"/>
    </xf>
    <xf numFmtId="0" fontId="29" fillId="6" borderId="41" xfId="12" applyFont="1" applyFill="1" applyBorder="1" applyProtection="1">
      <alignment vertical="center"/>
    </xf>
    <xf numFmtId="177" fontId="29" fillId="6" borderId="151" xfId="14" applyNumberFormat="1" applyFont="1" applyFill="1" applyBorder="1" applyAlignment="1" applyProtection="1">
      <alignment horizontal="right" vertical="center" shrinkToFit="1"/>
    </xf>
    <xf numFmtId="187" fontId="29" fillId="6" borderId="168" xfId="14" applyNumberFormat="1" applyFont="1" applyFill="1" applyBorder="1" applyAlignment="1" applyProtection="1">
      <alignment horizontal="right" vertical="center" shrinkToFit="1"/>
    </xf>
    <xf numFmtId="0" fontId="29" fillId="6" borderId="62" xfId="12" applyFont="1" applyFill="1" applyBorder="1" applyAlignment="1" applyProtection="1">
      <alignment vertical="center" shrinkToFit="1"/>
    </xf>
    <xf numFmtId="0" fontId="29" fillId="6" borderId="0" xfId="12" applyFont="1" applyFill="1" applyBorder="1" applyAlignment="1" applyProtection="1">
      <alignment vertical="center" shrinkToFit="1"/>
    </xf>
    <xf numFmtId="0" fontId="29" fillId="6" borderId="38" xfId="12" applyFont="1" applyFill="1" applyBorder="1" applyAlignment="1" applyProtection="1">
      <alignment vertical="center" shrinkToFit="1"/>
    </xf>
    <xf numFmtId="187" fontId="29" fillId="6" borderId="152" xfId="14" applyNumberFormat="1" applyFont="1" applyFill="1" applyBorder="1" applyAlignment="1" applyProtection="1">
      <alignment horizontal="right" vertical="center" shrinkToFit="1"/>
    </xf>
    <xf numFmtId="187" fontId="29" fillId="6" borderId="15" xfId="14" applyNumberFormat="1" applyFont="1" applyFill="1" applyBorder="1" applyAlignment="1" applyProtection="1">
      <alignment horizontal="right" vertical="center" shrinkToFit="1"/>
    </xf>
    <xf numFmtId="0" fontId="29" fillId="6" borderId="41" xfId="12" applyFont="1" applyFill="1" applyBorder="1" applyAlignment="1" applyProtection="1">
      <alignment horizontal="center" vertical="center" wrapText="1"/>
    </xf>
    <xf numFmtId="0" fontId="29" fillId="6" borderId="62" xfId="12" applyFont="1" applyFill="1" applyBorder="1" applyAlignment="1" applyProtection="1">
      <alignment horizontal="center" vertical="center" wrapText="1"/>
    </xf>
    <xf numFmtId="0" fontId="29" fillId="6" borderId="52" xfId="12" applyFont="1" applyFill="1" applyBorder="1" applyAlignment="1" applyProtection="1">
      <alignment horizontal="center" vertical="center" wrapText="1"/>
    </xf>
    <xf numFmtId="0" fontId="29" fillId="6" borderId="40" xfId="12" applyFont="1" applyFill="1" applyBorder="1" applyAlignment="1" applyProtection="1">
      <alignment horizontal="center" vertical="center" wrapText="1"/>
    </xf>
    <xf numFmtId="0" fontId="29" fillId="6" borderId="41" xfId="14" applyFont="1" applyFill="1" applyBorder="1" applyAlignment="1" applyProtection="1">
      <alignment horizontal="left" vertical="center" shrinkToFit="1"/>
    </xf>
    <xf numFmtId="0" fontId="29" fillId="6" borderId="12" xfId="14" applyFont="1" applyFill="1" applyBorder="1" applyAlignment="1" applyProtection="1">
      <alignment horizontal="left" vertical="center" shrinkToFit="1"/>
    </xf>
    <xf numFmtId="0" fontId="29" fillId="6" borderId="46" xfId="14" applyFont="1" applyFill="1" applyBorder="1" applyAlignment="1" applyProtection="1">
      <alignment horizontal="left" vertical="center" shrinkToFit="1"/>
    </xf>
    <xf numFmtId="187" fontId="29" fillId="6" borderId="87" xfId="14" applyNumberFormat="1" applyFont="1" applyFill="1" applyBorder="1" applyAlignment="1" applyProtection="1">
      <alignment horizontal="right" vertical="center" shrinkToFit="1"/>
    </xf>
    <xf numFmtId="187" fontId="29" fillId="6" borderId="61" xfId="14" applyNumberFormat="1" applyFont="1" applyFill="1" applyBorder="1" applyAlignment="1" applyProtection="1">
      <alignment horizontal="right" vertical="center" shrinkToFit="1"/>
    </xf>
    <xf numFmtId="0" fontId="29" fillId="6" borderId="31" xfId="12" applyFont="1" applyFill="1" applyBorder="1" applyAlignment="1" applyProtection="1">
      <alignment horizontal="center" vertical="center" wrapText="1"/>
    </xf>
    <xf numFmtId="0" fontId="31" fillId="6" borderId="42" xfId="12" applyFont="1" applyFill="1" applyBorder="1" applyAlignment="1" applyProtection="1">
      <alignment horizontal="center" vertical="center"/>
    </xf>
    <xf numFmtId="0" fontId="29" fillId="6" borderId="37" xfId="12" applyFont="1" applyFill="1" applyBorder="1" applyProtection="1">
      <alignment vertical="center"/>
    </xf>
    <xf numFmtId="0" fontId="29" fillId="6" borderId="52" xfId="12" applyFont="1" applyFill="1" applyBorder="1" applyProtection="1">
      <alignment vertical="center"/>
    </xf>
    <xf numFmtId="0" fontId="29" fillId="6" borderId="40" xfId="12" applyFont="1" applyFill="1" applyBorder="1" applyProtection="1">
      <alignment vertical="center"/>
    </xf>
    <xf numFmtId="177" fontId="29" fillId="6" borderId="161"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top" wrapText="1"/>
    </xf>
    <xf numFmtId="0" fontId="29" fillId="6" borderId="12" xfId="12" applyFont="1" applyFill="1" applyBorder="1" applyAlignment="1" applyProtection="1">
      <alignment horizontal="center" vertical="top" wrapText="1"/>
    </xf>
    <xf numFmtId="0" fontId="29" fillId="6" borderId="46" xfId="12" applyFont="1" applyFill="1" applyBorder="1" applyAlignment="1" applyProtection="1">
      <alignment horizontal="center" vertical="top" wrapText="1"/>
    </xf>
    <xf numFmtId="0" fontId="29" fillId="6" borderId="7" xfId="12" applyFont="1" applyFill="1" applyBorder="1" applyAlignment="1" applyProtection="1">
      <alignment horizontal="center" vertical="top" wrapText="1"/>
    </xf>
    <xf numFmtId="0" fontId="29" fillId="6" borderId="0" xfId="12" applyFont="1" applyFill="1" applyBorder="1" applyAlignment="1" applyProtection="1">
      <alignment horizontal="center" vertical="top" wrapText="1"/>
    </xf>
    <xf numFmtId="0" fontId="29" fillId="6" borderId="38" xfId="12" applyFont="1" applyFill="1" applyBorder="1" applyAlignment="1" applyProtection="1">
      <alignment horizontal="center" vertical="top" wrapText="1"/>
    </xf>
    <xf numFmtId="0" fontId="29" fillId="6" borderId="24" xfId="12" applyFont="1" applyFill="1" applyBorder="1" applyAlignment="1" applyProtection="1">
      <alignment horizontal="center" vertical="top" wrapText="1"/>
    </xf>
    <xf numFmtId="0" fontId="29" fillId="6" borderId="52" xfId="12" applyFont="1" applyFill="1" applyBorder="1" applyAlignment="1" applyProtection="1">
      <alignment horizontal="center" vertical="top" wrapText="1"/>
    </xf>
    <xf numFmtId="0" fontId="29" fillId="6" borderId="41" xfId="12" applyFont="1" applyFill="1" applyBorder="1" applyAlignment="1" applyProtection="1">
      <alignment vertical="center"/>
    </xf>
    <xf numFmtId="0" fontId="29" fillId="6" borderId="12" xfId="12" applyFont="1" applyFill="1" applyBorder="1" applyAlignment="1" applyProtection="1">
      <alignment vertical="center"/>
    </xf>
    <xf numFmtId="0" fontId="29" fillId="6" borderId="46" xfId="12" applyFont="1" applyFill="1" applyBorder="1" applyAlignment="1" applyProtection="1">
      <alignment vertical="center"/>
    </xf>
    <xf numFmtId="177" fontId="29" fillId="6" borderId="41" xfId="14" applyNumberFormat="1" applyFont="1" applyFill="1" applyBorder="1" applyAlignment="1" applyProtection="1">
      <alignment horizontal="right" vertical="center" shrinkToFit="1"/>
    </xf>
    <xf numFmtId="177" fontId="29" fillId="6" borderId="12" xfId="14" applyNumberFormat="1" applyFont="1" applyFill="1" applyBorder="1" applyAlignment="1" applyProtection="1">
      <alignment horizontal="right" vertical="center" shrinkToFit="1"/>
    </xf>
    <xf numFmtId="177" fontId="29" fillId="6" borderId="82" xfId="14" applyNumberFormat="1" applyFont="1" applyFill="1" applyBorder="1" applyAlignment="1" applyProtection="1">
      <alignment horizontal="right" vertical="center" shrinkToFit="1"/>
    </xf>
    <xf numFmtId="177" fontId="29" fillId="6" borderId="84" xfId="14" applyNumberFormat="1" applyFont="1" applyFill="1" applyBorder="1" applyAlignment="1" applyProtection="1">
      <alignment horizontal="right" vertical="center" shrinkToFit="1"/>
    </xf>
    <xf numFmtId="187" fontId="29" fillId="6" borderId="84" xfId="14" applyNumberFormat="1" applyFont="1" applyFill="1" applyBorder="1" applyAlignment="1" applyProtection="1">
      <alignment horizontal="right" vertical="center" shrinkToFit="1"/>
    </xf>
    <xf numFmtId="187" fontId="29" fillId="6" borderId="12" xfId="14" applyNumberFormat="1" applyFont="1" applyFill="1" applyBorder="1" applyAlignment="1" applyProtection="1">
      <alignment horizontal="right" vertical="center" shrinkToFit="1"/>
    </xf>
    <xf numFmtId="187" fontId="29" fillId="6" borderId="13" xfId="14" applyNumberFormat="1" applyFont="1" applyFill="1" applyBorder="1" applyAlignment="1" applyProtection="1">
      <alignment horizontal="right" vertical="center" shrinkToFit="1"/>
    </xf>
    <xf numFmtId="0" fontId="29" fillId="6" borderId="30" xfId="12" applyFont="1" applyFill="1" applyBorder="1" applyAlignment="1" applyProtection="1">
      <alignment horizontal="center" vertical="center"/>
    </xf>
    <xf numFmtId="0" fontId="29" fillId="6" borderId="31" xfId="12" applyFont="1" applyFill="1" applyBorder="1" applyAlignment="1" applyProtection="1">
      <alignment horizontal="center" vertical="center"/>
    </xf>
    <xf numFmtId="0" fontId="29" fillId="6" borderId="42" xfId="12" applyFont="1" applyFill="1" applyBorder="1" applyAlignment="1" applyProtection="1">
      <alignment horizontal="center" vertical="center"/>
    </xf>
    <xf numFmtId="0" fontId="29" fillId="6" borderId="39" xfId="12" applyFont="1" applyFill="1" applyBorder="1" applyAlignment="1" applyProtection="1">
      <alignment horizontal="center" vertical="center"/>
    </xf>
    <xf numFmtId="0" fontId="29" fillId="6" borderId="39" xfId="14" applyFont="1" applyFill="1" applyBorder="1" applyAlignment="1" applyProtection="1">
      <alignment horizontal="center" vertical="center"/>
    </xf>
    <xf numFmtId="0" fontId="29" fillId="6" borderId="31" xfId="14" applyFont="1" applyFill="1" applyBorder="1" applyAlignment="1" applyProtection="1">
      <alignment horizontal="center" vertical="center"/>
    </xf>
    <xf numFmtId="0" fontId="29" fillId="6" borderId="32" xfId="14" applyFont="1" applyFill="1" applyBorder="1" applyAlignment="1" applyProtection="1">
      <alignment horizontal="center" vertical="center"/>
    </xf>
    <xf numFmtId="177" fontId="29" fillId="6" borderId="39" xfId="14" applyNumberFormat="1" applyFont="1" applyFill="1" applyBorder="1" applyAlignment="1" applyProtection="1">
      <alignment horizontal="right" vertical="center" shrinkToFit="1"/>
    </xf>
    <xf numFmtId="177" fontId="29" fillId="6" borderId="31" xfId="14" applyNumberFormat="1" applyFont="1" applyFill="1" applyBorder="1" applyAlignment="1" applyProtection="1">
      <alignment horizontal="right" vertical="center" shrinkToFit="1"/>
    </xf>
    <xf numFmtId="177" fontId="29" fillId="6" borderId="156" xfId="14" applyNumberFormat="1" applyFont="1" applyFill="1" applyBorder="1" applyAlignment="1" applyProtection="1">
      <alignment horizontal="right" vertical="center" shrinkToFit="1"/>
    </xf>
    <xf numFmtId="177" fontId="29" fillId="6" borderId="157" xfId="14" applyNumberFormat="1" applyFont="1" applyFill="1" applyBorder="1" applyAlignment="1" applyProtection="1">
      <alignment horizontal="right" vertical="center" shrinkToFit="1"/>
    </xf>
    <xf numFmtId="177" fontId="29" fillId="6" borderId="158" xfId="14" applyNumberFormat="1" applyFont="1" applyFill="1" applyBorder="1" applyAlignment="1" applyProtection="1">
      <alignment horizontal="right" vertical="center" shrinkToFit="1"/>
    </xf>
    <xf numFmtId="177" fontId="29" fillId="6" borderId="159" xfId="14" applyNumberFormat="1" applyFont="1" applyFill="1" applyBorder="1" applyAlignment="1" applyProtection="1">
      <alignment horizontal="right" vertical="center" shrinkToFit="1"/>
    </xf>
    <xf numFmtId="177" fontId="29" fillId="6" borderId="160" xfId="14" applyNumberFormat="1" applyFont="1" applyFill="1" applyBorder="1" applyAlignment="1" applyProtection="1">
      <alignment horizontal="right" vertical="center" shrinkToFit="1"/>
    </xf>
    <xf numFmtId="0" fontId="29" fillId="6" borderId="0" xfId="12" applyFont="1" applyFill="1" applyProtection="1">
      <alignment vertical="center"/>
    </xf>
    <xf numFmtId="0" fontId="29" fillId="6" borderId="11" xfId="12" applyFont="1" applyFill="1" applyBorder="1" applyAlignment="1" applyProtection="1">
      <alignment horizontal="center" vertical="center" textRotation="255" shrinkToFit="1"/>
    </xf>
    <xf numFmtId="0" fontId="29" fillId="6" borderId="46" xfId="12" applyFont="1" applyFill="1" applyBorder="1" applyAlignment="1" applyProtection="1">
      <alignment horizontal="center" vertical="center" textRotation="255" shrinkToFit="1"/>
    </xf>
    <xf numFmtId="0" fontId="29" fillId="6" borderId="7" xfId="12" applyFont="1" applyFill="1" applyBorder="1" applyAlignment="1" applyProtection="1">
      <alignment horizontal="center" vertical="center" textRotation="255" shrinkToFit="1"/>
    </xf>
    <xf numFmtId="0" fontId="29" fillId="6" borderId="38" xfId="12" applyFont="1" applyFill="1" applyBorder="1" applyAlignment="1" applyProtection="1">
      <alignment horizontal="center" vertical="center" textRotation="255" shrinkToFit="1"/>
    </xf>
    <xf numFmtId="0" fontId="29" fillId="6" borderId="24" xfId="12" applyFont="1" applyFill="1" applyBorder="1" applyAlignment="1" applyProtection="1">
      <alignment horizontal="center" vertical="center" textRotation="255" shrinkToFit="1"/>
    </xf>
    <xf numFmtId="0" fontId="29" fillId="6" borderId="40" xfId="12" applyFont="1" applyFill="1" applyBorder="1" applyAlignment="1" applyProtection="1">
      <alignment horizontal="center" vertical="center" textRotation="255" shrinkToFit="1"/>
    </xf>
    <xf numFmtId="177" fontId="29" fillId="6" borderId="62" xfId="13" applyNumberFormat="1" applyFont="1" applyFill="1" applyBorder="1" applyAlignment="1" applyProtection="1">
      <alignment horizontal="right" vertical="center" shrinkToFit="1"/>
    </xf>
    <xf numFmtId="177" fontId="29" fillId="6" borderId="0" xfId="13" applyNumberFormat="1" applyFont="1" applyFill="1" applyBorder="1" applyAlignment="1" applyProtection="1">
      <alignment horizontal="right" vertical="center" shrinkToFit="1"/>
    </xf>
    <xf numFmtId="177" fontId="29" fillId="6" borderId="85" xfId="13" applyNumberFormat="1" applyFont="1" applyFill="1" applyBorder="1" applyAlignment="1" applyProtection="1">
      <alignment horizontal="right" vertical="center" shrinkToFit="1"/>
    </xf>
    <xf numFmtId="177" fontId="29" fillId="6" borderId="88" xfId="13" applyNumberFormat="1" applyFont="1" applyFill="1" applyBorder="1" applyAlignment="1" applyProtection="1">
      <alignment horizontal="right" vertical="center" shrinkToFit="1"/>
    </xf>
    <xf numFmtId="187" fontId="29" fillId="6" borderId="88" xfId="13" applyNumberFormat="1" applyFont="1" applyFill="1" applyBorder="1" applyAlignment="1" applyProtection="1">
      <alignment horizontal="right" vertical="center" shrinkToFit="1"/>
    </xf>
    <xf numFmtId="187" fontId="29" fillId="6" borderId="0" xfId="13" applyNumberFormat="1" applyFont="1" applyFill="1" applyBorder="1" applyAlignment="1" applyProtection="1">
      <alignment horizontal="right" vertical="center" shrinkToFit="1"/>
    </xf>
    <xf numFmtId="187" fontId="29" fillId="6" borderId="64" xfId="13" applyNumberFormat="1" applyFont="1" applyFill="1" applyBorder="1" applyAlignment="1" applyProtection="1">
      <alignment horizontal="right" vertical="center" shrinkToFit="1"/>
    </xf>
    <xf numFmtId="0" fontId="29" fillId="6" borderId="38" xfId="12" applyFont="1" applyFill="1" applyBorder="1" applyAlignment="1" applyProtection="1">
      <alignment horizontal="left" vertical="center"/>
    </xf>
    <xf numFmtId="0" fontId="29" fillId="6" borderId="41" xfId="12" applyFont="1" applyFill="1" applyBorder="1" applyAlignment="1" applyProtection="1">
      <alignment horizontal="center" vertical="center" textRotation="255" wrapText="1"/>
    </xf>
    <xf numFmtId="0" fontId="29" fillId="6" borderId="62" xfId="12" applyFont="1" applyFill="1" applyBorder="1" applyAlignment="1" applyProtection="1">
      <alignment horizontal="center" vertical="center" textRotation="255" wrapText="1"/>
    </xf>
    <xf numFmtId="0" fontId="29" fillId="6" borderId="37" xfId="12" applyFont="1" applyFill="1" applyBorder="1" applyAlignment="1" applyProtection="1">
      <alignment horizontal="center" vertical="center" textRotation="255" wrapText="1"/>
    </xf>
    <xf numFmtId="0" fontId="29" fillId="6" borderId="32" xfId="12" applyFont="1" applyFill="1" applyBorder="1" applyAlignment="1" applyProtection="1">
      <alignment horizontal="center" vertical="center"/>
    </xf>
    <xf numFmtId="0" fontId="29" fillId="6" borderId="11" xfId="12" applyFont="1" applyFill="1" applyBorder="1" applyAlignment="1" applyProtection="1">
      <alignment horizontal="center" vertical="top"/>
    </xf>
    <xf numFmtId="0" fontId="29" fillId="6" borderId="12" xfId="12" applyFont="1" applyFill="1" applyBorder="1" applyAlignment="1" applyProtection="1">
      <alignment horizontal="center" vertical="top"/>
    </xf>
    <xf numFmtId="0" fontId="29" fillId="6" borderId="7" xfId="12" applyFont="1" applyFill="1" applyBorder="1" applyAlignment="1" applyProtection="1">
      <alignment horizontal="center" vertical="top"/>
    </xf>
    <xf numFmtId="0" fontId="29" fillId="6" borderId="0" xfId="12" applyFont="1" applyFill="1" applyBorder="1" applyAlignment="1" applyProtection="1">
      <alignment horizontal="center" vertical="top"/>
    </xf>
    <xf numFmtId="0" fontId="29" fillId="6" borderId="24" xfId="12" applyFont="1" applyFill="1" applyBorder="1" applyAlignment="1" applyProtection="1">
      <alignment horizontal="center" vertical="top"/>
    </xf>
    <xf numFmtId="0" fontId="29" fillId="6" borderId="52" xfId="12" applyFont="1" applyFill="1" applyBorder="1" applyAlignment="1" applyProtection="1">
      <alignment horizontal="center" vertical="top"/>
    </xf>
    <xf numFmtId="0" fontId="29" fillId="6" borderId="34" xfId="12" applyFont="1" applyFill="1" applyBorder="1" applyAlignment="1" applyProtection="1">
      <alignment horizontal="center" vertical="center"/>
    </xf>
    <xf numFmtId="0" fontId="29" fillId="8" borderId="44" xfId="12" applyNumberFormat="1" applyFont="1" applyFill="1" applyBorder="1" applyAlignment="1" applyProtection="1">
      <alignment horizontal="left" vertical="center" shrinkToFit="1"/>
      <protection locked="0"/>
    </xf>
    <xf numFmtId="0" fontId="29" fillId="8" borderId="18" xfId="12" applyNumberFormat="1" applyFont="1" applyFill="1" applyBorder="1" applyAlignment="1" applyProtection="1">
      <alignment horizontal="left" vertical="center" shrinkToFit="1"/>
      <protection locked="0"/>
    </xf>
    <xf numFmtId="0" fontId="29" fillId="8" borderId="19" xfId="12" applyNumberFormat="1" applyFont="1" applyFill="1" applyBorder="1" applyAlignment="1" applyProtection="1">
      <alignment horizontal="left" vertical="center" shrinkToFit="1"/>
      <protection locked="0"/>
    </xf>
    <xf numFmtId="0" fontId="29" fillId="6" borderId="8" xfId="12" applyFont="1" applyFill="1" applyBorder="1" applyAlignment="1" applyProtection="1">
      <alignment horizontal="left" vertical="center" wrapText="1"/>
    </xf>
    <xf numFmtId="0" fontId="29" fillId="6" borderId="0" xfId="13" applyFont="1" applyFill="1" applyAlignment="1" applyProtection="1">
      <alignment horizontal="left" vertical="center"/>
    </xf>
    <xf numFmtId="0" fontId="29" fillId="6" borderId="24" xfId="12" applyFont="1" applyFill="1" applyBorder="1" applyAlignment="1" applyProtection="1">
      <alignment horizontal="center" vertical="center"/>
    </xf>
    <xf numFmtId="0" fontId="29" fillId="6" borderId="52" xfId="12" applyFont="1" applyFill="1" applyBorder="1" applyAlignment="1" applyProtection="1">
      <alignment horizontal="center" vertical="center"/>
    </xf>
    <xf numFmtId="0" fontId="29" fillId="6" borderId="65" xfId="12" applyFont="1" applyFill="1" applyBorder="1" applyAlignment="1" applyProtection="1">
      <alignment horizontal="center" vertical="center"/>
    </xf>
    <xf numFmtId="0" fontId="29" fillId="6" borderId="112" xfId="12" applyNumberFormat="1" applyFont="1" applyFill="1" applyBorder="1" applyAlignment="1" applyProtection="1">
      <alignment horizontal="left" vertical="center" shrinkToFit="1"/>
      <protection locked="0"/>
    </xf>
    <xf numFmtId="0" fontId="29" fillId="6" borderId="113" xfId="12" applyNumberFormat="1" applyFont="1" applyFill="1" applyBorder="1" applyAlignment="1" applyProtection="1">
      <alignment horizontal="left" vertical="center" shrinkToFit="1"/>
      <protection locked="0"/>
    </xf>
    <xf numFmtId="0" fontId="29" fillId="6" borderId="119" xfId="12" applyNumberFormat="1" applyFont="1" applyFill="1" applyBorder="1" applyAlignment="1" applyProtection="1">
      <alignment horizontal="left" vertical="center" shrinkToFit="1"/>
      <protection locked="0"/>
    </xf>
    <xf numFmtId="0" fontId="29" fillId="8" borderId="44" xfId="12" applyFont="1" applyFill="1" applyBorder="1" applyAlignment="1" applyProtection="1">
      <alignment horizontal="left" vertical="center" shrinkToFit="1"/>
      <protection locked="0"/>
    </xf>
    <xf numFmtId="0" fontId="29" fillId="8" borderId="18" xfId="12" applyFont="1" applyFill="1" applyBorder="1" applyAlignment="1" applyProtection="1">
      <alignment horizontal="left" vertical="center" shrinkToFit="1"/>
      <protection locked="0"/>
    </xf>
    <xf numFmtId="0" fontId="29" fillId="8" borderId="43" xfId="12" applyFont="1" applyFill="1" applyBorder="1" applyAlignment="1" applyProtection="1">
      <alignment horizontal="left" vertical="center" shrinkToFit="1"/>
      <protection locked="0"/>
    </xf>
    <xf numFmtId="177" fontId="29" fillId="8" borderId="148" xfId="12" applyNumberFormat="1" applyFont="1" applyFill="1" applyBorder="1" applyAlignment="1" applyProtection="1">
      <alignment horizontal="right" vertical="center" shrinkToFit="1"/>
      <protection locked="0"/>
    </xf>
    <xf numFmtId="177" fontId="29" fillId="8" borderId="149" xfId="12" applyNumberFormat="1" applyFont="1" applyFill="1" applyBorder="1" applyAlignment="1" applyProtection="1">
      <alignment horizontal="right" vertical="center" shrinkToFit="1"/>
      <protection locked="0"/>
    </xf>
    <xf numFmtId="177" fontId="29" fillId="8" borderId="150" xfId="12" applyNumberFormat="1" applyFont="1" applyFill="1" applyBorder="1" applyAlignment="1" applyProtection="1">
      <alignment horizontal="right" vertical="center" shrinkToFit="1"/>
      <protection locked="0"/>
    </xf>
    <xf numFmtId="177" fontId="29" fillId="8" borderId="44" xfId="12" applyNumberFormat="1" applyFont="1" applyFill="1" applyBorder="1" applyAlignment="1" applyProtection="1">
      <alignment horizontal="right" vertical="center" shrinkToFit="1"/>
      <protection locked="0"/>
    </xf>
    <xf numFmtId="177" fontId="29" fillId="8" borderId="18" xfId="12" applyNumberFormat="1" applyFont="1" applyFill="1" applyBorder="1" applyAlignment="1" applyProtection="1">
      <alignment horizontal="right" vertical="center" shrinkToFit="1"/>
      <protection locked="0"/>
    </xf>
    <xf numFmtId="177" fontId="29" fillId="8" borderId="43" xfId="12" applyNumberFormat="1" applyFont="1" applyFill="1" applyBorder="1" applyAlignment="1" applyProtection="1">
      <alignment horizontal="right" vertical="center" shrinkToFit="1"/>
      <protection locked="0"/>
    </xf>
    <xf numFmtId="0" fontId="29" fillId="6" borderId="112" xfId="12" applyFont="1" applyFill="1" applyBorder="1" applyAlignment="1" applyProtection="1">
      <alignment horizontal="left" vertical="center" shrinkToFit="1"/>
      <protection locked="0"/>
    </xf>
    <xf numFmtId="0" fontId="29" fillId="6" borderId="113" xfId="12" applyFont="1" applyFill="1" applyBorder="1" applyAlignment="1" applyProtection="1">
      <alignment horizontal="left" vertical="center" shrinkToFit="1"/>
      <protection locked="0"/>
    </xf>
    <xf numFmtId="0" fontId="29" fillId="6" borderId="114" xfId="12" applyFont="1" applyFill="1" applyBorder="1" applyAlignment="1" applyProtection="1">
      <alignment horizontal="left" vertical="center" shrinkToFit="1"/>
      <protection locked="0"/>
    </xf>
    <xf numFmtId="177" fontId="29" fillId="6" borderId="112" xfId="12" applyNumberFormat="1" applyFont="1" applyFill="1" applyBorder="1" applyAlignment="1" applyProtection="1">
      <alignment horizontal="right" vertical="center" shrinkToFit="1"/>
      <protection locked="0"/>
    </xf>
    <xf numFmtId="177" fontId="29" fillId="6" borderId="113" xfId="12" applyNumberFormat="1" applyFont="1" applyFill="1" applyBorder="1" applyAlignment="1" applyProtection="1">
      <alignment horizontal="right" vertical="center" shrinkToFit="1"/>
      <protection locked="0"/>
    </xf>
    <xf numFmtId="177" fontId="29" fillId="6" borderId="114" xfId="12" applyNumberFormat="1" applyFont="1" applyFill="1" applyBorder="1" applyAlignment="1" applyProtection="1">
      <alignment horizontal="right" vertical="center" shrinkToFit="1"/>
      <protection locked="0"/>
    </xf>
    <xf numFmtId="177" fontId="29" fillId="8" borderId="129" xfId="12" applyNumberFormat="1" applyFont="1" applyFill="1" applyBorder="1" applyAlignment="1" applyProtection="1">
      <alignment horizontal="right" vertical="center" shrinkToFit="1"/>
      <protection locked="0"/>
    </xf>
    <xf numFmtId="0" fontId="29" fillId="8" borderId="129" xfId="12" applyNumberFormat="1" applyFont="1" applyFill="1" applyBorder="1" applyAlignment="1" applyProtection="1">
      <alignment horizontal="left" vertical="center" shrinkToFit="1"/>
      <protection locked="0"/>
    </xf>
    <xf numFmtId="0" fontId="29" fillId="8" borderId="132" xfId="12" applyNumberFormat="1" applyFont="1" applyFill="1" applyBorder="1" applyAlignment="1" applyProtection="1">
      <alignment horizontal="left" vertical="center" shrinkToFit="1"/>
      <protection locked="0"/>
    </xf>
    <xf numFmtId="177" fontId="29" fillId="8" borderId="142" xfId="12" applyNumberFormat="1" applyFont="1" applyFill="1" applyBorder="1" applyAlignment="1" applyProtection="1">
      <alignment horizontal="right" vertical="center" shrinkToFit="1"/>
      <protection locked="0"/>
    </xf>
    <xf numFmtId="177" fontId="29" fillId="8" borderId="134" xfId="12" applyNumberFormat="1" applyFont="1" applyFill="1" applyBorder="1" applyAlignment="1" applyProtection="1">
      <alignment horizontal="right" vertical="center" shrinkToFit="1"/>
      <protection locked="0"/>
    </xf>
    <xf numFmtId="0" fontId="29" fillId="6" borderId="145" xfId="12" applyFont="1" applyFill="1" applyBorder="1" applyAlignment="1" applyProtection="1">
      <alignment horizontal="left" vertical="center" shrinkToFit="1"/>
      <protection locked="0"/>
    </xf>
    <xf numFmtId="0" fontId="29" fillId="6" borderId="146" xfId="12" applyFont="1" applyFill="1" applyBorder="1" applyAlignment="1" applyProtection="1">
      <alignment horizontal="left" vertical="center" shrinkToFit="1"/>
      <protection locked="0"/>
    </xf>
    <xf numFmtId="0" fontId="29" fillId="6" borderId="147" xfId="12" applyFont="1" applyFill="1" applyBorder="1" applyAlignment="1" applyProtection="1">
      <alignment horizontal="left" vertical="center" shrinkToFit="1"/>
      <protection locked="0"/>
    </xf>
    <xf numFmtId="177" fontId="29" fillId="6" borderId="123" xfId="12" applyNumberFormat="1" applyFont="1" applyFill="1" applyBorder="1" applyAlignment="1" applyProtection="1">
      <alignment horizontal="right" vertical="center" shrinkToFit="1"/>
      <protection locked="0"/>
    </xf>
    <xf numFmtId="177" fontId="29" fillId="6" borderId="124" xfId="12" applyNumberFormat="1" applyFont="1" applyFill="1" applyBorder="1" applyAlignment="1" applyProtection="1">
      <alignment horizontal="right" vertical="center" shrinkToFit="1"/>
      <protection locked="0"/>
    </xf>
    <xf numFmtId="0" fontId="29" fillId="6" borderId="124" xfId="12" applyNumberFormat="1" applyFont="1" applyFill="1" applyBorder="1" applyAlignment="1" applyProtection="1">
      <alignment horizontal="left" vertical="center" shrinkToFit="1"/>
      <protection locked="0"/>
    </xf>
    <xf numFmtId="0" fontId="29" fillId="6" borderId="127" xfId="12" applyNumberFormat="1" applyFont="1" applyFill="1" applyBorder="1" applyAlignment="1" applyProtection="1">
      <alignment horizontal="left" vertical="center" shrinkToFit="1"/>
      <protection locked="0"/>
    </xf>
    <xf numFmtId="177" fontId="29" fillId="0" borderId="116" xfId="12" applyNumberFormat="1" applyFont="1" applyBorder="1" applyAlignment="1" applyProtection="1">
      <alignment horizontal="right" vertical="center" shrinkToFit="1"/>
      <protection locked="0"/>
    </xf>
    <xf numFmtId="0" fontId="29" fillId="0" borderId="116" xfId="12" applyNumberFormat="1" applyFont="1" applyBorder="1" applyAlignment="1" applyProtection="1">
      <alignment horizontal="left" vertical="center" shrinkToFit="1"/>
      <protection locked="0"/>
    </xf>
    <xf numFmtId="0" fontId="29" fillId="0" borderId="121" xfId="12" applyNumberFormat="1" applyFont="1" applyBorder="1" applyAlignment="1" applyProtection="1">
      <alignment horizontal="left" vertical="center" shrinkToFit="1"/>
      <protection locked="0"/>
    </xf>
    <xf numFmtId="0" fontId="29" fillId="0" borderId="112" xfId="12" applyFont="1" applyBorder="1" applyAlignment="1" applyProtection="1">
      <alignment horizontal="left" vertical="center" shrinkToFit="1"/>
      <protection locked="0"/>
    </xf>
    <xf numFmtId="0" fontId="29" fillId="0" borderId="113" xfId="12" applyFont="1" applyBorder="1" applyAlignment="1" applyProtection="1">
      <alignment horizontal="left" vertical="center" shrinkToFit="1"/>
      <protection locked="0"/>
    </xf>
    <xf numFmtId="0" fontId="29" fillId="0" borderId="114" xfId="12" applyFont="1" applyBorder="1" applyAlignment="1" applyProtection="1">
      <alignment horizontal="left" vertical="center" shrinkToFit="1"/>
      <protection locked="0"/>
    </xf>
    <xf numFmtId="177" fontId="29" fillId="0" borderId="115" xfId="12" applyNumberFormat="1" applyFont="1" applyBorder="1" applyAlignment="1" applyProtection="1">
      <alignment horizontal="right" vertical="center" shrinkToFit="1"/>
      <protection locked="0"/>
    </xf>
    <xf numFmtId="177" fontId="29" fillId="0" borderId="117" xfId="12" applyNumberFormat="1" applyFont="1" applyBorder="1" applyAlignment="1" applyProtection="1">
      <alignment horizontal="right" vertical="center" shrinkToFit="1"/>
      <protection locked="0"/>
    </xf>
    <xf numFmtId="177" fontId="29" fillId="0" borderId="113" xfId="12" applyNumberFormat="1" applyFont="1" applyBorder="1" applyAlignment="1" applyProtection="1">
      <alignment horizontal="right" vertical="center" shrinkToFit="1"/>
      <protection locked="0"/>
    </xf>
    <xf numFmtId="177" fontId="29" fillId="0" borderId="120" xfId="12" applyNumberFormat="1" applyFont="1" applyBorder="1" applyAlignment="1" applyProtection="1">
      <alignment horizontal="right" vertical="center" shrinkToFit="1"/>
      <protection locked="0"/>
    </xf>
    <xf numFmtId="177" fontId="29" fillId="0" borderId="112" xfId="12" applyNumberFormat="1" applyFont="1" applyBorder="1" applyAlignment="1" applyProtection="1">
      <alignment horizontal="right" vertical="center" shrinkToFit="1"/>
      <protection locked="0"/>
    </xf>
    <xf numFmtId="177" fontId="29" fillId="0" borderId="102" xfId="12" applyNumberFormat="1" applyFont="1" applyBorder="1" applyAlignment="1" applyProtection="1">
      <alignment horizontal="right" vertical="center" shrinkToFit="1"/>
      <protection locked="0"/>
    </xf>
    <xf numFmtId="0" fontId="29" fillId="0" borderId="102" xfId="12" applyNumberFormat="1" applyFont="1" applyBorder="1" applyAlignment="1" applyProtection="1">
      <alignment horizontal="left" vertical="center" shrinkToFit="1"/>
      <protection locked="0"/>
    </xf>
    <xf numFmtId="0" fontId="29" fillId="0" borderId="108" xfId="12" applyNumberFormat="1" applyFont="1" applyBorder="1" applyAlignment="1" applyProtection="1">
      <alignment horizontal="left" vertical="center" shrinkToFit="1"/>
      <protection locked="0"/>
    </xf>
    <xf numFmtId="0" fontId="29" fillId="0" borderId="98" xfId="12" applyFont="1" applyBorder="1" applyAlignment="1" applyProtection="1">
      <alignment horizontal="left" vertical="center" shrinkToFit="1"/>
      <protection locked="0"/>
    </xf>
    <xf numFmtId="0" fontId="29" fillId="0" borderId="99" xfId="12" applyFont="1" applyBorder="1" applyAlignment="1" applyProtection="1">
      <alignment horizontal="left" vertical="center" shrinkToFit="1"/>
      <protection locked="0"/>
    </xf>
    <xf numFmtId="0" fontId="29" fillId="0" borderId="100" xfId="12" applyFont="1" applyBorder="1" applyAlignment="1" applyProtection="1">
      <alignment horizontal="left" vertical="center" shrinkToFit="1"/>
      <protection locked="0"/>
    </xf>
    <xf numFmtId="177" fontId="29" fillId="0" borderId="101" xfId="12" applyNumberFormat="1" applyFont="1" applyBorder="1" applyAlignment="1" applyProtection="1">
      <alignment horizontal="right" vertical="center" shrinkToFit="1"/>
      <protection locked="0"/>
    </xf>
    <xf numFmtId="177" fontId="29" fillId="0" borderId="112" xfId="15" applyNumberFormat="1" applyFont="1" applyBorder="1" applyAlignment="1" applyProtection="1">
      <alignment horizontal="right" vertical="center" shrinkToFit="1"/>
      <protection locked="0"/>
    </xf>
    <xf numFmtId="177" fontId="29" fillId="0" borderId="113" xfId="15" applyNumberFormat="1" applyFont="1" applyBorder="1" applyAlignment="1" applyProtection="1">
      <alignment horizontal="right" vertical="center" shrinkToFit="1"/>
      <protection locked="0"/>
    </xf>
    <xf numFmtId="177" fontId="29" fillId="0" borderId="114" xfId="15" applyNumberFormat="1" applyFont="1" applyBorder="1" applyAlignment="1" applyProtection="1">
      <alignment horizontal="right" vertical="center" shrinkToFit="1"/>
      <protection locked="0"/>
    </xf>
    <xf numFmtId="0" fontId="29" fillId="0" borderId="112" xfId="15" applyNumberFormat="1" applyFont="1" applyBorder="1" applyAlignment="1" applyProtection="1">
      <alignment horizontal="left" vertical="center" shrinkToFit="1"/>
      <protection locked="0"/>
    </xf>
    <xf numFmtId="0" fontId="29" fillId="0" borderId="113" xfId="15" applyNumberFormat="1" applyFont="1" applyBorder="1" applyAlignment="1" applyProtection="1">
      <alignment horizontal="left" vertical="center" shrinkToFit="1"/>
      <protection locked="0"/>
    </xf>
    <xf numFmtId="0" fontId="29" fillId="0" borderId="119" xfId="15" applyNumberFormat="1" applyFont="1" applyBorder="1" applyAlignment="1" applyProtection="1">
      <alignment horizontal="left" vertical="center" shrinkToFit="1"/>
      <protection locked="0"/>
    </xf>
    <xf numFmtId="0" fontId="29" fillId="7" borderId="36" xfId="12" applyFont="1" applyFill="1" applyBorder="1" applyAlignment="1" applyProtection="1">
      <alignment horizontal="center" vertical="center"/>
      <protection locked="0"/>
    </xf>
    <xf numFmtId="0" fontId="29" fillId="7" borderId="8" xfId="12" applyFont="1" applyFill="1" applyBorder="1" applyAlignment="1" applyProtection="1">
      <alignment horizontal="center" vertical="center"/>
      <protection locked="0"/>
    </xf>
    <xf numFmtId="0" fontId="29" fillId="7" borderId="23" xfId="12" applyFont="1" applyFill="1" applyBorder="1" applyAlignment="1" applyProtection="1">
      <alignment horizontal="center" vertical="center"/>
      <protection locked="0"/>
    </xf>
    <xf numFmtId="0" fontId="29" fillId="7" borderId="92" xfId="12" applyFont="1" applyFill="1" applyBorder="1" applyAlignment="1" applyProtection="1">
      <alignment horizontal="center" vertical="center"/>
      <protection locked="0"/>
    </xf>
    <xf numFmtId="0" fontId="29" fillId="7" borderId="93" xfId="12" applyFont="1" applyFill="1" applyBorder="1" applyAlignment="1" applyProtection="1">
      <alignment horizontal="center" vertical="center"/>
      <protection locked="0"/>
    </xf>
    <xf numFmtId="0" fontId="29" fillId="7" borderId="94" xfId="12" applyFont="1" applyFill="1" applyBorder="1" applyAlignment="1" applyProtection="1">
      <alignment horizontal="center" vertical="center"/>
      <protection locked="0"/>
    </xf>
    <xf numFmtId="0" fontId="29" fillId="7" borderId="60" xfId="12" applyFont="1" applyFill="1" applyBorder="1" applyAlignment="1" applyProtection="1">
      <alignment horizontal="center" vertical="center" wrapText="1"/>
      <protection locked="0"/>
    </xf>
    <xf numFmtId="0" fontId="29" fillId="7" borderId="8" xfId="12" applyFont="1" applyFill="1" applyBorder="1" applyAlignment="1" applyProtection="1">
      <alignment horizontal="center" vertical="center" wrapText="1"/>
      <protection locked="0"/>
    </xf>
    <xf numFmtId="0" fontId="29" fillId="7" borderId="23" xfId="12" applyFont="1" applyFill="1" applyBorder="1" applyAlignment="1" applyProtection="1">
      <alignment horizontal="center" vertical="center" wrapText="1"/>
      <protection locked="0"/>
    </xf>
    <xf numFmtId="0" fontId="29" fillId="7" borderId="95" xfId="12" applyFont="1" applyFill="1" applyBorder="1" applyAlignment="1" applyProtection="1">
      <alignment horizontal="center" vertical="center" wrapText="1"/>
      <protection locked="0"/>
    </xf>
    <xf numFmtId="0" fontId="29" fillId="7" borderId="93" xfId="12" applyFont="1" applyFill="1" applyBorder="1" applyAlignment="1" applyProtection="1">
      <alignment horizontal="center" vertical="center" wrapText="1"/>
      <protection locked="0"/>
    </xf>
    <xf numFmtId="0" fontId="29" fillId="7" borderId="94" xfId="12" applyFont="1" applyFill="1" applyBorder="1" applyAlignment="1" applyProtection="1">
      <alignment horizontal="center" vertical="center" wrapText="1"/>
      <protection locked="0"/>
    </xf>
    <xf numFmtId="0" fontId="29" fillId="7" borderId="60" xfId="12" applyFont="1" applyFill="1" applyBorder="1" applyAlignment="1" applyProtection="1">
      <alignment horizontal="center" vertical="center" wrapText="1" shrinkToFit="1"/>
      <protection locked="0"/>
    </xf>
    <xf numFmtId="0" fontId="29" fillId="7" borderId="8" xfId="12" applyFont="1" applyFill="1" applyBorder="1" applyAlignment="1" applyProtection="1">
      <alignment horizontal="center" vertical="center" shrinkToFit="1"/>
      <protection locked="0"/>
    </xf>
    <xf numFmtId="0" fontId="29" fillId="7" borderId="23" xfId="12" applyFont="1" applyFill="1" applyBorder="1" applyAlignment="1" applyProtection="1">
      <alignment horizontal="center" vertical="center" shrinkToFit="1"/>
      <protection locked="0"/>
    </xf>
    <xf numFmtId="0" fontId="29" fillId="7" borderId="95" xfId="12" applyFont="1" applyFill="1" applyBorder="1" applyAlignment="1" applyProtection="1">
      <alignment horizontal="center" vertical="center" shrinkToFit="1"/>
      <protection locked="0"/>
    </xf>
    <xf numFmtId="0" fontId="29" fillId="7" borderId="93" xfId="12" applyFont="1" applyFill="1" applyBorder="1" applyAlignment="1" applyProtection="1">
      <alignment horizontal="center" vertical="center" shrinkToFit="1"/>
      <protection locked="0"/>
    </xf>
    <xf numFmtId="0" fontId="29" fillId="7" borderId="94" xfId="12" applyFont="1" applyFill="1" applyBorder="1" applyAlignment="1" applyProtection="1">
      <alignment horizontal="center" vertical="center" shrinkToFit="1"/>
      <protection locked="0"/>
    </xf>
    <xf numFmtId="0" fontId="29" fillId="7" borderId="95" xfId="12" applyFont="1" applyFill="1" applyBorder="1" applyAlignment="1" applyProtection="1">
      <alignment horizontal="center" vertical="center"/>
      <protection locked="0"/>
    </xf>
    <xf numFmtId="0" fontId="29" fillId="0" borderId="112" xfId="15" applyFont="1" applyBorder="1" applyAlignment="1" applyProtection="1">
      <alignment horizontal="left" vertical="center" shrinkToFit="1"/>
      <protection locked="0"/>
    </xf>
    <xf numFmtId="0" fontId="29" fillId="0" borderId="113" xfId="15" applyFont="1" applyBorder="1" applyAlignment="1" applyProtection="1">
      <alignment horizontal="left" vertical="center" shrinkToFit="1"/>
      <protection locked="0"/>
    </xf>
    <xf numFmtId="0" fontId="29" fillId="0" borderId="114" xfId="15" applyFont="1" applyBorder="1" applyAlignment="1" applyProtection="1">
      <alignment horizontal="left" vertical="center" shrinkToFit="1"/>
      <protection locked="0"/>
    </xf>
    <xf numFmtId="0" fontId="29" fillId="7" borderId="9" xfId="12" applyFont="1" applyFill="1" applyBorder="1" applyAlignment="1" applyProtection="1">
      <alignment horizontal="center" vertical="center" wrapText="1"/>
      <protection locked="0"/>
    </xf>
    <xf numFmtId="0" fontId="29" fillId="7" borderId="96" xfId="12" applyFont="1" applyFill="1" applyBorder="1" applyAlignment="1" applyProtection="1">
      <alignment horizontal="center" vertical="center" wrapText="1"/>
      <protection locked="0"/>
    </xf>
    <xf numFmtId="177" fontId="29" fillId="0" borderId="118" xfId="14" applyNumberFormat="1" applyFont="1" applyBorder="1" applyAlignment="1" applyProtection="1">
      <alignment horizontal="right" vertical="center" shrinkToFit="1"/>
      <protection locked="0"/>
    </xf>
    <xf numFmtId="177" fontId="29" fillId="0" borderId="113" xfId="14" applyNumberFormat="1" applyFont="1" applyBorder="1" applyAlignment="1" applyProtection="1">
      <alignment horizontal="right" vertical="center" shrinkToFit="1"/>
      <protection locked="0"/>
    </xf>
    <xf numFmtId="177" fontId="29" fillId="0" borderId="119" xfId="14" applyNumberFormat="1" applyFont="1" applyBorder="1" applyAlignment="1" applyProtection="1">
      <alignment horizontal="right" vertical="center" shrinkToFit="1"/>
      <protection locked="0"/>
    </xf>
    <xf numFmtId="177" fontId="29" fillId="6" borderId="120" xfId="13" applyNumberFormat="1" applyFont="1" applyFill="1" applyBorder="1" applyAlignment="1" applyProtection="1">
      <alignment horizontal="right" vertical="center" shrinkToFit="1"/>
      <protection locked="0"/>
    </xf>
    <xf numFmtId="177" fontId="29" fillId="6" borderId="116" xfId="13" applyNumberFormat="1" applyFont="1" applyFill="1" applyBorder="1" applyAlignment="1" applyProtection="1">
      <alignment horizontal="right" vertical="center" shrinkToFit="1"/>
      <protection locked="0"/>
    </xf>
    <xf numFmtId="187" fontId="29" fillId="6" borderId="116" xfId="13" applyNumberFormat="1" applyFont="1" applyFill="1" applyBorder="1" applyAlignment="1" applyProtection="1">
      <alignment horizontal="right" vertical="center" shrinkToFit="1"/>
      <protection locked="0"/>
    </xf>
    <xf numFmtId="187" fontId="29" fillId="8" borderId="134" xfId="12" applyNumberFormat="1" applyFont="1" applyFill="1" applyBorder="1" applyAlignment="1" applyProtection="1">
      <alignment horizontal="right" vertical="center" shrinkToFit="1"/>
      <protection locked="0"/>
    </xf>
    <xf numFmtId="177" fontId="29" fillId="8" borderId="17" xfId="12" applyNumberFormat="1" applyFont="1" applyFill="1" applyBorder="1" applyAlignment="1" applyProtection="1">
      <alignment horizontal="right" vertical="center" shrinkToFit="1"/>
      <protection locked="0"/>
    </xf>
    <xf numFmtId="177" fontId="29" fillId="8" borderId="19" xfId="12" applyNumberFormat="1" applyFont="1" applyFill="1" applyBorder="1" applyAlignment="1" applyProtection="1">
      <alignment horizontal="right" vertical="center" shrinkToFit="1"/>
      <protection locked="0"/>
    </xf>
    <xf numFmtId="177" fontId="29" fillId="8" borderId="143" xfId="12" applyNumberFormat="1" applyFont="1" applyFill="1" applyBorder="1" applyAlignment="1" applyProtection="1">
      <alignment horizontal="right" vertical="center" shrinkToFit="1"/>
      <protection locked="0"/>
    </xf>
    <xf numFmtId="177" fontId="29" fillId="8" borderId="131" xfId="12" applyNumberFormat="1" applyFont="1" applyFill="1" applyBorder="1" applyAlignment="1" applyProtection="1">
      <alignment horizontal="right" vertical="center" shrinkToFit="1"/>
      <protection locked="0"/>
    </xf>
    <xf numFmtId="177" fontId="29" fillId="8" borderId="132" xfId="12" applyNumberFormat="1" applyFont="1" applyFill="1" applyBorder="1" applyAlignment="1" applyProtection="1">
      <alignment horizontal="right" vertical="center" shrinkToFit="1"/>
      <protection locked="0"/>
    </xf>
    <xf numFmtId="177" fontId="29" fillId="8" borderId="133" xfId="12" applyNumberFormat="1" applyFont="1" applyFill="1" applyBorder="1" applyAlignment="1" applyProtection="1">
      <alignment horizontal="right" vertical="center" shrinkToFit="1"/>
      <protection locked="0"/>
    </xf>
    <xf numFmtId="0" fontId="29" fillId="0" borderId="116" xfId="12" applyFont="1" applyBorder="1" applyAlignment="1" applyProtection="1">
      <alignment horizontal="left" vertical="center" shrinkToFit="1"/>
      <protection locked="0"/>
    </xf>
    <xf numFmtId="0" fontId="29" fillId="0" borderId="121" xfId="12" applyFont="1" applyBorder="1" applyAlignment="1" applyProtection="1">
      <alignment horizontal="left" vertical="center" shrinkToFit="1"/>
      <protection locked="0"/>
    </xf>
    <xf numFmtId="0" fontId="29" fillId="0" borderId="81" xfId="12" applyFont="1" applyBorder="1" applyAlignment="1" applyProtection="1">
      <alignment horizontal="center" vertical="center" shrinkToFit="1"/>
      <protection locked="0"/>
    </xf>
    <xf numFmtId="0" fontId="29" fillId="0" borderId="25" xfId="12" applyFont="1" applyBorder="1" applyAlignment="1" applyProtection="1">
      <alignment horizontal="center" vertical="center"/>
      <protection locked="0"/>
    </xf>
    <xf numFmtId="0" fontId="29" fillId="0" borderId="26" xfId="12" applyFont="1" applyBorder="1" applyAlignment="1" applyProtection="1">
      <alignment horizontal="center" vertical="center"/>
      <protection locked="0"/>
    </xf>
    <xf numFmtId="0" fontId="29" fillId="0" borderId="112" xfId="14" applyFont="1" applyBorder="1" applyAlignment="1" applyProtection="1">
      <alignment horizontal="left" vertical="center" shrinkToFit="1"/>
      <protection locked="0"/>
    </xf>
    <xf numFmtId="0" fontId="29" fillId="0" borderId="113" xfId="14" applyFont="1" applyBorder="1" applyAlignment="1" applyProtection="1">
      <alignment horizontal="left" vertical="center" shrinkToFit="1"/>
      <protection locked="0"/>
    </xf>
    <xf numFmtId="0" fontId="29" fillId="0" borderId="114" xfId="14" applyFont="1" applyBorder="1" applyAlignment="1" applyProtection="1">
      <alignment horizontal="left" vertical="center" shrinkToFit="1"/>
      <protection locked="0"/>
    </xf>
    <xf numFmtId="177" fontId="29" fillId="6" borderId="115" xfId="13" applyNumberFormat="1" applyFont="1" applyFill="1" applyBorder="1" applyAlignment="1" applyProtection="1">
      <alignment horizontal="right" vertical="center" shrinkToFit="1"/>
      <protection locked="0"/>
    </xf>
    <xf numFmtId="177" fontId="29" fillId="6" borderId="117" xfId="13" applyNumberFormat="1" applyFont="1" applyFill="1" applyBorder="1" applyAlignment="1" applyProtection="1">
      <alignment horizontal="right" vertical="center" shrinkToFit="1"/>
      <protection locked="0"/>
    </xf>
    <xf numFmtId="187" fontId="29" fillId="0" borderId="116" xfId="12" applyNumberFormat="1" applyFont="1" applyBorder="1" applyAlignment="1" applyProtection="1">
      <alignment horizontal="right" vertical="center" shrinkToFit="1"/>
      <protection locked="0"/>
    </xf>
    <xf numFmtId="177" fontId="29" fillId="0" borderId="115" xfId="14" applyNumberFormat="1" applyFont="1" applyBorder="1" applyAlignment="1" applyProtection="1">
      <alignment horizontal="right" vertical="center" shrinkToFit="1"/>
      <protection locked="0"/>
    </xf>
    <xf numFmtId="177" fontId="29" fillId="0" borderId="116" xfId="14" applyNumberFormat="1" applyFont="1" applyBorder="1" applyAlignment="1" applyProtection="1">
      <alignment horizontal="right" vertical="center" shrinkToFit="1"/>
      <protection locked="0"/>
    </xf>
    <xf numFmtId="177" fontId="29" fillId="0" borderId="117" xfId="14" applyNumberFormat="1" applyFont="1" applyBorder="1" applyAlignment="1" applyProtection="1">
      <alignment horizontal="right" vertical="center" shrinkToFit="1"/>
      <protection locked="0"/>
    </xf>
    <xf numFmtId="177" fontId="29" fillId="0" borderId="137" xfId="12" applyNumberFormat="1" applyFont="1" applyBorder="1" applyAlignment="1" applyProtection="1">
      <alignment horizontal="right" vertical="center" shrinkToFit="1"/>
      <protection locked="0"/>
    </xf>
    <xf numFmtId="0" fontId="29" fillId="0" borderId="137" xfId="12" applyFont="1" applyBorder="1" applyAlignment="1" applyProtection="1">
      <alignment horizontal="left" vertical="center" shrinkToFit="1"/>
      <protection locked="0"/>
    </xf>
    <xf numFmtId="0" fontId="29" fillId="0" borderId="140" xfId="12" applyFont="1" applyBorder="1" applyAlignment="1" applyProtection="1">
      <alignment horizontal="left" vertical="center" shrinkToFit="1"/>
      <protection locked="0"/>
    </xf>
    <xf numFmtId="0" fontId="29" fillId="0" borderId="98" xfId="14" applyFont="1" applyBorder="1" applyAlignment="1" applyProtection="1">
      <alignment horizontal="left" vertical="center" shrinkToFit="1"/>
      <protection locked="0"/>
    </xf>
    <xf numFmtId="0" fontId="29" fillId="0" borderId="99" xfId="14" applyFont="1" applyBorder="1" applyAlignment="1" applyProtection="1">
      <alignment horizontal="left" vertical="center" shrinkToFit="1"/>
      <protection locked="0"/>
    </xf>
    <xf numFmtId="0" fontId="29" fillId="0" borderId="100" xfId="14" applyFont="1" applyBorder="1" applyAlignment="1" applyProtection="1">
      <alignment horizontal="left" vertical="center" shrinkToFit="1"/>
      <protection locked="0"/>
    </xf>
    <xf numFmtId="177" fontId="29" fillId="0" borderId="136" xfId="14" applyNumberFormat="1" applyFont="1" applyBorder="1" applyAlignment="1" applyProtection="1">
      <alignment horizontal="right" vertical="center" shrinkToFit="1"/>
      <protection locked="0"/>
    </xf>
    <xf numFmtId="177" fontId="29" fillId="0" borderId="137" xfId="14" applyNumberFormat="1" applyFont="1" applyBorder="1" applyAlignment="1" applyProtection="1">
      <alignment horizontal="right" vertical="center" shrinkToFit="1"/>
      <protection locked="0"/>
    </xf>
    <xf numFmtId="177" fontId="29" fillId="0" borderId="138" xfId="14" applyNumberFormat="1" applyFont="1" applyBorder="1" applyAlignment="1" applyProtection="1">
      <alignment horizontal="right" vertical="center" shrinkToFit="1"/>
      <protection locked="0"/>
    </xf>
    <xf numFmtId="177" fontId="29" fillId="0" borderId="139" xfId="14" applyNumberFormat="1" applyFont="1" applyBorder="1" applyAlignment="1" applyProtection="1">
      <alignment horizontal="right" vertical="center" shrinkToFit="1"/>
      <protection locked="0"/>
    </xf>
    <xf numFmtId="177" fontId="29" fillId="0" borderId="140" xfId="14" applyNumberFormat="1" applyFont="1" applyBorder="1" applyAlignment="1" applyProtection="1">
      <alignment horizontal="right" vertical="center" shrinkToFit="1"/>
      <protection locked="0"/>
    </xf>
    <xf numFmtId="177" fontId="29" fillId="0" borderId="141" xfId="12" applyNumberFormat="1" applyFont="1" applyBorder="1" applyAlignment="1" applyProtection="1">
      <alignment horizontal="right" vertical="center" shrinkToFit="1"/>
      <protection locked="0"/>
    </xf>
    <xf numFmtId="0" fontId="29" fillId="7" borderId="36" xfId="12" applyFont="1" applyFill="1" applyBorder="1" applyAlignment="1" applyProtection="1">
      <alignment horizontal="center" vertical="center" wrapText="1" shrinkToFit="1"/>
      <protection locked="0"/>
    </xf>
    <xf numFmtId="0" fontId="29" fillId="7" borderId="9" xfId="12" applyFont="1" applyFill="1" applyBorder="1" applyAlignment="1" applyProtection="1">
      <alignment horizontal="center" vertical="center" shrinkToFit="1"/>
      <protection locked="0"/>
    </xf>
    <xf numFmtId="0" fontId="29" fillId="7" borderId="92" xfId="12" applyFont="1" applyFill="1" applyBorder="1" applyAlignment="1" applyProtection="1">
      <alignment horizontal="center" vertical="center" shrinkToFit="1"/>
      <protection locked="0"/>
    </xf>
    <xf numFmtId="0" fontId="29" fillId="7" borderId="96" xfId="12" applyFont="1" applyFill="1" applyBorder="1" applyAlignment="1" applyProtection="1">
      <alignment horizontal="center" vertical="center" shrinkToFit="1"/>
      <protection locked="0"/>
    </xf>
    <xf numFmtId="0" fontId="29" fillId="6" borderId="73" xfId="12" applyFont="1" applyFill="1" applyBorder="1" applyAlignment="1" applyProtection="1">
      <alignment horizontal="left" vertical="center"/>
    </xf>
    <xf numFmtId="0" fontId="29" fillId="6" borderId="8" xfId="12" applyFont="1" applyFill="1" applyBorder="1" applyAlignment="1" applyProtection="1">
      <alignment horizontal="left" vertical="center"/>
    </xf>
    <xf numFmtId="177" fontId="29" fillId="8" borderId="17" xfId="15" applyNumberFormat="1" applyFont="1" applyFill="1" applyBorder="1" applyAlignment="1" applyProtection="1">
      <alignment horizontal="right" vertical="center" shrinkToFit="1"/>
      <protection locked="0"/>
    </xf>
    <xf numFmtId="177" fontId="29" fillId="8" borderId="18" xfId="15" applyNumberFormat="1" applyFont="1" applyFill="1" applyBorder="1" applyAlignment="1" applyProtection="1">
      <alignment horizontal="right" vertical="center" shrinkToFit="1"/>
      <protection locked="0"/>
    </xf>
    <xf numFmtId="177" fontId="29" fillId="8" borderId="19" xfId="15" applyNumberFormat="1" applyFont="1" applyFill="1" applyBorder="1" applyAlignment="1" applyProtection="1">
      <alignment horizontal="right" vertical="center" shrinkToFit="1"/>
      <protection locked="0"/>
    </xf>
    <xf numFmtId="177" fontId="29" fillId="8" borderId="44" xfId="15" applyNumberFormat="1" applyFont="1" applyFill="1" applyBorder="1" applyAlignment="1" applyProtection="1">
      <alignment horizontal="right" vertical="center" shrinkToFit="1"/>
      <protection locked="0"/>
    </xf>
    <xf numFmtId="177" fontId="29" fillId="8" borderId="184" xfId="15" applyNumberFormat="1" applyFont="1" applyFill="1" applyBorder="1" applyAlignment="1" applyProtection="1">
      <alignment horizontal="right" vertical="center" shrinkToFit="1"/>
      <protection locked="0"/>
    </xf>
    <xf numFmtId="177" fontId="29" fillId="8" borderId="130" xfId="15" applyNumberFormat="1" applyFont="1" applyFill="1" applyBorder="1" applyAlignment="1" applyProtection="1">
      <alignment horizontal="right" vertical="center" shrinkToFit="1"/>
      <protection locked="0"/>
    </xf>
    <xf numFmtId="177" fontId="29" fillId="8" borderId="188" xfId="15" applyNumberFormat="1" applyFont="1" applyFill="1" applyBorder="1" applyAlignment="1" applyProtection="1">
      <alignment horizontal="right" vertical="center" shrinkToFit="1"/>
      <protection locked="0"/>
    </xf>
    <xf numFmtId="177" fontId="29" fillId="8" borderId="149" xfId="15" applyNumberFormat="1" applyFont="1" applyFill="1" applyBorder="1" applyAlignment="1" applyProtection="1">
      <alignment horizontal="right" vertical="center" shrinkToFit="1"/>
      <protection locked="0"/>
    </xf>
    <xf numFmtId="177" fontId="29" fillId="8" borderId="133" xfId="15" applyNumberFormat="1" applyFont="1" applyFill="1" applyBorder="1" applyAlignment="1" applyProtection="1">
      <alignment horizontal="right" vertical="center" shrinkToFit="1"/>
      <protection locked="0"/>
    </xf>
    <xf numFmtId="0" fontId="29" fillId="8" borderId="129" xfId="15" applyNumberFormat="1" applyFont="1" applyFill="1" applyBorder="1" applyAlignment="1" applyProtection="1">
      <alignment horizontal="left" vertical="center" shrinkToFit="1"/>
      <protection locked="0"/>
    </xf>
    <xf numFmtId="0" fontId="29" fillId="8" borderId="132" xfId="15" applyNumberFormat="1" applyFont="1" applyFill="1" applyBorder="1" applyAlignment="1" applyProtection="1">
      <alignment horizontal="left" vertical="center" shrinkToFit="1"/>
      <protection locked="0"/>
    </xf>
    <xf numFmtId="177" fontId="29" fillId="0" borderId="126" xfId="15" applyNumberFormat="1" applyFont="1" applyBorder="1" applyAlignment="1" applyProtection="1">
      <alignment horizontal="right" vertical="center" shrinkToFit="1"/>
      <protection locked="0"/>
    </xf>
    <xf numFmtId="177" fontId="29" fillId="0" borderId="124" xfId="15" applyNumberFormat="1" applyFont="1" applyBorder="1" applyAlignment="1" applyProtection="1">
      <alignment horizontal="right" vertical="center" shrinkToFit="1"/>
      <protection locked="0"/>
    </xf>
    <xf numFmtId="0" fontId="29" fillId="0" borderId="124" xfId="15" applyNumberFormat="1" applyFont="1" applyBorder="1" applyAlignment="1" applyProtection="1">
      <alignment horizontal="left" vertical="center" shrinkToFit="1"/>
      <protection locked="0"/>
    </xf>
    <xf numFmtId="0" fontId="29" fillId="0" borderId="127" xfId="15" applyNumberFormat="1" applyFont="1" applyBorder="1" applyAlignment="1" applyProtection="1">
      <alignment horizontal="left" vertical="center" shrinkToFit="1"/>
      <protection locked="0"/>
    </xf>
    <xf numFmtId="177" fontId="29" fillId="0" borderId="123" xfId="14" applyNumberFormat="1" applyFont="1" applyBorder="1" applyAlignment="1" applyProtection="1">
      <alignment horizontal="right" vertical="center" shrinkToFit="1"/>
      <protection locked="0"/>
    </xf>
    <xf numFmtId="177" fontId="29" fillId="0" borderId="124" xfId="14" applyNumberFormat="1" applyFont="1" applyBorder="1" applyAlignment="1" applyProtection="1">
      <alignment horizontal="right" vertical="center" shrinkToFit="1"/>
      <protection locked="0"/>
    </xf>
    <xf numFmtId="177" fontId="29" fillId="0" borderId="125" xfId="14" applyNumberFormat="1" applyFont="1" applyBorder="1" applyAlignment="1" applyProtection="1">
      <alignment horizontal="right" vertical="center" shrinkToFit="1"/>
      <protection locked="0"/>
    </xf>
    <xf numFmtId="0" fontId="29" fillId="0" borderId="116" xfId="15" applyNumberFormat="1" applyFont="1" applyBorder="1" applyAlignment="1" applyProtection="1">
      <alignment horizontal="left" vertical="center" shrinkToFit="1"/>
      <protection locked="0"/>
    </xf>
    <xf numFmtId="0" fontId="29" fillId="0" borderId="121" xfId="15" applyNumberFormat="1" applyFont="1" applyBorder="1" applyAlignment="1" applyProtection="1">
      <alignment horizontal="left" vertical="center" shrinkToFit="1"/>
      <protection locked="0"/>
    </xf>
    <xf numFmtId="177" fontId="29" fillId="0" borderId="120" xfId="15" applyNumberFormat="1" applyFont="1" applyBorder="1" applyAlignment="1" applyProtection="1">
      <alignment horizontal="right" vertical="center" shrinkToFit="1"/>
      <protection locked="0"/>
    </xf>
    <xf numFmtId="177" fontId="29" fillId="0" borderId="116" xfId="15" applyNumberFormat="1" applyFont="1" applyBorder="1" applyAlignment="1" applyProtection="1">
      <alignment horizontal="right" vertical="center" shrinkToFit="1"/>
      <protection locked="0"/>
    </xf>
    <xf numFmtId="177" fontId="29" fillId="0" borderId="98" xfId="15" applyNumberFormat="1" applyFont="1" applyBorder="1" applyAlignment="1" applyProtection="1">
      <alignment horizontal="right" vertical="center" shrinkToFit="1"/>
      <protection locked="0"/>
    </xf>
    <xf numFmtId="177" fontId="29" fillId="0" borderId="99" xfId="15" applyNumberFormat="1" applyFont="1" applyBorder="1" applyAlignment="1" applyProtection="1">
      <alignment horizontal="right" vertical="center" shrinkToFit="1"/>
      <protection locked="0"/>
    </xf>
    <xf numFmtId="177" fontId="29" fillId="0" borderId="100" xfId="15" applyNumberFormat="1" applyFont="1" applyBorder="1" applyAlignment="1" applyProtection="1">
      <alignment horizontal="right" vertical="center" shrinkToFit="1"/>
      <protection locked="0"/>
    </xf>
    <xf numFmtId="177" fontId="29" fillId="0" borderId="107" xfId="15" applyNumberFormat="1" applyFont="1" applyBorder="1" applyAlignment="1" applyProtection="1">
      <alignment horizontal="right" vertical="center" shrinkToFit="1"/>
      <protection locked="0"/>
    </xf>
    <xf numFmtId="177" fontId="29" fillId="0" borderId="102" xfId="15" applyNumberFormat="1" applyFont="1" applyBorder="1" applyAlignment="1" applyProtection="1">
      <alignment horizontal="right" vertical="center" shrinkToFit="1"/>
      <protection locked="0"/>
    </xf>
    <xf numFmtId="0" fontId="29" fillId="0" borderId="102" xfId="15" applyNumberFormat="1" applyFont="1" applyBorder="1" applyAlignment="1" applyProtection="1">
      <alignment horizontal="left" vertical="center" shrinkToFit="1"/>
      <protection locked="0"/>
    </xf>
    <xf numFmtId="0" fontId="29" fillId="0" borderId="108" xfId="15" applyNumberFormat="1" applyFont="1" applyBorder="1" applyAlignment="1" applyProtection="1">
      <alignment horizontal="left" vertical="center" shrinkToFit="1"/>
      <protection locked="0"/>
    </xf>
    <xf numFmtId="0" fontId="29" fillId="0" borderId="98" xfId="15" applyFont="1" applyBorder="1" applyAlignment="1" applyProtection="1">
      <alignment horizontal="left" vertical="center" shrinkToFit="1"/>
      <protection locked="0"/>
    </xf>
    <xf numFmtId="0" fontId="29" fillId="0" borderId="99" xfId="15" applyFont="1" applyBorder="1" applyAlignment="1" applyProtection="1">
      <alignment horizontal="left" vertical="center" shrinkToFit="1"/>
      <protection locked="0"/>
    </xf>
    <xf numFmtId="0" fontId="29" fillId="0" borderId="100" xfId="15" applyFont="1" applyBorder="1" applyAlignment="1" applyProtection="1">
      <alignment horizontal="left" vertical="center" shrinkToFit="1"/>
      <protection locked="0"/>
    </xf>
    <xf numFmtId="0" fontId="1" fillId="7" borderId="60"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29" fillId="0" borderId="101" xfId="14" applyNumberFormat="1" applyFont="1" applyBorder="1" applyAlignment="1" applyProtection="1">
      <alignment horizontal="right" vertical="center" shrinkToFit="1"/>
      <protection locked="0"/>
    </xf>
    <xf numFmtId="177" fontId="29" fillId="0" borderId="102" xfId="14" applyNumberFormat="1" applyFont="1" applyBorder="1" applyAlignment="1" applyProtection="1">
      <alignment horizontal="right" vertical="center" shrinkToFit="1"/>
      <protection locked="0"/>
    </xf>
    <xf numFmtId="177" fontId="29" fillId="0" borderId="103" xfId="14" applyNumberFormat="1" applyFont="1" applyBorder="1" applyAlignment="1" applyProtection="1">
      <alignment horizontal="right" vertical="center" shrinkToFit="1"/>
      <protection locked="0"/>
    </xf>
    <xf numFmtId="177" fontId="29" fillId="0" borderId="104" xfId="14" applyNumberFormat="1" applyFont="1" applyBorder="1" applyAlignment="1" applyProtection="1">
      <alignment horizontal="right" vertical="center" shrinkToFit="1"/>
      <protection locked="0"/>
    </xf>
    <xf numFmtId="177" fontId="29" fillId="0" borderId="105" xfId="14" applyNumberFormat="1" applyFont="1" applyBorder="1" applyAlignment="1" applyProtection="1">
      <alignment horizontal="right" vertical="center" shrinkToFit="1"/>
      <protection locked="0"/>
    </xf>
    <xf numFmtId="177" fontId="29" fillId="0" borderId="106" xfId="14" applyNumberFormat="1" applyFont="1" applyBorder="1" applyAlignment="1" applyProtection="1">
      <alignment horizontal="right" vertical="center" shrinkToFit="1"/>
      <protection locked="0"/>
    </xf>
    <xf numFmtId="0" fontId="28" fillId="6" borderId="1" xfId="12" applyFont="1" applyFill="1" applyBorder="1" applyAlignment="1" applyProtection="1">
      <alignment horizontal="center" vertical="center"/>
    </xf>
    <xf numFmtId="0" fontId="28" fillId="6" borderId="2" xfId="12" applyFont="1" applyFill="1" applyBorder="1" applyAlignment="1" applyProtection="1">
      <alignment horizontal="center" vertical="center"/>
    </xf>
    <xf numFmtId="0" fontId="28" fillId="6" borderId="3" xfId="12" applyFont="1" applyFill="1" applyBorder="1" applyAlignment="1" applyProtection="1">
      <alignment horizontal="center" vertical="center"/>
    </xf>
    <xf numFmtId="0" fontId="29" fillId="7" borderId="36" xfId="12" applyFont="1" applyFill="1" applyBorder="1" applyAlignment="1" applyProtection="1">
      <alignment horizontal="center" vertical="center" wrapText="1"/>
      <protection locked="0"/>
    </xf>
    <xf numFmtId="0" fontId="29" fillId="7" borderId="92" xfId="12" applyFont="1" applyFill="1" applyBorder="1" applyAlignment="1" applyProtection="1">
      <alignment horizontal="center" vertical="center" wrapText="1"/>
      <protection locked="0"/>
    </xf>
    <xf numFmtId="0" fontId="29" fillId="0" borderId="98" xfId="15" applyNumberFormat="1" applyFont="1" applyBorder="1" applyAlignment="1" applyProtection="1">
      <alignment horizontal="left" vertical="center" shrinkToFit="1"/>
      <protection locked="0"/>
    </xf>
    <xf numFmtId="0" fontId="29" fillId="0" borderId="99" xfId="15" applyNumberFormat="1" applyFont="1" applyBorder="1" applyAlignment="1" applyProtection="1">
      <alignment horizontal="left" vertical="center" shrinkToFit="1"/>
      <protection locked="0"/>
    </xf>
    <xf numFmtId="0" fontId="29" fillId="0" borderId="110" xfId="15" applyNumberFormat="1" applyFont="1" applyBorder="1" applyAlignment="1" applyProtection="1">
      <alignment horizontal="left" vertical="center" shrinkToFit="1"/>
      <protection locked="0"/>
    </xf>
    <xf numFmtId="178" fontId="13" fillId="0" borderId="15" xfId="18" applyNumberFormat="1" applyFont="1" applyBorder="1" applyAlignment="1">
      <alignment horizontal="center" vertical="center" wrapText="1"/>
    </xf>
    <xf numFmtId="178" fontId="13" fillId="0" borderId="45" xfId="18" applyNumberFormat="1" applyFont="1" applyBorder="1" applyAlignment="1">
      <alignment horizontal="center" vertical="center" wrapText="1"/>
    </xf>
    <xf numFmtId="178" fontId="13" fillId="0" borderId="39" xfId="18" applyNumberFormat="1" applyFont="1" applyBorder="1" applyAlignment="1">
      <alignment horizontal="center" vertical="center"/>
    </xf>
    <xf numFmtId="178" fontId="13" fillId="0" borderId="31" xfId="18" applyNumberFormat="1" applyFont="1" applyBorder="1" applyAlignment="1">
      <alignment horizontal="center" vertical="center"/>
    </xf>
    <xf numFmtId="178" fontId="13"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3" fillId="0" borderId="39" xfId="16" applyNumberFormat="1" applyFont="1" applyFill="1" applyBorder="1" applyAlignment="1">
      <alignment vertical="center"/>
    </xf>
    <xf numFmtId="178" fontId="13" fillId="0" borderId="31" xfId="16" applyNumberFormat="1" applyFont="1" applyFill="1" applyBorder="1" applyAlignment="1">
      <alignment vertical="center"/>
    </xf>
    <xf numFmtId="178" fontId="13" fillId="0" borderId="42" xfId="16" applyNumberFormat="1" applyFont="1" applyFill="1" applyBorder="1" applyAlignment="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6"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8" fillId="0" borderId="39" xfId="1" applyFont="1" applyFill="1" applyBorder="1" applyAlignment="1" applyProtection="1">
      <alignment horizontal="left" vertical="center" wrapText="1"/>
      <protection locked="0"/>
    </xf>
    <xf numFmtId="0" fontId="8" fillId="0" borderId="31" xfId="1" applyFont="1" applyFill="1" applyBorder="1" applyAlignment="1" applyProtection="1">
      <alignment horizontal="left" vertical="center" wrapText="1"/>
      <protection locked="0"/>
    </xf>
    <xf numFmtId="0" fontId="8" fillId="0" borderId="32" xfId="1" applyFont="1" applyFill="1" applyBorder="1" applyAlignment="1" applyProtection="1">
      <alignment horizontal="left" vertical="center" wrapText="1"/>
      <protection locked="0"/>
    </xf>
    <xf numFmtId="0" fontId="8" fillId="0" borderId="44" xfId="1" applyFont="1" applyFill="1" applyBorder="1" applyAlignment="1" applyProtection="1">
      <alignment horizontal="left" vertical="center" wrapText="1"/>
      <protection locked="0"/>
    </xf>
    <xf numFmtId="0" fontId="8" fillId="0" borderId="18" xfId="1" applyFont="1" applyFill="1" applyBorder="1" applyAlignment="1" applyProtection="1">
      <alignment horizontal="left" vertical="center" wrapText="1"/>
      <protection locked="0"/>
    </xf>
    <xf numFmtId="0" fontId="8" fillId="0" borderId="19" xfId="1" applyFont="1" applyFill="1" applyBorder="1" applyAlignment="1" applyProtection="1">
      <alignment horizontal="left" vertical="center" wrapText="1"/>
      <protection locked="0"/>
    </xf>
    <xf numFmtId="0" fontId="8" fillId="0" borderId="2" xfId="1" applyFont="1" applyFill="1" applyBorder="1" applyAlignment="1" applyProtection="1">
      <alignment horizontal="left" vertical="center"/>
    </xf>
    <xf numFmtId="0" fontId="8" fillId="0" borderId="3" xfId="1" applyFont="1" applyFill="1" applyBorder="1" applyAlignment="1" applyProtection="1">
      <alignment horizontal="left" vertical="center"/>
    </xf>
    <xf numFmtId="0" fontId="8" fillId="0" borderId="8" xfId="1" applyFont="1" applyFill="1" applyBorder="1" applyAlignment="1" applyProtection="1">
      <alignment horizontal="left" vertical="center" wrapText="1"/>
    </xf>
    <xf numFmtId="0" fontId="8" fillId="0" borderId="9" xfId="1" applyFont="1" applyFill="1" applyBorder="1" applyAlignment="1" applyProtection="1">
      <alignment horizontal="left" vertical="center" wrapText="1"/>
    </xf>
    <xf numFmtId="0" fontId="8" fillId="0" borderId="12" xfId="1" applyFont="1" applyFill="1" applyBorder="1" applyAlignment="1" applyProtection="1">
      <alignment horizontal="left" vertical="center"/>
    </xf>
    <xf numFmtId="0" fontId="8" fillId="0" borderId="13" xfId="1" applyFont="1" applyFill="1" applyBorder="1" applyAlignment="1" applyProtection="1">
      <alignment horizontal="left" vertical="center"/>
    </xf>
    <xf numFmtId="0" fontId="8" fillId="0" borderId="31" xfId="1" applyFont="1" applyFill="1" applyBorder="1" applyAlignment="1" applyProtection="1">
      <alignment horizontal="left" vertical="center"/>
    </xf>
    <xf numFmtId="0" fontId="8" fillId="0" borderId="32" xfId="1" applyFont="1" applyFill="1" applyBorder="1" applyAlignment="1" applyProtection="1">
      <alignment horizontal="left" vertical="center"/>
    </xf>
    <xf numFmtId="187" fontId="1" fillId="6" borderId="189" xfId="17" applyNumberFormat="1" applyFont="1" applyFill="1" applyBorder="1" applyAlignment="1">
      <alignment horizontal="center" vertical="center"/>
    </xf>
    <xf numFmtId="187" fontId="1" fillId="6" borderId="34" xfId="17" applyNumberFormat="1" applyFont="1" applyFill="1" applyBorder="1" applyAlignment="1">
      <alignment horizontal="center" vertical="center"/>
    </xf>
    <xf numFmtId="0" fontId="35"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6" xfId="16" applyFont="1" applyBorder="1" applyAlignment="1" applyProtection="1">
      <alignment horizontal="left" vertical="top" wrapText="1"/>
      <protection locked="0"/>
    </xf>
    <xf numFmtId="0" fontId="1" fillId="0" borderId="62"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2"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79" fontId="1" fillId="0" borderId="0" xfId="17" applyNumberFormat="1" applyFont="1" applyAlignment="1">
      <alignment horizontal="center" vertical="center" wrapText="1"/>
    </xf>
    <xf numFmtId="178" fontId="12" fillId="0" borderId="0" xfId="16" applyNumberFormat="1" applyAlignment="1">
      <alignment horizontal="center" vertical="center"/>
    </xf>
    <xf numFmtId="0" fontId="35" fillId="0" borderId="12" xfId="16" applyFont="1" applyBorder="1" applyAlignment="1" applyProtection="1">
      <alignment horizontal="left" vertical="top" wrapText="1"/>
      <protection locked="0"/>
    </xf>
    <xf numFmtId="0" fontId="35" fillId="0" borderId="46" xfId="16" applyFont="1" applyBorder="1" applyAlignment="1" applyProtection="1">
      <alignment horizontal="left" vertical="top" wrapText="1"/>
      <protection locked="0"/>
    </xf>
    <xf numFmtId="0" fontId="35" fillId="0" borderId="62" xfId="16" applyFont="1" applyBorder="1" applyAlignment="1" applyProtection="1">
      <alignment horizontal="left" vertical="top" wrapText="1"/>
      <protection locked="0"/>
    </xf>
    <xf numFmtId="0" fontId="35" fillId="0" borderId="0" xfId="16" applyFont="1" applyAlignment="1" applyProtection="1">
      <alignment horizontal="left" vertical="top" wrapText="1"/>
      <protection locked="0"/>
    </xf>
    <xf numFmtId="0" fontId="35" fillId="0" borderId="38" xfId="16" applyFont="1" applyBorder="1" applyAlignment="1" applyProtection="1">
      <alignment horizontal="left" vertical="top" wrapText="1"/>
      <protection locked="0"/>
    </xf>
    <xf numFmtId="0" fontId="35" fillId="0" borderId="37" xfId="16" applyFont="1" applyBorder="1" applyAlignment="1" applyProtection="1">
      <alignment horizontal="left" vertical="top" wrapText="1"/>
      <protection locked="0"/>
    </xf>
    <xf numFmtId="0" fontId="35" fillId="0" borderId="52" xfId="16" applyFont="1" applyBorder="1" applyAlignment="1" applyProtection="1">
      <alignment horizontal="left" vertical="top" wrapText="1"/>
      <protection locked="0"/>
    </xf>
    <xf numFmtId="0" fontId="35" fillId="0" borderId="40" xfId="16" applyFont="1" applyBorder="1" applyAlignment="1" applyProtection="1">
      <alignment horizontal="left" vertical="top" wrapText="1"/>
      <protection locked="0"/>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H25</c:v>
                </c:pt>
                <c:pt idx="1">
                  <c:v> H26</c:v>
                </c:pt>
                <c:pt idx="2">
                  <c:v> H27</c:v>
                </c:pt>
                <c:pt idx="3">
                  <c:v> H28</c:v>
                </c:pt>
                <c:pt idx="4">
                  <c:v> H29</c:v>
                </c:pt>
              </c:strCache>
            </c:strRef>
          </c:cat>
          <c:val>
            <c:numRef>
              <c:f>(データシート!$F$3,データシート!$F$5,データシート!$F$7,データシート!$F$9,データシート!$F$11)</c:f>
              <c:numCache>
                <c:formatCode>#,##0;"△ "#,##0</c:formatCode>
                <c:ptCount val="5"/>
                <c:pt idx="0">
                  <c:v>316331</c:v>
                </c:pt>
                <c:pt idx="1">
                  <c:v>333013</c:v>
                </c:pt>
                <c:pt idx="2">
                  <c:v>280458</c:v>
                </c:pt>
                <c:pt idx="3">
                  <c:v>291945</c:v>
                </c:pt>
                <c:pt idx="4">
                  <c:v>291173</c:v>
                </c:pt>
              </c:numCache>
            </c:numRef>
          </c:val>
          <c:smooth val="0"/>
          <c:extLst xmlns:c16r2="http://schemas.microsoft.com/office/drawing/2015/06/chart">
            <c:ext xmlns:c16="http://schemas.microsoft.com/office/drawing/2014/chart" uri="{C3380CC4-5D6E-409C-BE32-E72D297353CC}">
              <c16:uniqueId val="{00000000-9282-423B-AF70-450087F3821C}"/>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H25</c:v>
                </c:pt>
                <c:pt idx="1">
                  <c:v> H26</c:v>
                </c:pt>
                <c:pt idx="2">
                  <c:v> H27</c:v>
                </c:pt>
                <c:pt idx="3">
                  <c:v> H28</c:v>
                </c:pt>
                <c:pt idx="4">
                  <c:v> H29</c:v>
                </c:pt>
              </c:strCache>
            </c:strRef>
          </c:cat>
          <c:val>
            <c:numRef>
              <c:f>(データシート!$D$3,データシート!$D$5,データシート!$D$7,データシート!$D$9,データシート!$D$11)</c:f>
              <c:numCache>
                <c:formatCode>#,##0;"△ "#,##0</c:formatCode>
                <c:ptCount val="5"/>
                <c:pt idx="0">
                  <c:v>148886</c:v>
                </c:pt>
                <c:pt idx="1">
                  <c:v>195312</c:v>
                </c:pt>
                <c:pt idx="2">
                  <c:v>144782</c:v>
                </c:pt>
                <c:pt idx="3">
                  <c:v>445738</c:v>
                </c:pt>
                <c:pt idx="4">
                  <c:v>260766</c:v>
                </c:pt>
              </c:numCache>
            </c:numRef>
          </c:val>
          <c:smooth val="0"/>
          <c:extLst xmlns:c16r2="http://schemas.microsoft.com/office/drawing/2015/06/chart">
            <c:ext xmlns:c16="http://schemas.microsoft.com/office/drawing/2014/chart" uri="{C3380CC4-5D6E-409C-BE32-E72D297353CC}">
              <c16:uniqueId val="{00000001-9282-423B-AF70-450087F3821C}"/>
            </c:ext>
          </c:extLst>
        </c:ser>
        <c:dLbls>
          <c:showLegendKey val="0"/>
          <c:showVal val="0"/>
          <c:showCatName val="0"/>
          <c:showSerName val="0"/>
          <c:showPercent val="0"/>
          <c:showBubbleSize val="0"/>
        </c:dLbls>
        <c:marker val="1"/>
        <c:smooth val="0"/>
        <c:axId val="353345432"/>
        <c:axId val="353345824"/>
      </c:lineChart>
      <c:catAx>
        <c:axId val="353345432"/>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353345824"/>
        <c:crosses val="autoZero"/>
        <c:auto val="1"/>
        <c:lblAlgn val="ctr"/>
        <c:lblOffset val="100"/>
        <c:tickLblSkip val="1"/>
        <c:tickMarkSkip val="1"/>
        <c:noMultiLvlLbl val="0"/>
      </c:catAx>
      <c:valAx>
        <c:axId val="353345824"/>
        <c:scaling>
          <c:orientation val="minMax"/>
          <c:max val="5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353345432"/>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H25</c:v>
                </c:pt>
                <c:pt idx="1">
                  <c:v>H26</c:v>
                </c:pt>
                <c:pt idx="2">
                  <c:v>H27</c:v>
                </c:pt>
                <c:pt idx="3">
                  <c:v>H28</c:v>
                </c:pt>
                <c:pt idx="4">
                  <c:v>H29</c:v>
                </c:pt>
              </c:strCache>
            </c:strRef>
          </c:cat>
          <c:val>
            <c:numRef>
              <c:f>データシート!$B$19:$F$19</c:f>
              <c:numCache>
                <c:formatCode>General</c:formatCode>
                <c:ptCount val="5"/>
                <c:pt idx="0">
                  <c:v>4.88</c:v>
                </c:pt>
                <c:pt idx="1">
                  <c:v>2.27</c:v>
                </c:pt>
                <c:pt idx="2">
                  <c:v>2.71</c:v>
                </c:pt>
                <c:pt idx="3">
                  <c:v>3.51</c:v>
                </c:pt>
                <c:pt idx="4">
                  <c:v>3.6</c:v>
                </c:pt>
              </c:numCache>
            </c:numRef>
          </c:val>
          <c:extLst xmlns:c16r2="http://schemas.microsoft.com/office/drawing/2015/06/chart">
            <c:ext xmlns:c16="http://schemas.microsoft.com/office/drawing/2014/chart" uri="{C3380CC4-5D6E-409C-BE32-E72D297353CC}">
              <c16:uniqueId val="{00000000-AAE9-4B1D-B9EA-E716A40150EC}"/>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H25</c:v>
                </c:pt>
                <c:pt idx="1">
                  <c:v>H26</c:v>
                </c:pt>
                <c:pt idx="2">
                  <c:v>H27</c:v>
                </c:pt>
                <c:pt idx="3">
                  <c:v>H28</c:v>
                </c:pt>
                <c:pt idx="4">
                  <c:v>H29</c:v>
                </c:pt>
              </c:strCache>
            </c:strRef>
          </c:cat>
          <c:val>
            <c:numRef>
              <c:f>データシート!$B$20:$F$20</c:f>
              <c:numCache>
                <c:formatCode>General</c:formatCode>
                <c:ptCount val="5"/>
                <c:pt idx="0">
                  <c:v>58.35</c:v>
                </c:pt>
                <c:pt idx="1">
                  <c:v>57.07</c:v>
                </c:pt>
                <c:pt idx="2">
                  <c:v>29.37</c:v>
                </c:pt>
                <c:pt idx="3">
                  <c:v>39.729999999999997</c:v>
                </c:pt>
                <c:pt idx="4">
                  <c:v>53.63</c:v>
                </c:pt>
              </c:numCache>
            </c:numRef>
          </c:val>
          <c:extLst xmlns:c16r2="http://schemas.microsoft.com/office/drawing/2015/06/chart">
            <c:ext xmlns:c16="http://schemas.microsoft.com/office/drawing/2014/chart" uri="{C3380CC4-5D6E-409C-BE32-E72D297353CC}">
              <c16:uniqueId val="{00000001-AAE9-4B1D-B9EA-E716A40150EC}"/>
            </c:ext>
          </c:extLst>
        </c:ser>
        <c:dLbls>
          <c:showLegendKey val="0"/>
          <c:showVal val="0"/>
          <c:showCatName val="0"/>
          <c:showSerName val="0"/>
          <c:showPercent val="0"/>
          <c:showBubbleSize val="0"/>
        </c:dLbls>
        <c:gapWidth val="250"/>
        <c:overlap val="100"/>
        <c:axId val="453527616"/>
        <c:axId val="453528400"/>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H25</c:v>
                </c:pt>
                <c:pt idx="1">
                  <c:v>H26</c:v>
                </c:pt>
                <c:pt idx="2">
                  <c:v>H27</c:v>
                </c:pt>
                <c:pt idx="3">
                  <c:v>H28</c:v>
                </c:pt>
                <c:pt idx="4">
                  <c:v>H29</c:v>
                </c:pt>
              </c:strCache>
            </c:strRef>
          </c:cat>
          <c:val>
            <c:numRef>
              <c:f>データシート!$B$21:$F$21</c:f>
              <c:numCache>
                <c:formatCode>General</c:formatCode>
                <c:ptCount val="5"/>
                <c:pt idx="0">
                  <c:v>11.76</c:v>
                </c:pt>
                <c:pt idx="1">
                  <c:v>1.73</c:v>
                </c:pt>
                <c:pt idx="2">
                  <c:v>-18.21</c:v>
                </c:pt>
                <c:pt idx="3">
                  <c:v>13.85</c:v>
                </c:pt>
                <c:pt idx="4">
                  <c:v>31.23</c:v>
                </c:pt>
              </c:numCache>
            </c:numRef>
          </c:val>
          <c:smooth val="0"/>
          <c:extLst xmlns:c16r2="http://schemas.microsoft.com/office/drawing/2015/06/chart">
            <c:ext xmlns:c16="http://schemas.microsoft.com/office/drawing/2014/chart" uri="{C3380CC4-5D6E-409C-BE32-E72D297353CC}">
              <c16:uniqueId val="{00000002-AAE9-4B1D-B9EA-E716A40150EC}"/>
            </c:ext>
          </c:extLst>
        </c:ser>
        <c:dLbls>
          <c:showLegendKey val="0"/>
          <c:showVal val="0"/>
          <c:showCatName val="0"/>
          <c:showSerName val="0"/>
          <c:showPercent val="0"/>
          <c:showBubbleSize val="0"/>
        </c:dLbls>
        <c:marker val="1"/>
        <c:smooth val="0"/>
        <c:axId val="453527616"/>
        <c:axId val="453528400"/>
      </c:lineChart>
      <c:catAx>
        <c:axId val="4535276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453528400"/>
        <c:crosses val="autoZero"/>
        <c:auto val="1"/>
        <c:lblAlgn val="ctr"/>
        <c:lblOffset val="100"/>
        <c:tickLblSkip val="1"/>
        <c:tickMarkSkip val="1"/>
        <c:noMultiLvlLbl val="0"/>
      </c:catAx>
      <c:valAx>
        <c:axId val="45352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45352761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0-BCD7-4B36-AA4B-25EAF70F5F30}"/>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BCD7-4B36-AA4B-25EAF70F5F30}"/>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2-BCD7-4B36-AA4B-25EAF70F5F30}"/>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3-BCD7-4B36-AA4B-25EAF70F5F30}"/>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4-BCD7-4B36-AA4B-25EAF70F5F30}"/>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データシート!$B$32:$K$32</c:f>
              <c:numCache>
                <c:formatCode>General</c:formatCode>
                <c:ptCount val="10"/>
                <c:pt idx="0">
                  <c:v>#N/A</c:v>
                </c:pt>
                <c:pt idx="1">
                  <c:v>0.02</c:v>
                </c:pt>
                <c:pt idx="2">
                  <c:v>#N/A</c:v>
                </c:pt>
                <c:pt idx="3">
                  <c:v>7.0000000000000007E-2</c:v>
                </c:pt>
                <c:pt idx="4">
                  <c:v>#N/A</c:v>
                </c:pt>
                <c:pt idx="5">
                  <c:v>0.06</c:v>
                </c:pt>
                <c:pt idx="6">
                  <c:v>#N/A</c:v>
                </c:pt>
                <c:pt idx="7">
                  <c:v>0.06</c:v>
                </c:pt>
                <c:pt idx="8">
                  <c:v>#N/A</c:v>
                </c:pt>
                <c:pt idx="9">
                  <c:v>0</c:v>
                </c:pt>
              </c:numCache>
            </c:numRef>
          </c:val>
          <c:extLst xmlns:c16r2="http://schemas.microsoft.com/office/drawing/2015/06/chart">
            <c:ext xmlns:c16="http://schemas.microsoft.com/office/drawing/2014/chart" uri="{C3380CC4-5D6E-409C-BE32-E72D297353CC}">
              <c16:uniqueId val="{00000005-BCD7-4B36-AA4B-25EAF70F5F30}"/>
            </c:ext>
          </c:extLst>
        </c:ser>
        <c:ser>
          <c:idx val="6"/>
          <c:order val="6"/>
          <c:tx>
            <c:strRef>
              <c:f>データシート!$A$33</c:f>
              <c:strCache>
                <c:ptCount val="1"/>
                <c:pt idx="0">
                  <c:v>漁業集落排水事業特別会計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データシート!$B$33:$K$33</c:f>
              <c:numCache>
                <c:formatCode>General</c:formatCode>
                <c:ptCount val="10"/>
                <c:pt idx="0">
                  <c:v>#N/A</c:v>
                </c:pt>
                <c:pt idx="1">
                  <c:v>0.06</c:v>
                </c:pt>
                <c:pt idx="2">
                  <c:v>#N/A</c:v>
                </c:pt>
                <c:pt idx="3">
                  <c:v>0.08</c:v>
                </c:pt>
                <c:pt idx="4">
                  <c:v>#N/A</c:v>
                </c:pt>
                <c:pt idx="5">
                  <c:v>0.1</c:v>
                </c:pt>
                <c:pt idx="6">
                  <c:v>#N/A</c:v>
                </c:pt>
                <c:pt idx="7">
                  <c:v>0.14000000000000001</c:v>
                </c:pt>
                <c:pt idx="8">
                  <c:v>#N/A</c:v>
                </c:pt>
                <c:pt idx="9">
                  <c:v>0.18</c:v>
                </c:pt>
              </c:numCache>
            </c:numRef>
          </c:val>
          <c:extLst xmlns:c16r2="http://schemas.microsoft.com/office/drawing/2015/06/chart">
            <c:ext xmlns:c16="http://schemas.microsoft.com/office/drawing/2014/chart" uri="{C3380CC4-5D6E-409C-BE32-E72D297353CC}">
              <c16:uniqueId val="{00000006-BCD7-4B36-AA4B-25EAF70F5F30}"/>
            </c:ext>
          </c:extLst>
        </c:ser>
        <c:ser>
          <c:idx val="7"/>
          <c:order val="7"/>
          <c:tx>
            <c:strRef>
              <c:f>データシート!$A$34</c:f>
              <c:strCache>
                <c:ptCount val="1"/>
                <c:pt idx="0">
                  <c:v>簡易水道事業特別会計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データシート!$B$34:$K$34</c:f>
              <c:numCache>
                <c:formatCode>General</c:formatCode>
                <c:ptCount val="10"/>
                <c:pt idx="0">
                  <c:v>#N/A</c:v>
                </c:pt>
                <c:pt idx="1">
                  <c:v>0.32</c:v>
                </c:pt>
                <c:pt idx="2">
                  <c:v>#N/A</c:v>
                </c:pt>
                <c:pt idx="3">
                  <c:v>0.12</c:v>
                </c:pt>
                <c:pt idx="4">
                  <c:v>#N/A</c:v>
                </c:pt>
                <c:pt idx="5">
                  <c:v>0.32</c:v>
                </c:pt>
                <c:pt idx="6">
                  <c:v>#N/A</c:v>
                </c:pt>
                <c:pt idx="7">
                  <c:v>0.34</c:v>
                </c:pt>
                <c:pt idx="8">
                  <c:v>#N/A</c:v>
                </c:pt>
                <c:pt idx="9">
                  <c:v>0.25</c:v>
                </c:pt>
              </c:numCache>
            </c:numRef>
          </c:val>
          <c:extLst xmlns:c16r2="http://schemas.microsoft.com/office/drawing/2015/06/chart">
            <c:ext xmlns:c16="http://schemas.microsoft.com/office/drawing/2014/chart" uri="{C3380CC4-5D6E-409C-BE32-E72D297353CC}">
              <c16:uniqueId val="{00000007-BCD7-4B36-AA4B-25EAF70F5F30}"/>
            </c:ext>
          </c:extLst>
        </c:ser>
        <c:ser>
          <c:idx val="8"/>
          <c:order val="8"/>
          <c:tx>
            <c:strRef>
              <c:f>データシート!$A$35</c:f>
              <c:strCache>
                <c:ptCount val="1"/>
                <c:pt idx="0">
                  <c:v>国民健康保険事業特別会計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データシート!$B$35:$K$35</c:f>
              <c:numCache>
                <c:formatCode>General</c:formatCode>
                <c:ptCount val="10"/>
                <c:pt idx="0">
                  <c:v>#N/A</c:v>
                </c:pt>
                <c:pt idx="1">
                  <c:v>0.24</c:v>
                </c:pt>
                <c:pt idx="2">
                  <c:v>#N/A</c:v>
                </c:pt>
                <c:pt idx="3">
                  <c:v>0.7</c:v>
                </c:pt>
                <c:pt idx="4">
                  <c:v>#N/A</c:v>
                </c:pt>
                <c:pt idx="5">
                  <c:v>1.87</c:v>
                </c:pt>
                <c:pt idx="6">
                  <c:v>#N/A</c:v>
                </c:pt>
                <c:pt idx="7">
                  <c:v>1.89</c:v>
                </c:pt>
                <c:pt idx="8">
                  <c:v>#N/A</c:v>
                </c:pt>
                <c:pt idx="9">
                  <c:v>0.44</c:v>
                </c:pt>
              </c:numCache>
            </c:numRef>
          </c:val>
          <c:extLst xmlns:c16r2="http://schemas.microsoft.com/office/drawing/2015/06/chart">
            <c:ext xmlns:c16="http://schemas.microsoft.com/office/drawing/2014/chart" uri="{C3380CC4-5D6E-409C-BE32-E72D297353CC}">
              <c16:uniqueId val="{00000008-BCD7-4B36-AA4B-25EAF70F5F30}"/>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データシート!$B$36:$K$36</c:f>
              <c:numCache>
                <c:formatCode>General</c:formatCode>
                <c:ptCount val="10"/>
                <c:pt idx="0">
                  <c:v>#N/A</c:v>
                </c:pt>
                <c:pt idx="1">
                  <c:v>4.88</c:v>
                </c:pt>
                <c:pt idx="2">
                  <c:v>#N/A</c:v>
                </c:pt>
                <c:pt idx="3">
                  <c:v>2.27</c:v>
                </c:pt>
                <c:pt idx="4">
                  <c:v>#N/A</c:v>
                </c:pt>
                <c:pt idx="5">
                  <c:v>2.71</c:v>
                </c:pt>
                <c:pt idx="6">
                  <c:v>#N/A</c:v>
                </c:pt>
                <c:pt idx="7">
                  <c:v>3.5</c:v>
                </c:pt>
                <c:pt idx="8">
                  <c:v>#N/A</c:v>
                </c:pt>
                <c:pt idx="9">
                  <c:v>3.6</c:v>
                </c:pt>
              </c:numCache>
            </c:numRef>
          </c:val>
          <c:extLst xmlns:c16r2="http://schemas.microsoft.com/office/drawing/2015/06/chart">
            <c:ext xmlns:c16="http://schemas.microsoft.com/office/drawing/2014/chart" uri="{C3380CC4-5D6E-409C-BE32-E72D297353CC}">
              <c16:uniqueId val="{00000009-BCD7-4B36-AA4B-25EAF70F5F30}"/>
            </c:ext>
          </c:extLst>
        </c:ser>
        <c:dLbls>
          <c:showLegendKey val="0"/>
          <c:showVal val="0"/>
          <c:showCatName val="0"/>
          <c:showSerName val="0"/>
          <c:showPercent val="0"/>
          <c:showBubbleSize val="0"/>
        </c:dLbls>
        <c:gapWidth val="150"/>
        <c:overlap val="100"/>
        <c:axId val="453528792"/>
        <c:axId val="453529184"/>
      </c:barChart>
      <c:catAx>
        <c:axId val="45352879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453529184"/>
        <c:crosses val="autoZero"/>
        <c:auto val="1"/>
        <c:lblAlgn val="ctr"/>
        <c:lblOffset val="100"/>
        <c:tickLblSkip val="1"/>
        <c:tickMarkSkip val="1"/>
        <c:noMultiLvlLbl val="0"/>
      </c:catAx>
      <c:valAx>
        <c:axId val="453529184"/>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453528792"/>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データシート!$B$42:$P$42</c:f>
              <c:numCache>
                <c:formatCode>General</c:formatCode>
                <c:ptCount val="15"/>
                <c:pt idx="2">
                  <c:v>368</c:v>
                </c:pt>
                <c:pt idx="5">
                  <c:v>369</c:v>
                </c:pt>
                <c:pt idx="8">
                  <c:v>396</c:v>
                </c:pt>
                <c:pt idx="11">
                  <c:v>405</c:v>
                </c:pt>
                <c:pt idx="14">
                  <c:v>319</c:v>
                </c:pt>
              </c:numCache>
            </c:numRef>
          </c:val>
          <c:extLst xmlns:c16r2="http://schemas.microsoft.com/office/drawing/2015/06/chart">
            <c:ext xmlns:c16="http://schemas.microsoft.com/office/drawing/2014/chart" uri="{C3380CC4-5D6E-409C-BE32-E72D297353CC}">
              <c16:uniqueId val="{00000000-22DB-41B4-9311-05A78347BCA6}"/>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データシート!$B$43:$P$43</c:f>
              <c:numCache>
                <c:formatCode>General</c:formatCode>
                <c:ptCount val="15"/>
                <c:pt idx="0">
                  <c:v>1</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1-22DB-41B4-9311-05A78347BCA6}"/>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データシート!$B$44:$P$44</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2-22DB-41B4-9311-05A78347BCA6}"/>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データシート!$B$45:$P$45</c:f>
              <c:numCache>
                <c:formatCode>General</c:formatCode>
                <c:ptCount val="15"/>
                <c:pt idx="0">
                  <c:v>35</c:v>
                </c:pt>
                <c:pt idx="3">
                  <c:v>35</c:v>
                </c:pt>
                <c:pt idx="6">
                  <c:v>35</c:v>
                </c:pt>
                <c:pt idx="9">
                  <c:v>33</c:v>
                </c:pt>
                <c:pt idx="12">
                  <c:v>33</c:v>
                </c:pt>
              </c:numCache>
            </c:numRef>
          </c:val>
          <c:extLst xmlns:c16r2="http://schemas.microsoft.com/office/drawing/2015/06/chart">
            <c:ext xmlns:c16="http://schemas.microsoft.com/office/drawing/2014/chart" uri="{C3380CC4-5D6E-409C-BE32-E72D297353CC}">
              <c16:uniqueId val="{00000003-22DB-41B4-9311-05A78347BCA6}"/>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データシート!$B$46:$P$46</c:f>
              <c:numCache>
                <c:formatCode>General</c:formatCode>
                <c:ptCount val="15"/>
                <c:pt idx="0">
                  <c:v>7</c:v>
                </c:pt>
                <c:pt idx="3">
                  <c:v>7</c:v>
                </c:pt>
                <c:pt idx="6">
                  <c:v>12</c:v>
                </c:pt>
                <c:pt idx="9">
                  <c:v>10</c:v>
                </c:pt>
                <c:pt idx="12">
                  <c:v>14</c:v>
                </c:pt>
              </c:numCache>
            </c:numRef>
          </c:val>
          <c:extLst xmlns:c16r2="http://schemas.microsoft.com/office/drawing/2015/06/chart">
            <c:ext xmlns:c16="http://schemas.microsoft.com/office/drawing/2014/chart" uri="{C3380CC4-5D6E-409C-BE32-E72D297353CC}">
              <c16:uniqueId val="{00000004-22DB-41B4-9311-05A78347BCA6}"/>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22DB-41B4-9311-05A78347BCA6}"/>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22DB-41B4-9311-05A78347BCA6}"/>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データシート!$B$49:$P$49</c:f>
              <c:numCache>
                <c:formatCode>General</c:formatCode>
                <c:ptCount val="15"/>
                <c:pt idx="0">
                  <c:v>394</c:v>
                </c:pt>
                <c:pt idx="3">
                  <c:v>324</c:v>
                </c:pt>
                <c:pt idx="6">
                  <c:v>302</c:v>
                </c:pt>
                <c:pt idx="9">
                  <c:v>317</c:v>
                </c:pt>
                <c:pt idx="12">
                  <c:v>299</c:v>
                </c:pt>
              </c:numCache>
            </c:numRef>
          </c:val>
          <c:extLst xmlns:c16r2="http://schemas.microsoft.com/office/drawing/2015/06/chart">
            <c:ext xmlns:c16="http://schemas.microsoft.com/office/drawing/2014/chart" uri="{C3380CC4-5D6E-409C-BE32-E72D297353CC}">
              <c16:uniqueId val="{00000007-22DB-41B4-9311-05A78347BCA6}"/>
            </c:ext>
          </c:extLst>
        </c:ser>
        <c:dLbls>
          <c:showLegendKey val="0"/>
          <c:showVal val="0"/>
          <c:showCatName val="0"/>
          <c:showSerName val="0"/>
          <c:showPercent val="0"/>
          <c:showBubbleSize val="0"/>
        </c:dLbls>
        <c:gapWidth val="100"/>
        <c:overlap val="100"/>
        <c:axId val="467471472"/>
        <c:axId val="46747539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データシート!$B$50:$P$50</c:f>
              <c:numCache>
                <c:formatCode>General</c:formatCode>
                <c:ptCount val="15"/>
                <c:pt idx="0">
                  <c:v>#N/A</c:v>
                </c:pt>
                <c:pt idx="1">
                  <c:v>69</c:v>
                </c:pt>
                <c:pt idx="2">
                  <c:v>#N/A</c:v>
                </c:pt>
                <c:pt idx="3">
                  <c:v>#N/A</c:v>
                </c:pt>
                <c:pt idx="4">
                  <c:v>-3</c:v>
                </c:pt>
                <c:pt idx="5">
                  <c:v>#N/A</c:v>
                </c:pt>
                <c:pt idx="6">
                  <c:v>#N/A</c:v>
                </c:pt>
                <c:pt idx="7">
                  <c:v>-47</c:v>
                </c:pt>
                <c:pt idx="8">
                  <c:v>#N/A</c:v>
                </c:pt>
                <c:pt idx="9">
                  <c:v>#N/A</c:v>
                </c:pt>
                <c:pt idx="10">
                  <c:v>-45</c:v>
                </c:pt>
                <c:pt idx="11">
                  <c:v>#N/A</c:v>
                </c:pt>
                <c:pt idx="12">
                  <c:v>#N/A</c:v>
                </c:pt>
                <c:pt idx="13">
                  <c:v>27</c:v>
                </c:pt>
                <c:pt idx="14">
                  <c:v>#N/A</c:v>
                </c:pt>
              </c:numCache>
            </c:numRef>
          </c:val>
          <c:smooth val="0"/>
          <c:extLst xmlns:c16r2="http://schemas.microsoft.com/office/drawing/2015/06/chart">
            <c:ext xmlns:c16="http://schemas.microsoft.com/office/drawing/2014/chart" uri="{C3380CC4-5D6E-409C-BE32-E72D297353CC}">
              <c16:uniqueId val="{00000008-22DB-41B4-9311-05A78347BCA6}"/>
            </c:ext>
          </c:extLst>
        </c:ser>
        <c:dLbls>
          <c:showLegendKey val="0"/>
          <c:showVal val="0"/>
          <c:showCatName val="0"/>
          <c:showSerName val="0"/>
          <c:showPercent val="0"/>
          <c:showBubbleSize val="0"/>
        </c:dLbls>
        <c:marker val="1"/>
        <c:smooth val="0"/>
        <c:axId val="467471472"/>
        <c:axId val="467475392"/>
      </c:lineChart>
      <c:catAx>
        <c:axId val="46747147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467475392"/>
        <c:crosses val="autoZero"/>
        <c:auto val="1"/>
        <c:lblAlgn val="ctr"/>
        <c:lblOffset val="100"/>
        <c:tickLblSkip val="1"/>
        <c:tickMarkSkip val="1"/>
        <c:noMultiLvlLbl val="0"/>
      </c:catAx>
      <c:valAx>
        <c:axId val="46747539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46747147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データシート!$B$56:$P$56</c:f>
              <c:numCache>
                <c:formatCode>General</c:formatCode>
                <c:ptCount val="15"/>
                <c:pt idx="2">
                  <c:v>2802</c:v>
                </c:pt>
                <c:pt idx="5">
                  <c:v>2851</c:v>
                </c:pt>
                <c:pt idx="8">
                  <c:v>3125</c:v>
                </c:pt>
                <c:pt idx="11">
                  <c:v>3328</c:v>
                </c:pt>
                <c:pt idx="14">
                  <c:v>3351</c:v>
                </c:pt>
              </c:numCache>
            </c:numRef>
          </c:val>
          <c:extLst xmlns:c16r2="http://schemas.microsoft.com/office/drawing/2015/06/chart">
            <c:ext xmlns:c16="http://schemas.microsoft.com/office/drawing/2014/chart" uri="{C3380CC4-5D6E-409C-BE32-E72D297353CC}">
              <c16:uniqueId val="{00000000-641E-4E7E-9CE1-EFA1F0811A4F}"/>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データシート!$B$57:$P$57</c:f>
              <c:numCache>
                <c:formatCode>General</c:formatCode>
                <c:ptCount val="15"/>
                <c:pt idx="2">
                  <c:v>78</c:v>
                </c:pt>
                <c:pt idx="5">
                  <c:v>56</c:v>
                </c:pt>
                <c:pt idx="8">
                  <c:v>40</c:v>
                </c:pt>
                <c:pt idx="11">
                  <c:v>22</c:v>
                </c:pt>
                <c:pt idx="14">
                  <c:v>1</c:v>
                </c:pt>
              </c:numCache>
            </c:numRef>
          </c:val>
          <c:extLst xmlns:c16r2="http://schemas.microsoft.com/office/drawing/2015/06/chart">
            <c:ext xmlns:c16="http://schemas.microsoft.com/office/drawing/2014/chart" uri="{C3380CC4-5D6E-409C-BE32-E72D297353CC}">
              <c16:uniqueId val="{00000001-641E-4E7E-9CE1-EFA1F0811A4F}"/>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データシート!$B$58:$P$58</c:f>
              <c:numCache>
                <c:formatCode>General</c:formatCode>
                <c:ptCount val="15"/>
                <c:pt idx="2">
                  <c:v>3195</c:v>
                </c:pt>
                <c:pt idx="5">
                  <c:v>3347</c:v>
                </c:pt>
                <c:pt idx="8">
                  <c:v>3855</c:v>
                </c:pt>
                <c:pt idx="11">
                  <c:v>4213</c:v>
                </c:pt>
                <c:pt idx="14">
                  <c:v>4655</c:v>
                </c:pt>
              </c:numCache>
            </c:numRef>
          </c:val>
          <c:extLst xmlns:c16r2="http://schemas.microsoft.com/office/drawing/2015/06/chart">
            <c:ext xmlns:c16="http://schemas.microsoft.com/office/drawing/2014/chart" uri="{C3380CC4-5D6E-409C-BE32-E72D297353CC}">
              <c16:uniqueId val="{00000002-641E-4E7E-9CE1-EFA1F0811A4F}"/>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641E-4E7E-9CE1-EFA1F0811A4F}"/>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641E-4E7E-9CE1-EFA1F0811A4F}"/>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データシート!$B$61:$P$61</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641E-4E7E-9CE1-EFA1F0811A4F}"/>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データシート!$B$62:$P$62</c:f>
              <c:numCache>
                <c:formatCode>General</c:formatCode>
                <c:ptCount val="15"/>
                <c:pt idx="0">
                  <c:v>482</c:v>
                </c:pt>
                <c:pt idx="3">
                  <c:v>458</c:v>
                </c:pt>
                <c:pt idx="6">
                  <c:v>508</c:v>
                </c:pt>
                <c:pt idx="9">
                  <c:v>442</c:v>
                </c:pt>
                <c:pt idx="12">
                  <c:v>449</c:v>
                </c:pt>
              </c:numCache>
            </c:numRef>
          </c:val>
          <c:extLst xmlns:c16r2="http://schemas.microsoft.com/office/drawing/2015/06/chart">
            <c:ext xmlns:c16="http://schemas.microsoft.com/office/drawing/2014/chart" uri="{C3380CC4-5D6E-409C-BE32-E72D297353CC}">
              <c16:uniqueId val="{00000006-641E-4E7E-9CE1-EFA1F0811A4F}"/>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データシート!$B$63:$P$63</c:f>
              <c:numCache>
                <c:formatCode>General</c:formatCode>
                <c:ptCount val="15"/>
                <c:pt idx="0">
                  <c:v>215</c:v>
                </c:pt>
                <c:pt idx="3">
                  <c:v>182</c:v>
                </c:pt>
                <c:pt idx="6">
                  <c:v>151</c:v>
                </c:pt>
                <c:pt idx="9">
                  <c:v>247</c:v>
                </c:pt>
                <c:pt idx="12">
                  <c:v>89</c:v>
                </c:pt>
              </c:numCache>
            </c:numRef>
          </c:val>
          <c:extLst xmlns:c16r2="http://schemas.microsoft.com/office/drawing/2015/06/chart">
            <c:ext xmlns:c16="http://schemas.microsoft.com/office/drawing/2014/chart" uri="{C3380CC4-5D6E-409C-BE32-E72D297353CC}">
              <c16:uniqueId val="{00000007-641E-4E7E-9CE1-EFA1F0811A4F}"/>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データシート!$B$64:$P$64</c:f>
              <c:numCache>
                <c:formatCode>General</c:formatCode>
                <c:ptCount val="15"/>
                <c:pt idx="0">
                  <c:v>122</c:v>
                </c:pt>
                <c:pt idx="3">
                  <c:v>109</c:v>
                </c:pt>
                <c:pt idx="6">
                  <c:v>162</c:v>
                </c:pt>
                <c:pt idx="9">
                  <c:v>198</c:v>
                </c:pt>
                <c:pt idx="12">
                  <c:v>260</c:v>
                </c:pt>
              </c:numCache>
            </c:numRef>
          </c:val>
          <c:extLst xmlns:c16r2="http://schemas.microsoft.com/office/drawing/2015/06/chart">
            <c:ext xmlns:c16="http://schemas.microsoft.com/office/drawing/2014/chart" uri="{C3380CC4-5D6E-409C-BE32-E72D297353CC}">
              <c16:uniqueId val="{00000008-641E-4E7E-9CE1-EFA1F0811A4F}"/>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データシート!$B$65:$P$65</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9-641E-4E7E-9CE1-EFA1F0811A4F}"/>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データシート!$B$66:$P$66</c:f>
              <c:numCache>
                <c:formatCode>General</c:formatCode>
                <c:ptCount val="15"/>
                <c:pt idx="0">
                  <c:v>2358</c:v>
                </c:pt>
                <c:pt idx="3">
                  <c:v>2505</c:v>
                </c:pt>
                <c:pt idx="6">
                  <c:v>2514</c:v>
                </c:pt>
                <c:pt idx="9">
                  <c:v>3070</c:v>
                </c:pt>
                <c:pt idx="12">
                  <c:v>3120</c:v>
                </c:pt>
              </c:numCache>
            </c:numRef>
          </c:val>
          <c:extLst xmlns:c16r2="http://schemas.microsoft.com/office/drawing/2015/06/chart">
            <c:ext xmlns:c16="http://schemas.microsoft.com/office/drawing/2014/chart" uri="{C3380CC4-5D6E-409C-BE32-E72D297353CC}">
              <c16:uniqueId val="{0000000A-641E-4E7E-9CE1-EFA1F0811A4F}"/>
            </c:ext>
          </c:extLst>
        </c:ser>
        <c:dLbls>
          <c:showLegendKey val="0"/>
          <c:showVal val="0"/>
          <c:showCatName val="0"/>
          <c:showSerName val="0"/>
          <c:showPercent val="0"/>
          <c:showBubbleSize val="0"/>
        </c:dLbls>
        <c:gapWidth val="100"/>
        <c:overlap val="100"/>
        <c:axId val="467470688"/>
        <c:axId val="467475000"/>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xmlns:c16r2="http://schemas.microsoft.com/office/drawing/2015/06/chart">
            <c:ext xmlns:c16="http://schemas.microsoft.com/office/drawing/2014/chart" uri="{C3380CC4-5D6E-409C-BE32-E72D297353CC}">
              <c16:uniqueId val="{0000000B-641E-4E7E-9CE1-EFA1F0811A4F}"/>
            </c:ext>
          </c:extLst>
        </c:ser>
        <c:dLbls>
          <c:showLegendKey val="0"/>
          <c:showVal val="0"/>
          <c:showCatName val="0"/>
          <c:showSerName val="0"/>
          <c:showPercent val="0"/>
          <c:showBubbleSize val="0"/>
        </c:dLbls>
        <c:marker val="1"/>
        <c:smooth val="0"/>
        <c:axId val="467470688"/>
        <c:axId val="467475000"/>
      </c:lineChart>
      <c:catAx>
        <c:axId val="46747068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467475000"/>
        <c:crosses val="autoZero"/>
        <c:auto val="1"/>
        <c:lblAlgn val="ctr"/>
        <c:lblOffset val="100"/>
        <c:tickLblSkip val="1"/>
        <c:tickMarkSkip val="1"/>
        <c:noMultiLvlLbl val="0"/>
      </c:catAx>
      <c:valAx>
        <c:axId val="467475000"/>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46747068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H27</c:v>
                </c:pt>
                <c:pt idx="1">
                  <c:v>H28</c:v>
                </c:pt>
                <c:pt idx="2">
                  <c:v>H29</c:v>
                </c:pt>
              </c:strCache>
            </c:strRef>
          </c:cat>
          <c:val>
            <c:numRef>
              <c:f>データシート!$B$72:$D$72</c:f>
              <c:numCache>
                <c:formatCode>#,##0;"▲ "#,##0</c:formatCode>
                <c:ptCount val="3"/>
                <c:pt idx="0">
                  <c:v>505</c:v>
                </c:pt>
                <c:pt idx="1">
                  <c:v>657</c:v>
                </c:pt>
                <c:pt idx="2">
                  <c:v>866</c:v>
                </c:pt>
              </c:numCache>
            </c:numRef>
          </c:val>
          <c:extLst xmlns:c16r2="http://schemas.microsoft.com/office/drawing/2015/06/chart">
            <c:ext xmlns:c16="http://schemas.microsoft.com/office/drawing/2014/chart" uri="{C3380CC4-5D6E-409C-BE32-E72D297353CC}">
              <c16:uniqueId val="{00000000-395F-4A7D-9824-32915CDD0E88}"/>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H27</c:v>
                </c:pt>
                <c:pt idx="1">
                  <c:v>H28</c:v>
                </c:pt>
                <c:pt idx="2">
                  <c:v>H29</c:v>
                </c:pt>
              </c:strCache>
            </c:strRef>
          </c:cat>
          <c:val>
            <c:numRef>
              <c:f>データシート!$B$73:$D$73</c:f>
              <c:numCache>
                <c:formatCode>#,##0;"▲ "#,##0</c:formatCode>
                <c:ptCount val="3"/>
                <c:pt idx="0">
                  <c:v>378</c:v>
                </c:pt>
                <c:pt idx="1">
                  <c:v>436</c:v>
                </c:pt>
                <c:pt idx="2">
                  <c:v>171</c:v>
                </c:pt>
              </c:numCache>
            </c:numRef>
          </c:val>
          <c:extLst xmlns:c16r2="http://schemas.microsoft.com/office/drawing/2015/06/chart">
            <c:ext xmlns:c16="http://schemas.microsoft.com/office/drawing/2014/chart" uri="{C3380CC4-5D6E-409C-BE32-E72D297353CC}">
              <c16:uniqueId val="{00000001-395F-4A7D-9824-32915CDD0E88}"/>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H27</c:v>
                </c:pt>
                <c:pt idx="1">
                  <c:v>H28</c:v>
                </c:pt>
                <c:pt idx="2">
                  <c:v>H29</c:v>
                </c:pt>
              </c:strCache>
            </c:strRef>
          </c:cat>
          <c:val>
            <c:numRef>
              <c:f>データシート!$B$74:$D$74</c:f>
              <c:numCache>
                <c:formatCode>#,##0;"▲ "#,##0</c:formatCode>
                <c:ptCount val="3"/>
                <c:pt idx="0">
                  <c:v>2757</c:v>
                </c:pt>
                <c:pt idx="1">
                  <c:v>2896</c:v>
                </c:pt>
                <c:pt idx="2">
                  <c:v>3385</c:v>
                </c:pt>
              </c:numCache>
            </c:numRef>
          </c:val>
          <c:extLst xmlns:c16r2="http://schemas.microsoft.com/office/drawing/2015/06/chart">
            <c:ext xmlns:c16="http://schemas.microsoft.com/office/drawing/2014/chart" uri="{C3380CC4-5D6E-409C-BE32-E72D297353CC}">
              <c16:uniqueId val="{00000002-395F-4A7D-9824-32915CDD0E88}"/>
            </c:ext>
          </c:extLst>
        </c:ser>
        <c:dLbls>
          <c:showLegendKey val="0"/>
          <c:showVal val="0"/>
          <c:showCatName val="0"/>
          <c:showSerName val="0"/>
          <c:showPercent val="0"/>
          <c:showBubbleSize val="0"/>
        </c:dLbls>
        <c:gapWidth val="120"/>
        <c:overlap val="100"/>
        <c:axId val="467470296"/>
        <c:axId val="467473040"/>
      </c:barChart>
      <c:catAx>
        <c:axId val="46747029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467473040"/>
        <c:crosses val="autoZero"/>
        <c:auto val="1"/>
        <c:lblAlgn val="ctr"/>
        <c:lblOffset val="100"/>
        <c:tickLblSkip val="1"/>
        <c:tickMarkSkip val="1"/>
        <c:noMultiLvlLbl val="0"/>
      </c:catAx>
      <c:valAx>
        <c:axId val="467473040"/>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46747029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H25</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0-EF4E-4851-BD58-F27A4A97ACF5}"/>
                </c:ext>
                <c:ext xmlns:c15="http://schemas.microsoft.com/office/drawing/2012/chart" uri="{CE6537A1-D6FC-4f65-9D91-7224C49458BB}">
                  <c15:dlblFieldTable>
                    <c15:dlblFTEntry>
                      <c15:txfldGUID>{216637C3-5010-44D1-9EAF-DB516317C3F1}</c15:txfldGUID>
                      <c15:f>公会計指標分析・財政指標組合せ分析表!$BP$50</c15:f>
                      <c15:dlblFieldTableCache>
                        <c:ptCount val="1"/>
                        <c:pt idx="0">
                          <c:v>H25</c:v>
                        </c:pt>
                      </c15:dlblFieldTableCache>
                    </c15:dlblFTEntry>
                  </c15:dlblFieldTable>
                  <c15:showDataLabelsRange val="0"/>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EF4E-4851-BD58-F27A4A97ACF5}"/>
                </c:ext>
                <c:ext xmlns:c15="http://schemas.microsoft.com/office/drawing/2012/chart" uri="{CE6537A1-D6FC-4f65-9D91-7224C49458BB}">
                  <c15:dlblFieldTable>
                    <c15:dlblFTEntry>
                      <c15:txfldGUID>{F7570913-E440-48FD-8AA6-7A0CE4D954D0}</c15:txfldGUID>
                      <c15:f>#REF!</c15:f>
                      <c15:dlblFieldTableCache>
                        <c:ptCount val="1"/>
                        <c:pt idx="0">
                          <c:v>#REF!</c:v>
                        </c:pt>
                      </c15:dlblFieldTableCache>
                    </c15:dlblFTEntry>
                  </c15:dlblFieldTable>
                  <c15:showDataLabelsRange val="0"/>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2-EF4E-4851-BD58-F27A4A97ACF5}"/>
                </c:ext>
                <c:ext xmlns:c15="http://schemas.microsoft.com/office/drawing/2012/chart" uri="{CE6537A1-D6FC-4f65-9D91-7224C49458BB}">
                  <c15:dlblFieldTable>
                    <c15:dlblFTEntry>
                      <c15:txfldGUID>{894968EB-EF58-47F9-BA0A-001D7B4F256E}</c15:txfldGUID>
                      <c15:f>#REF!</c15:f>
                      <c15:dlblFieldTableCache>
                        <c:ptCount val="1"/>
                        <c:pt idx="0">
                          <c:v>#REF!</c:v>
                        </c:pt>
                      </c15:dlblFieldTableCache>
                    </c15:dlblFTEntry>
                  </c15:dlblFieldTable>
                  <c15:showDataLabelsRange val="0"/>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EF4E-4851-BD58-F27A4A97ACF5}"/>
                </c:ext>
                <c:ext xmlns:c15="http://schemas.microsoft.com/office/drawing/2012/chart" uri="{CE6537A1-D6FC-4f65-9D91-7224C49458BB}">
                  <c15:dlblFieldTable>
                    <c15:dlblFTEntry>
                      <c15:txfldGUID>{E40C040B-FEF7-470A-8F32-8E2C49A1CED2}</c15:txfldGUID>
                      <c15:f>#REF!</c15:f>
                      <c15:dlblFieldTableCache>
                        <c:ptCount val="1"/>
                        <c:pt idx="0">
                          <c:v>#REF!</c:v>
                        </c:pt>
                      </c15:dlblFieldTableCache>
                    </c15:dlblFTEntry>
                  </c15:dlblFieldTable>
                  <c15:showDataLabelsRange val="0"/>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4-EF4E-4851-BD58-F27A4A97ACF5}"/>
                </c:ext>
                <c:ext xmlns:c15="http://schemas.microsoft.com/office/drawing/2012/chart" uri="{CE6537A1-D6FC-4f65-9D91-7224C49458BB}">
                  <c15:dlblFieldTable>
                    <c15:dlblFTEntry>
                      <c15:txfldGUID>{1F58A427-70A1-4AF9-8591-B2580E83BB75}</c15:txfldGUID>
                      <c15:f>#REF!</c15:f>
                      <c15:dlblFieldTableCache>
                        <c:ptCount val="1"/>
                        <c:pt idx="0">
                          <c:v>#REF!</c:v>
                        </c:pt>
                      </c15:dlblFieldTableCache>
                    </c15:dlblFTEntry>
                  </c15:dlblFieldTable>
                  <c15:showDataLabelsRange val="0"/>
                </c:ext>
              </c:extLst>
            </c:dLbl>
            <c:dLbl>
              <c:idx val="8"/>
              <c:tx>
                <c:strRef>
                  <c:f>公会計指標分析・財政指標組合せ分析表!$BX$50</c:f>
                  <c:strCache>
                    <c:ptCount val="1"/>
                    <c:pt idx="0">
                      <c:v>H26</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5-EF4E-4851-BD58-F27A4A97ACF5}"/>
                </c:ext>
                <c:ext xmlns:c15="http://schemas.microsoft.com/office/drawing/2012/chart" uri="{CE6537A1-D6FC-4f65-9D91-7224C49458BB}">
                  <c15:dlblFieldTable>
                    <c15:dlblFTEntry>
                      <c15:txfldGUID>{E6EBDFB7-A16A-4574-9F3E-4BB15AE6742B}</c15:txfldGUID>
                      <c15:f>公会計指標分析・財政指標組合せ分析表!$BX$50</c15:f>
                      <c15:dlblFieldTableCache>
                        <c:ptCount val="1"/>
                        <c:pt idx="0">
                          <c:v>H26</c:v>
                        </c:pt>
                      </c15:dlblFieldTableCache>
                    </c15:dlblFTEntry>
                  </c15:dlblFieldTable>
                  <c15:showDataLabelsRange val="0"/>
                </c:ext>
              </c:extLst>
            </c:dLbl>
            <c:dLbl>
              <c:idx val="16"/>
              <c:tx>
                <c:strRef>
                  <c:f>公会計指標分析・財政指標組合せ分析表!$CF$50</c:f>
                  <c:strCache>
                    <c:ptCount val="1"/>
                    <c:pt idx="0">
                      <c:v>H27</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EF4E-4851-BD58-F27A4A97ACF5}"/>
                </c:ext>
                <c:ext xmlns:c15="http://schemas.microsoft.com/office/drawing/2012/chart" uri="{CE6537A1-D6FC-4f65-9D91-7224C49458BB}">
                  <c15:dlblFieldTable>
                    <c15:dlblFTEntry>
                      <c15:txfldGUID>{6E738CCA-1186-48F9-9A8E-008CED730CDE}</c15:txfldGUID>
                      <c15:f>公会計指標分析・財政指標組合せ分析表!$CF$50</c15:f>
                      <c15:dlblFieldTableCache>
                        <c:ptCount val="1"/>
                        <c:pt idx="0">
                          <c:v>H27</c:v>
                        </c:pt>
                      </c15:dlblFieldTableCache>
                    </c15:dlblFTEntry>
                  </c15:dlblFieldTable>
                  <c15:showDataLabelsRange val="0"/>
                </c:ext>
              </c:extLst>
            </c:dLbl>
            <c:dLbl>
              <c:idx val="24"/>
              <c:tx>
                <c:strRef>
                  <c:f>公会計指標分析・財政指標組合せ分析表!$CN$50</c:f>
                  <c:strCache>
                    <c:ptCount val="1"/>
                    <c:pt idx="0">
                      <c:v>H28</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7-EF4E-4851-BD58-F27A4A97ACF5}"/>
                </c:ext>
                <c:ext xmlns:c15="http://schemas.microsoft.com/office/drawing/2012/chart" uri="{CE6537A1-D6FC-4f65-9D91-7224C49458BB}">
                  <c15:dlblFieldTable>
                    <c15:dlblFTEntry>
                      <c15:txfldGUID>{71D8F027-43EF-450F-AD5B-3AD1487DC644}</c15:txfldGUID>
                      <c15:f>公会計指標分析・財政指標組合せ分析表!$CN$50</c15:f>
                      <c15:dlblFieldTableCache>
                        <c:ptCount val="1"/>
                        <c:pt idx="0">
                          <c:v>H28</c:v>
                        </c:pt>
                      </c15:dlblFieldTableCache>
                    </c15:dlblFTEntry>
                  </c15:dlblFieldTable>
                  <c15:showDataLabelsRange val="0"/>
                </c:ext>
              </c:extLst>
            </c:dLbl>
            <c:dLbl>
              <c:idx val="32"/>
              <c:tx>
                <c:strRef>
                  <c:f>公会計指標分析・財政指標組合せ分析表!$CV$50</c:f>
                  <c:strCache>
                    <c:ptCount val="1"/>
                    <c:pt idx="0">
                      <c:v>H29</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8-EF4E-4851-BD58-F27A4A97ACF5}"/>
                </c:ext>
                <c:ext xmlns:c15="http://schemas.microsoft.com/office/drawing/2012/chart" uri="{CE6537A1-D6FC-4f65-9D91-7224C49458BB}">
                  <c15:dlblFieldTable>
                    <c15:dlblFTEntry>
                      <c15:txfldGUID>{F634E067-B3ED-4A48-878C-08EC6B05A31F}</c15:txfldGUID>
                      <c15:f>公会計指標分析・財政指標組合せ分析表!$CV$50</c15:f>
                      <c15:dlblFieldTableCache>
                        <c:ptCount val="1"/>
                        <c:pt idx="0">
                          <c:v>H29</c:v>
                        </c:pt>
                      </c15:dlblFieldTableCache>
                    </c15:dlblFTEntry>
                  </c15:dlblFieldTable>
                  <c15:showDataLabelsRange val="0"/>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公会計指標分析・財政指標組合せ分析表!$BP$53:$DC$53</c:f>
              <c:numCache>
                <c:formatCode>#,##0.0;"▲ "#,##0.0</c:formatCode>
                <c:ptCount val="40"/>
                <c:pt idx="16">
                  <c:v>51.7</c:v>
                </c:pt>
                <c:pt idx="24">
                  <c:v>51.3</c:v>
                </c:pt>
              </c:numCache>
            </c:numRef>
          </c:xVal>
          <c:yVal>
            <c:numRef>
              <c:f>公会計指標分析・財政指標組合せ分析表!$BP$51:$DC$51</c:f>
              <c:numCache>
                <c:formatCode>#,##0.0;"▲ "#,##0.0</c:formatCode>
                <c:ptCount val="40"/>
              </c:numCache>
            </c:numRef>
          </c:yVal>
          <c:smooth val="0"/>
          <c:extLst xmlns:c16r2="http://schemas.microsoft.com/office/drawing/2015/06/chart">
            <c:ext xmlns:c16="http://schemas.microsoft.com/office/drawing/2014/chart" uri="{C3380CC4-5D6E-409C-BE32-E72D297353CC}">
              <c16:uniqueId val="{00000009-EF4E-4851-BD58-F27A4A97ACF5}"/>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H25</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A-EF4E-4851-BD58-F27A4A97ACF5}"/>
                </c:ext>
                <c:ext xmlns:c15="http://schemas.microsoft.com/office/drawing/2012/chart" uri="{CE6537A1-D6FC-4f65-9D91-7224C49458BB}">
                  <c15:dlblFieldTable>
                    <c15:dlblFTEntry>
                      <c15:txfldGUID>{C4DECA10-85D3-4DB7-A57C-C9535455AC59}</c15:txfldGUID>
                      <c15:f>公会計指標分析・財政指標組合せ分析表!$BP$50</c15:f>
                      <c15:dlblFieldTableCache>
                        <c:ptCount val="1"/>
                        <c:pt idx="0">
                          <c:v>H25</c:v>
                        </c:pt>
                      </c15:dlblFieldTableCache>
                    </c15:dlblFTEntry>
                  </c15:dlblFieldTable>
                  <c15:showDataLabelsRange val="0"/>
                </c:ext>
              </c:extLst>
            </c:dLbl>
            <c:dLbl>
              <c:idx val="1"/>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B-EF4E-4851-BD58-F27A4A97ACF5}"/>
                </c:ext>
                <c:ext xmlns:c15="http://schemas.microsoft.com/office/drawing/2012/chart" uri="{CE6537A1-D6FC-4f65-9D91-7224C49458BB}">
                  <c15:dlblFieldTable>
                    <c15:dlblFTEntry>
                      <c15:txfldGUID>{566FE180-3D7C-4025-A8A5-A523A3890544}</c15:txfldGUID>
                      <c15:f>#REF!</c15:f>
                      <c15:dlblFieldTableCache>
                        <c:ptCount val="1"/>
                        <c:pt idx="0">
                          <c:v>#REF!</c:v>
                        </c:pt>
                      </c15:dlblFieldTableCache>
                    </c15:dlblFTEntry>
                  </c15:dlblFieldTable>
                  <c15:showDataLabelsRange val="0"/>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C-EF4E-4851-BD58-F27A4A97ACF5}"/>
                </c:ext>
                <c:ext xmlns:c15="http://schemas.microsoft.com/office/drawing/2012/chart" uri="{CE6537A1-D6FC-4f65-9D91-7224C49458BB}">
                  <c15:dlblFieldTable>
                    <c15:dlblFTEntry>
                      <c15:txfldGUID>{07BFAAD9-F768-4202-8874-85ACA6E2E254}</c15:txfldGUID>
                      <c15:f>#REF!</c15:f>
                      <c15:dlblFieldTableCache>
                        <c:ptCount val="1"/>
                        <c:pt idx="0">
                          <c:v>#REF!</c:v>
                        </c:pt>
                      </c15:dlblFieldTableCache>
                    </c15:dlblFTEntry>
                  </c15:dlblFieldTable>
                  <c15:showDataLabelsRange val="0"/>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D-EF4E-4851-BD58-F27A4A97ACF5}"/>
                </c:ext>
                <c:ext xmlns:c15="http://schemas.microsoft.com/office/drawing/2012/chart" uri="{CE6537A1-D6FC-4f65-9D91-7224C49458BB}">
                  <c15:dlblFieldTable>
                    <c15:dlblFTEntry>
                      <c15:txfldGUID>{5AD8511C-4A05-4981-92B9-210D9496887F}</c15:txfldGUID>
                      <c15:f>#REF!</c15:f>
                      <c15:dlblFieldTableCache>
                        <c:ptCount val="1"/>
                        <c:pt idx="0">
                          <c:v>#REF!</c:v>
                        </c:pt>
                      </c15:dlblFieldTableCache>
                    </c15:dlblFTEntry>
                  </c15:dlblFieldTable>
                  <c15:showDataLabelsRange val="0"/>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E-EF4E-4851-BD58-F27A4A97ACF5}"/>
                </c:ext>
                <c:ext xmlns:c15="http://schemas.microsoft.com/office/drawing/2012/chart" uri="{CE6537A1-D6FC-4f65-9D91-7224C49458BB}">
                  <c15:dlblFieldTable>
                    <c15:dlblFTEntry>
                      <c15:txfldGUID>{E6D1A823-8F55-484F-837F-A29AFAB867F7}</c15:txfldGUID>
                      <c15:f>#REF!</c15:f>
                      <c15:dlblFieldTableCache>
                        <c:ptCount val="1"/>
                        <c:pt idx="0">
                          <c:v>#REF!</c:v>
                        </c:pt>
                      </c15:dlblFieldTableCache>
                    </c15:dlblFTEntry>
                  </c15:dlblFieldTable>
                  <c15:showDataLabelsRange val="0"/>
                </c:ext>
              </c:extLst>
            </c:dLbl>
            <c:dLbl>
              <c:idx val="8"/>
              <c:tx>
                <c:strRef>
                  <c:f>公会計指標分析・財政指標組合せ分析表!$BX$50</c:f>
                  <c:strCache>
                    <c:ptCount val="1"/>
                    <c:pt idx="0">
                      <c:v>H26</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F-EF4E-4851-BD58-F27A4A97ACF5}"/>
                </c:ext>
                <c:ext xmlns:c15="http://schemas.microsoft.com/office/drawing/2012/chart" uri="{CE6537A1-D6FC-4f65-9D91-7224C49458BB}">
                  <c15:dlblFieldTable>
                    <c15:dlblFTEntry>
                      <c15:txfldGUID>{F48EBC1C-990C-46C8-AA6E-A646F3902B75}</c15:txfldGUID>
                      <c15:f>公会計指標分析・財政指標組合せ分析表!$BX$50</c15:f>
                      <c15:dlblFieldTableCache>
                        <c:ptCount val="1"/>
                        <c:pt idx="0">
                          <c:v>H26</c:v>
                        </c:pt>
                      </c15:dlblFieldTableCache>
                    </c15:dlblFTEntry>
                  </c15:dlblFieldTable>
                  <c15:showDataLabelsRange val="0"/>
                </c:ext>
              </c:extLst>
            </c:dLbl>
            <c:dLbl>
              <c:idx val="16"/>
              <c:tx>
                <c:strRef>
                  <c:f>公会計指標分析・財政指標組合せ分析表!$CF$50</c:f>
                  <c:strCache>
                    <c:ptCount val="1"/>
                    <c:pt idx="0">
                      <c:v>H27</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0-EF4E-4851-BD58-F27A4A97ACF5}"/>
                </c:ext>
                <c:ext xmlns:c15="http://schemas.microsoft.com/office/drawing/2012/chart" uri="{CE6537A1-D6FC-4f65-9D91-7224C49458BB}">
                  <c15:dlblFieldTable>
                    <c15:dlblFTEntry>
                      <c15:txfldGUID>{5259B5F1-F16D-4E31-8192-CA3C600D4804}</c15:txfldGUID>
                      <c15:f>公会計指標分析・財政指標組合せ分析表!$CF$50</c15:f>
                      <c15:dlblFieldTableCache>
                        <c:ptCount val="1"/>
                        <c:pt idx="0">
                          <c:v>H27</c:v>
                        </c:pt>
                      </c15:dlblFieldTableCache>
                    </c15:dlblFTEntry>
                  </c15:dlblFieldTable>
                  <c15:showDataLabelsRange val="0"/>
                </c:ext>
              </c:extLst>
            </c:dLbl>
            <c:dLbl>
              <c:idx val="24"/>
              <c:tx>
                <c:strRef>
                  <c:f>公会計指標分析・財政指標組合せ分析表!$CN$50</c:f>
                  <c:strCache>
                    <c:ptCount val="1"/>
                    <c:pt idx="0">
                      <c:v>H28</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1-EF4E-4851-BD58-F27A4A97ACF5}"/>
                </c:ext>
                <c:ext xmlns:c15="http://schemas.microsoft.com/office/drawing/2012/chart" uri="{CE6537A1-D6FC-4f65-9D91-7224C49458BB}">
                  <c15:dlblFieldTable>
                    <c15:dlblFTEntry>
                      <c15:txfldGUID>{3A405CB7-FDF5-4189-948F-E98B675E22BD}</c15:txfldGUID>
                      <c15:f>公会計指標分析・財政指標組合せ分析表!$CN$50</c15:f>
                      <c15:dlblFieldTableCache>
                        <c:ptCount val="1"/>
                        <c:pt idx="0">
                          <c:v>H28</c:v>
                        </c:pt>
                      </c15:dlblFieldTableCache>
                    </c15:dlblFTEntry>
                  </c15:dlblFieldTable>
                  <c15:showDataLabelsRange val="0"/>
                </c:ext>
              </c:extLst>
            </c:dLbl>
            <c:dLbl>
              <c:idx val="32"/>
              <c:tx>
                <c:strRef>
                  <c:f>公会計指標分析・財政指標組合せ分析表!$CV$50</c:f>
                  <c:strCache>
                    <c:ptCount val="1"/>
                    <c:pt idx="0">
                      <c:v>H29</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2-EF4E-4851-BD58-F27A4A97ACF5}"/>
                </c:ext>
                <c:ext xmlns:c15="http://schemas.microsoft.com/office/drawing/2012/chart" uri="{CE6537A1-D6FC-4f65-9D91-7224C49458BB}">
                  <c15:dlblFieldTable>
                    <c15:dlblFTEntry>
                      <c15:txfldGUID>{5D320FFB-AEEF-46A3-B634-67C85F7FAE00}</c15:txfldGUID>
                      <c15:f>公会計指標分析・財政指標組合せ分析表!$CV$50</c15:f>
                      <c15:dlblFieldTableCache>
                        <c:ptCount val="1"/>
                        <c:pt idx="0">
                          <c:v>H29</c:v>
                        </c:pt>
                      </c15:dlblFieldTableCache>
                    </c15:dlblFTEntry>
                  </c15:dlblFieldTable>
                  <c15:showDataLabelsRange val="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公会計指標分析・財政指標組合せ分析表!$BP$57:$DC$57</c:f>
              <c:numCache>
                <c:formatCode>#,##0.0;"▲ "#,##0.0</c:formatCode>
                <c:ptCount val="40"/>
                <c:pt idx="16">
                  <c:v>54.2</c:v>
                </c:pt>
                <c:pt idx="24">
                  <c:v>56.3</c:v>
                </c:pt>
              </c:numCache>
            </c:numRef>
          </c:xVal>
          <c:yVal>
            <c:numRef>
              <c:f>公会計指標分析・財政指標組合せ分析表!$BP$55:$DC$55</c:f>
              <c:numCache>
                <c:formatCode>#,##0.0;"▲ "#,##0.0</c:formatCode>
                <c:ptCount val="40"/>
                <c:pt idx="16">
                  <c:v>0</c:v>
                </c:pt>
                <c:pt idx="24">
                  <c:v>0</c:v>
                </c:pt>
              </c:numCache>
            </c:numRef>
          </c:yVal>
          <c:smooth val="0"/>
          <c:extLst xmlns:c16r2="http://schemas.microsoft.com/office/drawing/2015/06/chart">
            <c:ext xmlns:c16="http://schemas.microsoft.com/office/drawing/2014/chart" uri="{C3380CC4-5D6E-409C-BE32-E72D297353CC}">
              <c16:uniqueId val="{00000013-EF4E-4851-BD58-F27A4A97ACF5}"/>
            </c:ext>
          </c:extLst>
        </c:ser>
        <c:dLbls>
          <c:showLegendKey val="0"/>
          <c:showVal val="1"/>
          <c:showCatName val="0"/>
          <c:showSerName val="0"/>
          <c:showPercent val="0"/>
          <c:showBubbleSize val="0"/>
        </c:dLbls>
        <c:axId val="467475784"/>
        <c:axId val="467469904"/>
      </c:scatterChart>
      <c:valAx>
        <c:axId val="467475784"/>
        <c:scaling>
          <c:orientation val="minMax"/>
          <c:max val="56.5"/>
          <c:min val="54"/>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7469904"/>
        <c:crosses val="autoZero"/>
        <c:crossBetween val="midCat"/>
      </c:valAx>
      <c:valAx>
        <c:axId val="467469904"/>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467475784"/>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H25</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0-DA62-48F6-9C3F-15478C72760D}"/>
                </c:ext>
                <c:ext xmlns:c15="http://schemas.microsoft.com/office/drawing/2012/chart" uri="{CE6537A1-D6FC-4f65-9D91-7224C49458BB}">
                  <c15:dlblFieldTable>
                    <c15:dlblFTEntry>
                      <c15:txfldGUID>{06374574-B53E-4DAF-B01B-D880F2817215}</c15:txfldGUID>
                      <c15:f>公会計指標分析・財政指標組合せ分析表!$BP$72</c15:f>
                      <c15:dlblFieldTableCache>
                        <c:ptCount val="1"/>
                        <c:pt idx="0">
                          <c:v>H25</c:v>
                        </c:pt>
                      </c15:dlblFieldTableCache>
                    </c15:dlblFTEntry>
                  </c15:dlblFieldTable>
                  <c15:showDataLabelsRange val="0"/>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DA62-48F6-9C3F-15478C72760D}"/>
                </c:ext>
                <c:ext xmlns:c15="http://schemas.microsoft.com/office/drawing/2012/chart" uri="{CE6537A1-D6FC-4f65-9D91-7224C49458BB}">
                  <c15:dlblFieldTable>
                    <c15:dlblFTEntry>
                      <c15:txfldGUID>{EBF8D790-19D7-49F7-983C-32BBAD401C63}</c15:txfldGUID>
                      <c15:f>#REF!</c15:f>
                      <c15:dlblFieldTableCache>
                        <c:ptCount val="1"/>
                        <c:pt idx="0">
                          <c:v>#REF!</c:v>
                        </c:pt>
                      </c15:dlblFieldTableCache>
                    </c15:dlblFTEntry>
                  </c15:dlblFieldTable>
                  <c15:showDataLabelsRange val="0"/>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2-DA62-48F6-9C3F-15478C72760D}"/>
                </c:ext>
                <c:ext xmlns:c15="http://schemas.microsoft.com/office/drawing/2012/chart" uri="{CE6537A1-D6FC-4f65-9D91-7224C49458BB}">
                  <c15:dlblFieldTable>
                    <c15:dlblFTEntry>
                      <c15:txfldGUID>{043D709D-7EB4-40C9-BA63-1FD701304B70}</c15:txfldGUID>
                      <c15:f>#REF!</c15:f>
                      <c15:dlblFieldTableCache>
                        <c:ptCount val="1"/>
                        <c:pt idx="0">
                          <c:v>#REF!</c:v>
                        </c:pt>
                      </c15:dlblFieldTableCache>
                    </c15:dlblFTEntry>
                  </c15:dlblFieldTable>
                  <c15:showDataLabelsRange val="0"/>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DA62-48F6-9C3F-15478C72760D}"/>
                </c:ext>
                <c:ext xmlns:c15="http://schemas.microsoft.com/office/drawing/2012/chart" uri="{CE6537A1-D6FC-4f65-9D91-7224C49458BB}">
                  <c15:dlblFieldTable>
                    <c15:dlblFTEntry>
                      <c15:txfldGUID>{1D19D5C9-E80F-4B8A-A8EA-081265CB3EDA}</c15:txfldGUID>
                      <c15:f>#REF!</c15:f>
                      <c15:dlblFieldTableCache>
                        <c:ptCount val="1"/>
                        <c:pt idx="0">
                          <c:v>#REF!</c:v>
                        </c:pt>
                      </c15:dlblFieldTableCache>
                    </c15:dlblFTEntry>
                  </c15:dlblFieldTable>
                  <c15:showDataLabelsRange val="0"/>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4-DA62-48F6-9C3F-15478C72760D}"/>
                </c:ext>
                <c:ext xmlns:c15="http://schemas.microsoft.com/office/drawing/2012/chart" uri="{CE6537A1-D6FC-4f65-9D91-7224C49458BB}">
                  <c15:dlblFieldTable>
                    <c15:dlblFTEntry>
                      <c15:txfldGUID>{E65CCDAF-9C80-4050-BCED-AECF158A534C}</c15:txfldGUID>
                      <c15:f>#REF!</c15:f>
                      <c15:dlblFieldTableCache>
                        <c:ptCount val="1"/>
                        <c:pt idx="0">
                          <c:v>#REF!</c:v>
                        </c:pt>
                      </c15:dlblFieldTableCache>
                    </c15:dlblFTEntry>
                  </c15:dlblFieldTable>
                  <c15:showDataLabelsRange val="0"/>
                </c:ext>
              </c:extLst>
            </c:dLbl>
            <c:dLbl>
              <c:idx val="8"/>
              <c:tx>
                <c:strRef>
                  <c:f>公会計指標分析・財政指標組合せ分析表!$BX$72</c:f>
                  <c:strCache>
                    <c:ptCount val="1"/>
                    <c:pt idx="0">
                      <c:v>H26</c:v>
                    </c:pt>
                  </c:strCache>
                </c:strRef>
              </c:tx>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5-DA62-48F6-9C3F-15478C72760D}"/>
                </c:ext>
                <c:ext xmlns:c15="http://schemas.microsoft.com/office/drawing/2012/chart" uri="{CE6537A1-D6FC-4f65-9D91-7224C49458BB}">
                  <c15:dlblFieldTable>
                    <c15:dlblFTEntry>
                      <c15:txfldGUID>{2ECA4824-725E-4A4F-9E25-451241256B06}</c15:txfldGUID>
                      <c15:f>公会計指標分析・財政指標組合せ分析表!$BX$72</c15:f>
                      <c15:dlblFieldTableCache>
                        <c:ptCount val="1"/>
                        <c:pt idx="0">
                          <c:v>H26</c:v>
                        </c:pt>
                      </c15:dlblFieldTableCache>
                    </c15:dlblFTEntry>
                  </c15:dlblFieldTable>
                  <c15:showDataLabelsRange val="0"/>
                </c:ext>
              </c:extLst>
            </c:dLbl>
            <c:dLbl>
              <c:idx val="16"/>
              <c:tx>
                <c:strRef>
                  <c:f>公会計指標分析・財政指標組合せ分析表!$CF$72</c:f>
                  <c:strCache>
                    <c:ptCount val="1"/>
                    <c:pt idx="0">
                      <c:v>H27</c:v>
                    </c:pt>
                  </c:strCache>
                </c:strRef>
              </c:tx>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DA62-48F6-9C3F-15478C72760D}"/>
                </c:ext>
                <c:ext xmlns:c15="http://schemas.microsoft.com/office/drawing/2012/chart" uri="{CE6537A1-D6FC-4f65-9D91-7224C49458BB}">
                  <c15:dlblFieldTable>
                    <c15:dlblFTEntry>
                      <c15:txfldGUID>{BF07E6D1-E45B-4025-B582-644DF68FACB4}</c15:txfldGUID>
                      <c15:f>公会計指標分析・財政指標組合せ分析表!$CF$72</c15:f>
                      <c15:dlblFieldTableCache>
                        <c:ptCount val="1"/>
                        <c:pt idx="0">
                          <c:v>H27</c:v>
                        </c:pt>
                      </c15:dlblFieldTableCache>
                    </c15:dlblFTEntry>
                  </c15:dlblFieldTable>
                  <c15:showDataLabelsRange val="0"/>
                </c:ext>
              </c:extLst>
            </c:dLbl>
            <c:dLbl>
              <c:idx val="24"/>
              <c:tx>
                <c:strRef>
                  <c:f>公会計指標分析・財政指標組合せ分析表!$CN$72</c:f>
                  <c:strCache>
                    <c:ptCount val="1"/>
                    <c:pt idx="0">
                      <c:v>H28</c:v>
                    </c:pt>
                  </c:strCache>
                </c:strRef>
              </c:tx>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7-DA62-48F6-9C3F-15478C72760D}"/>
                </c:ext>
                <c:ext xmlns:c15="http://schemas.microsoft.com/office/drawing/2012/chart" uri="{CE6537A1-D6FC-4f65-9D91-7224C49458BB}">
                  <c15:dlblFieldTable>
                    <c15:dlblFTEntry>
                      <c15:txfldGUID>{56C25FDB-F0DB-495C-8710-FDC7189B936F}</c15:txfldGUID>
                      <c15:f>公会計指標分析・財政指標組合せ分析表!$CN$72</c15:f>
                      <c15:dlblFieldTableCache>
                        <c:ptCount val="1"/>
                        <c:pt idx="0">
                          <c:v>H28</c:v>
                        </c:pt>
                      </c15:dlblFieldTableCache>
                    </c15:dlblFTEntry>
                  </c15:dlblFieldTable>
                  <c15:showDataLabelsRange val="0"/>
                </c:ext>
              </c:extLst>
            </c:dLbl>
            <c:dLbl>
              <c:idx val="32"/>
              <c:tx>
                <c:strRef>
                  <c:f>公会計指標分析・財政指標組合せ分析表!$CV$72</c:f>
                  <c:strCache>
                    <c:ptCount val="1"/>
                    <c:pt idx="0">
                      <c:v>H29</c:v>
                    </c:pt>
                  </c:strCache>
                </c:strRef>
              </c:tx>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8-DA62-48F6-9C3F-15478C72760D}"/>
                </c:ext>
                <c:ext xmlns:c15="http://schemas.microsoft.com/office/drawing/2012/chart" uri="{CE6537A1-D6FC-4f65-9D91-7224C49458BB}">
                  <c15:dlblFieldTable>
                    <c15:dlblFTEntry>
                      <c15:txfldGUID>{E065480A-84B2-4163-8FCC-E6B9C0E47AB5}</c15:txfldGUID>
                      <c15:f>公会計指標分析・財政指標組合せ分析表!$CV$72</c15:f>
                      <c15:dlblFieldTableCache>
                        <c:ptCount val="1"/>
                        <c:pt idx="0">
                          <c:v>H29</c:v>
                        </c:pt>
                      </c15:dlblFieldTableCache>
                    </c15:dlblFTEntry>
                  </c15:dlblFieldTable>
                  <c15:showDataLabelsRange val="0"/>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8</c:v>
                </c:pt>
                <c:pt idx="8">
                  <c:v>4.4000000000000004</c:v>
                </c:pt>
                <c:pt idx="16">
                  <c:v>0.6</c:v>
                </c:pt>
                <c:pt idx="24">
                  <c:v>-2.2000000000000002</c:v>
                </c:pt>
                <c:pt idx="32">
                  <c:v>0.6</c:v>
                </c:pt>
              </c:numCache>
            </c:numRef>
          </c:xVal>
          <c:yVal>
            <c:numRef>
              <c:f>公会計指標分析・財政指標組合せ分析表!$BP$73:$DC$73</c:f>
              <c:numCache>
                <c:formatCode>#,##0.0;"▲ "#,##0.0</c:formatCode>
                <c:ptCount val="40"/>
              </c:numCache>
            </c:numRef>
          </c:yVal>
          <c:smooth val="0"/>
          <c:extLst xmlns:c16r2="http://schemas.microsoft.com/office/drawing/2015/06/chart">
            <c:ext xmlns:c16="http://schemas.microsoft.com/office/drawing/2014/chart" uri="{C3380CC4-5D6E-409C-BE32-E72D297353CC}">
              <c16:uniqueId val="{00000009-DA62-48F6-9C3F-15478C72760D}"/>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H25</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A-DA62-48F6-9C3F-15478C72760D}"/>
                </c:ext>
                <c:ext xmlns:c15="http://schemas.microsoft.com/office/drawing/2012/chart" uri="{CE6537A1-D6FC-4f65-9D91-7224C49458BB}">
                  <c15:dlblFieldTable>
                    <c15:dlblFTEntry>
                      <c15:txfldGUID>{10C09A39-EF9C-405C-8EAC-8F10C9D61B75}</c15:txfldGUID>
                      <c15:f>公会計指標分析・財政指標組合せ分析表!$BP$72</c15:f>
                      <c15:dlblFieldTableCache>
                        <c:ptCount val="1"/>
                        <c:pt idx="0">
                          <c:v>H25</c:v>
                        </c:pt>
                      </c15:dlblFieldTableCache>
                    </c15:dlblFTEntry>
                  </c15:dlblFieldTable>
                  <c15:showDataLabelsRange val="0"/>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B-DA62-48F6-9C3F-15478C72760D}"/>
                </c:ext>
                <c:ext xmlns:c15="http://schemas.microsoft.com/office/drawing/2012/chart" uri="{CE6537A1-D6FC-4f65-9D91-7224C49458BB}">
                  <c15:dlblFieldTable>
                    <c15:dlblFTEntry>
                      <c15:txfldGUID>{11A9D061-81CA-49BC-A3E5-8BC99F34B18D}</c15:txfldGUID>
                      <c15:f>#REF!</c15:f>
                      <c15:dlblFieldTableCache>
                        <c:ptCount val="1"/>
                        <c:pt idx="0">
                          <c:v>#REF!</c:v>
                        </c:pt>
                      </c15:dlblFieldTableCache>
                    </c15:dlblFTEntry>
                  </c15:dlblFieldTable>
                  <c15:showDataLabelsRange val="0"/>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C-DA62-48F6-9C3F-15478C72760D}"/>
                </c:ext>
                <c:ext xmlns:c15="http://schemas.microsoft.com/office/drawing/2012/chart" uri="{CE6537A1-D6FC-4f65-9D91-7224C49458BB}">
                  <c15:dlblFieldTable>
                    <c15:dlblFTEntry>
                      <c15:txfldGUID>{E5E9BE37-6A63-4B3E-90B9-B0775E9F3541}</c15:txfldGUID>
                      <c15:f>#REF!</c15:f>
                      <c15:dlblFieldTableCache>
                        <c:ptCount val="1"/>
                        <c:pt idx="0">
                          <c:v>#REF!</c:v>
                        </c:pt>
                      </c15:dlblFieldTableCache>
                    </c15:dlblFTEntry>
                  </c15:dlblFieldTable>
                  <c15:showDataLabelsRange val="0"/>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D-DA62-48F6-9C3F-15478C72760D}"/>
                </c:ext>
                <c:ext xmlns:c15="http://schemas.microsoft.com/office/drawing/2012/chart" uri="{CE6537A1-D6FC-4f65-9D91-7224C49458BB}">
                  <c15:dlblFieldTable>
                    <c15:dlblFTEntry>
                      <c15:txfldGUID>{B06B3891-F528-4F8F-8394-65ACB4CE91F7}</c15:txfldGUID>
                      <c15:f>#REF!</c15:f>
                      <c15:dlblFieldTableCache>
                        <c:ptCount val="1"/>
                        <c:pt idx="0">
                          <c:v>#REF!</c:v>
                        </c:pt>
                      </c15:dlblFieldTableCache>
                    </c15:dlblFTEntry>
                  </c15:dlblFieldTable>
                  <c15:showDataLabelsRange val="0"/>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E-DA62-48F6-9C3F-15478C72760D}"/>
                </c:ext>
                <c:ext xmlns:c15="http://schemas.microsoft.com/office/drawing/2012/chart" uri="{CE6537A1-D6FC-4f65-9D91-7224C49458BB}">
                  <c15:dlblFieldTable>
                    <c15:dlblFTEntry>
                      <c15:txfldGUID>{2A095303-96DA-4C8E-9298-056EFAF59D77}</c15:txfldGUID>
                      <c15:f>#REF!</c15:f>
                      <c15:dlblFieldTableCache>
                        <c:ptCount val="1"/>
                        <c:pt idx="0">
                          <c:v>#REF!</c:v>
                        </c:pt>
                      </c15:dlblFieldTableCache>
                    </c15:dlblFTEntry>
                  </c15:dlblFieldTable>
                  <c15:showDataLabelsRange val="0"/>
                </c:ext>
              </c:extLst>
            </c:dLbl>
            <c:dLbl>
              <c:idx val="8"/>
              <c:tx>
                <c:strRef>
                  <c:f>公会計指標分析・財政指標組合せ分析表!$BX$72</c:f>
                  <c:strCache>
                    <c:ptCount val="1"/>
                    <c:pt idx="0">
                      <c:v>H26</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F-DA62-48F6-9C3F-15478C72760D}"/>
                </c:ext>
                <c:ext xmlns:c15="http://schemas.microsoft.com/office/drawing/2012/chart" uri="{CE6537A1-D6FC-4f65-9D91-7224C49458BB}">
                  <c15:dlblFieldTable>
                    <c15:dlblFTEntry>
                      <c15:txfldGUID>{E45BC2E0-D93F-478B-B6F4-8E93FCB6903C}</c15:txfldGUID>
                      <c15:f>公会計指標分析・財政指標組合せ分析表!$BX$72</c15:f>
                      <c15:dlblFieldTableCache>
                        <c:ptCount val="1"/>
                        <c:pt idx="0">
                          <c:v>H26</c:v>
                        </c:pt>
                      </c15:dlblFieldTableCache>
                    </c15:dlblFTEntry>
                  </c15:dlblFieldTable>
                  <c15:showDataLabelsRange val="0"/>
                </c:ext>
              </c:extLst>
            </c:dLbl>
            <c:dLbl>
              <c:idx val="16"/>
              <c:tx>
                <c:strRef>
                  <c:f>公会計指標分析・財政指標組合せ分析表!$CF$72</c:f>
                  <c:strCache>
                    <c:ptCount val="1"/>
                    <c:pt idx="0">
                      <c:v>H27</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0-DA62-48F6-9C3F-15478C72760D}"/>
                </c:ext>
                <c:ext xmlns:c15="http://schemas.microsoft.com/office/drawing/2012/chart" uri="{CE6537A1-D6FC-4f65-9D91-7224C49458BB}">
                  <c15:dlblFieldTable>
                    <c15:dlblFTEntry>
                      <c15:txfldGUID>{54750551-5DEC-44C0-8A6C-9D561CB6DCBF}</c15:txfldGUID>
                      <c15:f>公会計指標分析・財政指標組合せ分析表!$CF$72</c15:f>
                      <c15:dlblFieldTableCache>
                        <c:ptCount val="1"/>
                        <c:pt idx="0">
                          <c:v>H27</c:v>
                        </c:pt>
                      </c15:dlblFieldTableCache>
                    </c15:dlblFTEntry>
                  </c15:dlblFieldTable>
                  <c15:showDataLabelsRange val="0"/>
                </c:ext>
              </c:extLst>
            </c:dLbl>
            <c:dLbl>
              <c:idx val="24"/>
              <c:tx>
                <c:strRef>
                  <c:f>公会計指標分析・財政指標組合せ分析表!$CN$72</c:f>
                  <c:strCache>
                    <c:ptCount val="1"/>
                    <c:pt idx="0">
                      <c:v>H28</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1-DA62-48F6-9C3F-15478C72760D}"/>
                </c:ext>
                <c:ext xmlns:c15="http://schemas.microsoft.com/office/drawing/2012/chart" uri="{CE6537A1-D6FC-4f65-9D91-7224C49458BB}">
                  <c15:dlblFieldTable>
                    <c15:dlblFTEntry>
                      <c15:txfldGUID>{853099A8-0F65-4FB4-B8C6-66877C94F066}</c15:txfldGUID>
                      <c15:f>公会計指標分析・財政指標組合せ分析表!$CN$72</c15:f>
                      <c15:dlblFieldTableCache>
                        <c:ptCount val="1"/>
                        <c:pt idx="0">
                          <c:v>H28</c:v>
                        </c:pt>
                      </c15:dlblFieldTableCache>
                    </c15:dlblFTEntry>
                  </c15:dlblFieldTable>
                  <c15:showDataLabelsRange val="0"/>
                </c:ext>
              </c:extLst>
            </c:dLbl>
            <c:dLbl>
              <c:idx val="32"/>
              <c:tx>
                <c:strRef>
                  <c:f>公会計指標分析・財政指標組合せ分析表!$CV$72</c:f>
                  <c:strCache>
                    <c:ptCount val="1"/>
                    <c:pt idx="0">
                      <c:v>H29</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2-DA62-48F6-9C3F-15478C72760D}"/>
                </c:ext>
                <c:ext xmlns:c15="http://schemas.microsoft.com/office/drawing/2012/chart" uri="{CE6537A1-D6FC-4f65-9D91-7224C49458BB}">
                  <c15:dlblFieldTable>
                    <c15:dlblFTEntry>
                      <c15:txfldGUID>{3C8E5E22-52FD-4A09-8916-B8D58F53E45B}</c15:txfldGUID>
                      <c15:f>公会計指標分析・財政指標組合せ分析表!$CV$72</c15:f>
                      <c15:dlblFieldTableCache>
                        <c:ptCount val="1"/>
                        <c:pt idx="0">
                          <c:v>H29</c:v>
                        </c:pt>
                      </c15:dlblFieldTableCache>
                    </c15:dlblFTEntry>
                  </c15:dlblFieldTable>
                  <c15:showDataLabelsRange val="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9.1999999999999993</c:v>
                </c:pt>
                <c:pt idx="8">
                  <c:v>8.1999999999999993</c:v>
                </c:pt>
                <c:pt idx="16">
                  <c:v>7.8</c:v>
                </c:pt>
                <c:pt idx="24">
                  <c:v>7.4</c:v>
                </c:pt>
                <c:pt idx="32">
                  <c:v>7.1</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xmlns:c16r2="http://schemas.microsoft.com/office/drawing/2015/06/chart">
            <c:ext xmlns:c16="http://schemas.microsoft.com/office/drawing/2014/chart" uri="{C3380CC4-5D6E-409C-BE32-E72D297353CC}">
              <c16:uniqueId val="{00000013-DA62-48F6-9C3F-15478C72760D}"/>
            </c:ext>
          </c:extLst>
        </c:ser>
        <c:dLbls>
          <c:showLegendKey val="0"/>
          <c:showVal val="1"/>
          <c:showCatName val="0"/>
          <c:showSerName val="0"/>
          <c:showPercent val="0"/>
          <c:showBubbleSize val="0"/>
        </c:dLbls>
        <c:axId val="467472256"/>
        <c:axId val="467468336"/>
      </c:scatterChart>
      <c:valAx>
        <c:axId val="467472256"/>
        <c:scaling>
          <c:orientation val="minMax"/>
          <c:max val="9.4"/>
          <c:min val="6.9"/>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7468336"/>
        <c:crosses val="autoZero"/>
        <c:crossBetween val="midCat"/>
      </c:valAx>
      <c:valAx>
        <c:axId val="467468336"/>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46747225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 xmlns:a16="http://schemas.microsoft.com/office/drawing/2014/main" id="{00000000-0008-0000-0100-00000200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 xmlns:a16="http://schemas.microsoft.com/office/drawing/2014/main" id="{00000000-0008-0000-0100-00000300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3,271
3,260
28.36
11,339,328
10,827,764
58,200
1,615,463
3,120,054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a:extLst>
            <a:ext uri="{FF2B5EF4-FFF2-40B4-BE49-F238E27FC236}">
              <a16:creationId xmlns="" xmlns:a16="http://schemas.microsoft.com/office/drawing/2014/main" id="{00000000-0008-0000-0300-00001E000000}"/>
            </a:ext>
          </a:extLst>
        </xdr:cNvPr>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8472319" cy="425758"/>
    <xdr:sp macro="" textlink="">
      <xdr:nvSpPr>
        <xdr:cNvPr id="33" name="テキスト ボックス 32">
          <a:extLst>
            <a:ext uri="{FF2B5EF4-FFF2-40B4-BE49-F238E27FC236}">
              <a16:creationId xmlns="" xmlns:a16="http://schemas.microsoft.com/office/drawing/2014/main" id="{00000000-0008-0000-0300-000021000000}"/>
            </a:ext>
          </a:extLst>
        </xdr:cNvPr>
        <xdr:cNvSpPr txBox="1"/>
      </xdr:nvSpPr>
      <xdr:spPr>
        <a:xfrm>
          <a:off x="762000" y="4025900"/>
          <a:ext cx="8472319"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「定員管理の状況」及び「給与水準（国との比較）」は地方公務員給与実態調査に基づくものであるが、当該資料作成時点（平成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月末時点）において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年調査結果が未公表であるため、平成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年度の数値については、前年度の数値を引用している。</a:t>
          </a:r>
        </a:p>
      </xdr:txBody>
    </xdr:sp>
    <xdr:clientData/>
  </xdr:oneCellAnchor>
  <xdr:oneCellAnchor>
    <xdr:from>
      <xdr:col>3</xdr:col>
      <xdr:colOff>133350</xdr:colOff>
      <xdr:row>25</xdr:row>
      <xdr:rowOff>120650</xdr:rowOff>
    </xdr:from>
    <xdr:ext cx="5704703" cy="259045"/>
    <xdr:sp macro="" textlink="">
      <xdr:nvSpPr>
        <xdr:cNvPr id="34" name="テキスト ボックス 33">
          <a:extLst>
            <a:ext uri="{FF2B5EF4-FFF2-40B4-BE49-F238E27FC236}">
              <a16:creationId xmlns="" xmlns:a16="http://schemas.microsoft.com/office/drawing/2014/main" id="{00000000-0008-0000-0300-000022000000}"/>
            </a:ext>
          </a:extLst>
        </xdr:cNvPr>
        <xdr:cNvSpPr txBox="1"/>
      </xdr:nvSpPr>
      <xdr:spPr>
        <a:xfrm>
          <a:off x="762000" y="4406900"/>
          <a:ext cx="57047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27</xdr:row>
      <xdr:rowOff>31750</xdr:rowOff>
    </xdr:from>
    <xdr:ext cx="8210774" cy="259045"/>
    <xdr:sp macro="" textlink="">
      <xdr:nvSpPr>
        <xdr:cNvPr id="35" name="テキスト ボックス 34">
          <a:extLst>
            <a:ext uri="{FF2B5EF4-FFF2-40B4-BE49-F238E27FC236}">
              <a16:creationId xmlns="" xmlns:a16="http://schemas.microsoft.com/office/drawing/2014/main" id="{00000000-0008-0000-0300-000023000000}"/>
            </a:ext>
          </a:extLst>
        </xdr:cNvPr>
        <xdr:cNvSpPr txBox="1"/>
      </xdr:nvSpPr>
      <xdr:spPr>
        <a:xfrm>
          <a:off x="762000" y="4660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人口の減少や全国平均を上回る高齢化率（２９年度末４２．１％）に加え、長引く景気低迷や一次産業の不振等により財政基盤が弱く、類似団体平均値ではあるが全国平均や県平均をかなり下回っている。</a:t>
          </a:r>
        </a:p>
        <a:p>
          <a:r>
            <a:rPr kumimoji="1" lang="ja-JP" altLang="en-US" sz="1300">
              <a:latin typeface="ＭＳ Ｐゴシック" panose="020B0600070205080204" pitchFamily="50" charset="-128"/>
              <a:ea typeface="ＭＳ Ｐゴシック" panose="020B0600070205080204" pitchFamily="50" charset="-128"/>
            </a:rPr>
            <a:t>　物件費などの歳出の見直しを実施し、産業の振興による税収増への取り組みを積極的に行うとともに、税収の徴収強化対策を継続して実施し、自主財源の確保に努める。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78317</xdr:rowOff>
    </xdr:from>
    <xdr:to>
      <xdr:col>23</xdr:col>
      <xdr:colOff>133350</xdr:colOff>
      <xdr:row>45</xdr:row>
      <xdr:rowOff>25823</xdr:rowOff>
    </xdr:to>
    <xdr:cxnSp macro="">
      <xdr:nvCxnSpPr>
        <xdr:cNvPr id="63" name="直線コネクタ 62">
          <a:extLst>
            <a:ext uri="{FF2B5EF4-FFF2-40B4-BE49-F238E27FC236}">
              <a16:creationId xmlns="" xmlns:a16="http://schemas.microsoft.com/office/drawing/2014/main" id="{00000000-0008-0000-0300-00003F000000}"/>
            </a:ext>
          </a:extLst>
        </xdr:cNvPr>
        <xdr:cNvCxnSpPr/>
      </xdr:nvCxnSpPr>
      <xdr:spPr>
        <a:xfrm flipV="1">
          <a:off x="4953000" y="6421967"/>
          <a:ext cx="0" cy="131910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169350</xdr:rowOff>
    </xdr:from>
    <xdr:ext cx="762000" cy="259045"/>
    <xdr:sp macro="" textlink="">
      <xdr:nvSpPr>
        <xdr:cNvPr id="64" name="財政力最小値テキスト">
          <a:extLst>
            <a:ext uri="{FF2B5EF4-FFF2-40B4-BE49-F238E27FC236}">
              <a16:creationId xmlns="" xmlns:a16="http://schemas.microsoft.com/office/drawing/2014/main" id="{00000000-0008-0000-0300-000040000000}"/>
            </a:ext>
          </a:extLst>
        </xdr:cNvPr>
        <xdr:cNvSpPr txBox="1"/>
      </xdr:nvSpPr>
      <xdr:spPr>
        <a:xfrm>
          <a:off x="5041900" y="77131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25823</xdr:rowOff>
    </xdr:from>
    <xdr:to>
      <xdr:col>24</xdr:col>
      <xdr:colOff>12700</xdr:colOff>
      <xdr:row>45</xdr:row>
      <xdr:rowOff>25823</xdr:rowOff>
    </xdr:to>
    <xdr:cxnSp macro="">
      <xdr:nvCxnSpPr>
        <xdr:cNvPr id="65" name="直線コネクタ 64">
          <a:extLst>
            <a:ext uri="{FF2B5EF4-FFF2-40B4-BE49-F238E27FC236}">
              <a16:creationId xmlns="" xmlns:a16="http://schemas.microsoft.com/office/drawing/2014/main" id="{00000000-0008-0000-0300-000041000000}"/>
            </a:ext>
          </a:extLst>
        </xdr:cNvPr>
        <xdr:cNvCxnSpPr/>
      </xdr:nvCxnSpPr>
      <xdr:spPr>
        <a:xfrm>
          <a:off x="4864100" y="77410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164694</xdr:rowOff>
    </xdr:from>
    <xdr:ext cx="762000" cy="259045"/>
    <xdr:sp macro="" textlink="">
      <xdr:nvSpPr>
        <xdr:cNvPr id="66" name="財政力最大値テキスト">
          <a:extLst>
            <a:ext uri="{FF2B5EF4-FFF2-40B4-BE49-F238E27FC236}">
              <a16:creationId xmlns="" xmlns:a16="http://schemas.microsoft.com/office/drawing/2014/main" id="{00000000-0008-0000-0300-000042000000}"/>
            </a:ext>
          </a:extLst>
        </xdr:cNvPr>
        <xdr:cNvSpPr txBox="1"/>
      </xdr:nvSpPr>
      <xdr:spPr>
        <a:xfrm>
          <a:off x="5041900" y="6165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78317</xdr:rowOff>
    </xdr:from>
    <xdr:to>
      <xdr:col>24</xdr:col>
      <xdr:colOff>12700</xdr:colOff>
      <xdr:row>37</xdr:row>
      <xdr:rowOff>78317</xdr:rowOff>
    </xdr:to>
    <xdr:cxnSp macro="">
      <xdr:nvCxnSpPr>
        <xdr:cNvPr id="67" name="直線コネクタ 66">
          <a:extLst>
            <a:ext uri="{FF2B5EF4-FFF2-40B4-BE49-F238E27FC236}">
              <a16:creationId xmlns="" xmlns:a16="http://schemas.microsoft.com/office/drawing/2014/main" id="{00000000-0008-0000-0300-000043000000}"/>
            </a:ext>
          </a:extLst>
        </xdr:cNvPr>
        <xdr:cNvCxnSpPr/>
      </xdr:nvCxnSpPr>
      <xdr:spPr>
        <a:xfrm>
          <a:off x="4864100" y="6421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92710</xdr:rowOff>
    </xdr:from>
    <xdr:to>
      <xdr:col>23</xdr:col>
      <xdr:colOff>133350</xdr:colOff>
      <xdr:row>44</xdr:row>
      <xdr:rowOff>100754</xdr:rowOff>
    </xdr:to>
    <xdr:cxnSp macro="">
      <xdr:nvCxnSpPr>
        <xdr:cNvPr id="68" name="直線コネクタ 67">
          <a:extLst>
            <a:ext uri="{FF2B5EF4-FFF2-40B4-BE49-F238E27FC236}">
              <a16:creationId xmlns="" xmlns:a16="http://schemas.microsoft.com/office/drawing/2014/main" id="{00000000-0008-0000-0300-000044000000}"/>
            </a:ext>
          </a:extLst>
        </xdr:cNvPr>
        <xdr:cNvCxnSpPr/>
      </xdr:nvCxnSpPr>
      <xdr:spPr>
        <a:xfrm flipV="1">
          <a:off x="4114800" y="7636510"/>
          <a:ext cx="8382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22031</xdr:rowOff>
    </xdr:from>
    <xdr:ext cx="762000" cy="259045"/>
    <xdr:sp macro="" textlink="">
      <xdr:nvSpPr>
        <xdr:cNvPr id="69" name="財政力平均値テキスト">
          <a:extLst>
            <a:ext uri="{FF2B5EF4-FFF2-40B4-BE49-F238E27FC236}">
              <a16:creationId xmlns="" xmlns:a16="http://schemas.microsoft.com/office/drawing/2014/main" id="{00000000-0008-0000-0300-000045000000}"/>
            </a:ext>
          </a:extLst>
        </xdr:cNvPr>
        <xdr:cNvSpPr txBox="1"/>
      </xdr:nvSpPr>
      <xdr:spPr>
        <a:xfrm>
          <a:off x="5041900" y="756583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49954</xdr:rowOff>
    </xdr:from>
    <xdr:to>
      <xdr:col>23</xdr:col>
      <xdr:colOff>184150</xdr:colOff>
      <xdr:row>44</xdr:row>
      <xdr:rowOff>151554</xdr:rowOff>
    </xdr:to>
    <xdr:sp macro="" textlink="">
      <xdr:nvSpPr>
        <xdr:cNvPr id="70" name="フローチャート: 判断 69">
          <a:extLst>
            <a:ext uri="{FF2B5EF4-FFF2-40B4-BE49-F238E27FC236}">
              <a16:creationId xmlns="" xmlns:a16="http://schemas.microsoft.com/office/drawing/2014/main" id="{00000000-0008-0000-0300-000046000000}"/>
            </a:ext>
          </a:extLst>
        </xdr:cNvPr>
        <xdr:cNvSpPr/>
      </xdr:nvSpPr>
      <xdr:spPr>
        <a:xfrm>
          <a:off x="49022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100754</xdr:rowOff>
    </xdr:from>
    <xdr:to>
      <xdr:col>19</xdr:col>
      <xdr:colOff>133350</xdr:colOff>
      <xdr:row>44</xdr:row>
      <xdr:rowOff>100754</xdr:rowOff>
    </xdr:to>
    <xdr:cxnSp macro="">
      <xdr:nvCxnSpPr>
        <xdr:cNvPr id="71" name="直線コネクタ 70">
          <a:extLst>
            <a:ext uri="{FF2B5EF4-FFF2-40B4-BE49-F238E27FC236}">
              <a16:creationId xmlns="" xmlns:a16="http://schemas.microsoft.com/office/drawing/2014/main" id="{00000000-0008-0000-0300-000047000000}"/>
            </a:ext>
          </a:extLst>
        </xdr:cNvPr>
        <xdr:cNvCxnSpPr/>
      </xdr:nvCxnSpPr>
      <xdr:spPr>
        <a:xfrm>
          <a:off x="3225800" y="764455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44</xdr:row>
      <xdr:rowOff>49954</xdr:rowOff>
    </xdr:from>
    <xdr:to>
      <xdr:col>19</xdr:col>
      <xdr:colOff>184150</xdr:colOff>
      <xdr:row>44</xdr:row>
      <xdr:rowOff>151554</xdr:rowOff>
    </xdr:to>
    <xdr:sp macro="" textlink="">
      <xdr:nvSpPr>
        <xdr:cNvPr id="72" name="フローチャート: 判断 71">
          <a:extLst>
            <a:ext uri="{FF2B5EF4-FFF2-40B4-BE49-F238E27FC236}">
              <a16:creationId xmlns="" xmlns:a16="http://schemas.microsoft.com/office/drawing/2014/main" id="{00000000-0008-0000-0300-000048000000}"/>
            </a:ext>
          </a:extLst>
        </xdr:cNvPr>
        <xdr:cNvSpPr/>
      </xdr:nvSpPr>
      <xdr:spPr>
        <a:xfrm>
          <a:off x="4064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136331</xdr:rowOff>
    </xdr:from>
    <xdr:ext cx="736600" cy="259045"/>
    <xdr:sp macro="" textlink="">
      <xdr:nvSpPr>
        <xdr:cNvPr id="73" name="テキスト ボックス 72">
          <a:extLst>
            <a:ext uri="{FF2B5EF4-FFF2-40B4-BE49-F238E27FC236}">
              <a16:creationId xmlns="" xmlns:a16="http://schemas.microsoft.com/office/drawing/2014/main" id="{00000000-0008-0000-0300-000049000000}"/>
            </a:ext>
          </a:extLst>
        </xdr:cNvPr>
        <xdr:cNvSpPr txBox="1"/>
      </xdr:nvSpPr>
      <xdr:spPr>
        <a:xfrm>
          <a:off x="3733800" y="76801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100754</xdr:rowOff>
    </xdr:from>
    <xdr:to>
      <xdr:col>15</xdr:col>
      <xdr:colOff>82550</xdr:colOff>
      <xdr:row>44</xdr:row>
      <xdr:rowOff>108796</xdr:rowOff>
    </xdr:to>
    <xdr:cxnSp macro="">
      <xdr:nvCxnSpPr>
        <xdr:cNvPr id="74" name="直線コネクタ 73">
          <a:extLst>
            <a:ext uri="{FF2B5EF4-FFF2-40B4-BE49-F238E27FC236}">
              <a16:creationId xmlns="" xmlns:a16="http://schemas.microsoft.com/office/drawing/2014/main" id="{00000000-0008-0000-0300-00004A000000}"/>
            </a:ext>
          </a:extLst>
        </xdr:cNvPr>
        <xdr:cNvCxnSpPr/>
      </xdr:nvCxnSpPr>
      <xdr:spPr>
        <a:xfrm flipV="1">
          <a:off x="2336800" y="7644554"/>
          <a:ext cx="889000" cy="8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57996</xdr:rowOff>
    </xdr:from>
    <xdr:to>
      <xdr:col>15</xdr:col>
      <xdr:colOff>133350</xdr:colOff>
      <xdr:row>44</xdr:row>
      <xdr:rowOff>159596</xdr:rowOff>
    </xdr:to>
    <xdr:sp macro="" textlink="">
      <xdr:nvSpPr>
        <xdr:cNvPr id="75" name="フローチャート: 判断 74">
          <a:extLst>
            <a:ext uri="{FF2B5EF4-FFF2-40B4-BE49-F238E27FC236}">
              <a16:creationId xmlns="" xmlns:a16="http://schemas.microsoft.com/office/drawing/2014/main" id="{00000000-0008-0000-0300-00004B000000}"/>
            </a:ext>
          </a:extLst>
        </xdr:cNvPr>
        <xdr:cNvSpPr/>
      </xdr:nvSpPr>
      <xdr:spPr>
        <a:xfrm>
          <a:off x="3175000" y="7601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144373</xdr:rowOff>
    </xdr:from>
    <xdr:ext cx="762000" cy="259045"/>
    <xdr:sp macro="" textlink="">
      <xdr:nvSpPr>
        <xdr:cNvPr id="76" name="テキスト ボックス 75">
          <a:extLst>
            <a:ext uri="{FF2B5EF4-FFF2-40B4-BE49-F238E27FC236}">
              <a16:creationId xmlns="" xmlns:a16="http://schemas.microsoft.com/office/drawing/2014/main" id="{00000000-0008-0000-0300-00004C000000}"/>
            </a:ext>
          </a:extLst>
        </xdr:cNvPr>
        <xdr:cNvSpPr txBox="1"/>
      </xdr:nvSpPr>
      <xdr:spPr>
        <a:xfrm>
          <a:off x="2844800" y="76881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108796</xdr:rowOff>
    </xdr:from>
    <xdr:to>
      <xdr:col>11</xdr:col>
      <xdr:colOff>31750</xdr:colOff>
      <xdr:row>44</xdr:row>
      <xdr:rowOff>116840</xdr:rowOff>
    </xdr:to>
    <xdr:cxnSp macro="">
      <xdr:nvCxnSpPr>
        <xdr:cNvPr id="77" name="直線コネクタ 76">
          <a:extLst>
            <a:ext uri="{FF2B5EF4-FFF2-40B4-BE49-F238E27FC236}">
              <a16:creationId xmlns="" xmlns:a16="http://schemas.microsoft.com/office/drawing/2014/main" id="{00000000-0008-0000-0300-00004D000000}"/>
            </a:ext>
          </a:extLst>
        </xdr:cNvPr>
        <xdr:cNvCxnSpPr/>
      </xdr:nvCxnSpPr>
      <xdr:spPr>
        <a:xfrm flipV="1">
          <a:off x="1447800" y="7652596"/>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66040</xdr:rowOff>
    </xdr:from>
    <xdr:to>
      <xdr:col>11</xdr:col>
      <xdr:colOff>82550</xdr:colOff>
      <xdr:row>44</xdr:row>
      <xdr:rowOff>167640</xdr:rowOff>
    </xdr:to>
    <xdr:sp macro="" textlink="">
      <xdr:nvSpPr>
        <xdr:cNvPr id="78" name="フローチャート: 判断 77">
          <a:extLst>
            <a:ext uri="{FF2B5EF4-FFF2-40B4-BE49-F238E27FC236}">
              <a16:creationId xmlns="" xmlns:a16="http://schemas.microsoft.com/office/drawing/2014/main" id="{00000000-0008-0000-0300-00004E000000}"/>
            </a:ext>
          </a:extLst>
        </xdr:cNvPr>
        <xdr:cNvSpPr/>
      </xdr:nvSpPr>
      <xdr:spPr>
        <a:xfrm>
          <a:off x="2286000" y="760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152417</xdr:rowOff>
    </xdr:from>
    <xdr:ext cx="762000" cy="259045"/>
    <xdr:sp macro="" textlink="">
      <xdr:nvSpPr>
        <xdr:cNvPr id="79" name="テキスト ボックス 78">
          <a:extLst>
            <a:ext uri="{FF2B5EF4-FFF2-40B4-BE49-F238E27FC236}">
              <a16:creationId xmlns="" xmlns:a16="http://schemas.microsoft.com/office/drawing/2014/main" id="{00000000-0008-0000-0300-00004F000000}"/>
            </a:ext>
          </a:extLst>
        </xdr:cNvPr>
        <xdr:cNvSpPr txBox="1"/>
      </xdr:nvSpPr>
      <xdr:spPr>
        <a:xfrm>
          <a:off x="1955800" y="769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66040</xdr:rowOff>
    </xdr:from>
    <xdr:to>
      <xdr:col>7</xdr:col>
      <xdr:colOff>31750</xdr:colOff>
      <xdr:row>44</xdr:row>
      <xdr:rowOff>167640</xdr:rowOff>
    </xdr:to>
    <xdr:sp macro="" textlink="">
      <xdr:nvSpPr>
        <xdr:cNvPr id="80" name="フローチャート: 判断 79">
          <a:extLst>
            <a:ext uri="{FF2B5EF4-FFF2-40B4-BE49-F238E27FC236}">
              <a16:creationId xmlns="" xmlns:a16="http://schemas.microsoft.com/office/drawing/2014/main" id="{00000000-0008-0000-0300-000050000000}"/>
            </a:ext>
          </a:extLst>
        </xdr:cNvPr>
        <xdr:cNvSpPr/>
      </xdr:nvSpPr>
      <xdr:spPr>
        <a:xfrm>
          <a:off x="1397000" y="760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152417</xdr:rowOff>
    </xdr:from>
    <xdr:ext cx="762000" cy="259045"/>
    <xdr:sp macro="" textlink="">
      <xdr:nvSpPr>
        <xdr:cNvPr id="81" name="テキスト ボックス 80">
          <a:extLst>
            <a:ext uri="{FF2B5EF4-FFF2-40B4-BE49-F238E27FC236}">
              <a16:creationId xmlns="" xmlns:a16="http://schemas.microsoft.com/office/drawing/2014/main" id="{00000000-0008-0000-0300-000051000000}"/>
            </a:ext>
          </a:extLst>
        </xdr:cNvPr>
        <xdr:cNvSpPr txBox="1"/>
      </xdr:nvSpPr>
      <xdr:spPr>
        <a:xfrm>
          <a:off x="1066800" y="769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41910</xdr:rowOff>
    </xdr:from>
    <xdr:to>
      <xdr:col>23</xdr:col>
      <xdr:colOff>184150</xdr:colOff>
      <xdr:row>44</xdr:row>
      <xdr:rowOff>143510</xdr:rowOff>
    </xdr:to>
    <xdr:sp macro="" textlink="">
      <xdr:nvSpPr>
        <xdr:cNvPr id="87" name="楕円 86">
          <a:extLst>
            <a:ext uri="{FF2B5EF4-FFF2-40B4-BE49-F238E27FC236}">
              <a16:creationId xmlns="" xmlns:a16="http://schemas.microsoft.com/office/drawing/2014/main" id="{00000000-0008-0000-0300-000057000000}"/>
            </a:ext>
          </a:extLst>
        </xdr:cNvPr>
        <xdr:cNvSpPr/>
      </xdr:nvSpPr>
      <xdr:spPr>
        <a:xfrm>
          <a:off x="4902200" y="7585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153687</xdr:rowOff>
    </xdr:from>
    <xdr:ext cx="762000" cy="259045"/>
    <xdr:sp macro="" textlink="">
      <xdr:nvSpPr>
        <xdr:cNvPr id="88" name="財政力該当値テキスト">
          <a:extLst>
            <a:ext uri="{FF2B5EF4-FFF2-40B4-BE49-F238E27FC236}">
              <a16:creationId xmlns="" xmlns:a16="http://schemas.microsoft.com/office/drawing/2014/main" id="{00000000-0008-0000-0300-000058000000}"/>
            </a:ext>
          </a:extLst>
        </xdr:cNvPr>
        <xdr:cNvSpPr txBox="1"/>
      </xdr:nvSpPr>
      <xdr:spPr>
        <a:xfrm>
          <a:off x="5041900" y="73545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49954</xdr:rowOff>
    </xdr:from>
    <xdr:to>
      <xdr:col>19</xdr:col>
      <xdr:colOff>184150</xdr:colOff>
      <xdr:row>44</xdr:row>
      <xdr:rowOff>151554</xdr:rowOff>
    </xdr:to>
    <xdr:sp macro="" textlink="">
      <xdr:nvSpPr>
        <xdr:cNvPr id="89" name="楕円 88">
          <a:extLst>
            <a:ext uri="{FF2B5EF4-FFF2-40B4-BE49-F238E27FC236}">
              <a16:creationId xmlns="" xmlns:a16="http://schemas.microsoft.com/office/drawing/2014/main" id="{00000000-0008-0000-0300-000059000000}"/>
            </a:ext>
          </a:extLst>
        </xdr:cNvPr>
        <xdr:cNvSpPr/>
      </xdr:nvSpPr>
      <xdr:spPr>
        <a:xfrm>
          <a:off x="4064000" y="7593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161731</xdr:rowOff>
    </xdr:from>
    <xdr:ext cx="736600" cy="259045"/>
    <xdr:sp macro="" textlink="">
      <xdr:nvSpPr>
        <xdr:cNvPr id="90" name="テキスト ボックス 89">
          <a:extLst>
            <a:ext uri="{FF2B5EF4-FFF2-40B4-BE49-F238E27FC236}">
              <a16:creationId xmlns="" xmlns:a16="http://schemas.microsoft.com/office/drawing/2014/main" id="{00000000-0008-0000-0300-00005A000000}"/>
            </a:ext>
          </a:extLst>
        </xdr:cNvPr>
        <xdr:cNvSpPr txBox="1"/>
      </xdr:nvSpPr>
      <xdr:spPr>
        <a:xfrm>
          <a:off x="3733800" y="73626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49954</xdr:rowOff>
    </xdr:from>
    <xdr:to>
      <xdr:col>15</xdr:col>
      <xdr:colOff>133350</xdr:colOff>
      <xdr:row>44</xdr:row>
      <xdr:rowOff>151554</xdr:rowOff>
    </xdr:to>
    <xdr:sp macro="" textlink="">
      <xdr:nvSpPr>
        <xdr:cNvPr id="91" name="楕円 90">
          <a:extLst>
            <a:ext uri="{FF2B5EF4-FFF2-40B4-BE49-F238E27FC236}">
              <a16:creationId xmlns="" xmlns:a16="http://schemas.microsoft.com/office/drawing/2014/main" id="{00000000-0008-0000-0300-00005B000000}"/>
            </a:ext>
          </a:extLst>
        </xdr:cNvPr>
        <xdr:cNvSpPr/>
      </xdr:nvSpPr>
      <xdr:spPr>
        <a:xfrm>
          <a:off x="3175000" y="7593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161731</xdr:rowOff>
    </xdr:from>
    <xdr:ext cx="762000" cy="259045"/>
    <xdr:sp macro="" textlink="">
      <xdr:nvSpPr>
        <xdr:cNvPr id="92" name="テキスト ボックス 91">
          <a:extLst>
            <a:ext uri="{FF2B5EF4-FFF2-40B4-BE49-F238E27FC236}">
              <a16:creationId xmlns="" xmlns:a16="http://schemas.microsoft.com/office/drawing/2014/main" id="{00000000-0008-0000-0300-00005C000000}"/>
            </a:ext>
          </a:extLst>
        </xdr:cNvPr>
        <xdr:cNvSpPr txBox="1"/>
      </xdr:nvSpPr>
      <xdr:spPr>
        <a:xfrm>
          <a:off x="2844800" y="7362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57996</xdr:rowOff>
    </xdr:from>
    <xdr:to>
      <xdr:col>11</xdr:col>
      <xdr:colOff>82550</xdr:colOff>
      <xdr:row>44</xdr:row>
      <xdr:rowOff>159596</xdr:rowOff>
    </xdr:to>
    <xdr:sp macro="" textlink="">
      <xdr:nvSpPr>
        <xdr:cNvPr id="93" name="楕円 92">
          <a:extLst>
            <a:ext uri="{FF2B5EF4-FFF2-40B4-BE49-F238E27FC236}">
              <a16:creationId xmlns="" xmlns:a16="http://schemas.microsoft.com/office/drawing/2014/main" id="{00000000-0008-0000-0300-00005D000000}"/>
            </a:ext>
          </a:extLst>
        </xdr:cNvPr>
        <xdr:cNvSpPr/>
      </xdr:nvSpPr>
      <xdr:spPr>
        <a:xfrm>
          <a:off x="2286000" y="7601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169773</xdr:rowOff>
    </xdr:from>
    <xdr:ext cx="762000" cy="259045"/>
    <xdr:sp macro="" textlink="">
      <xdr:nvSpPr>
        <xdr:cNvPr id="94" name="テキスト ボックス 93">
          <a:extLst>
            <a:ext uri="{FF2B5EF4-FFF2-40B4-BE49-F238E27FC236}">
              <a16:creationId xmlns="" xmlns:a16="http://schemas.microsoft.com/office/drawing/2014/main" id="{00000000-0008-0000-0300-00005E000000}"/>
            </a:ext>
          </a:extLst>
        </xdr:cNvPr>
        <xdr:cNvSpPr txBox="1"/>
      </xdr:nvSpPr>
      <xdr:spPr>
        <a:xfrm>
          <a:off x="1955800" y="7370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66040</xdr:rowOff>
    </xdr:from>
    <xdr:to>
      <xdr:col>7</xdr:col>
      <xdr:colOff>31750</xdr:colOff>
      <xdr:row>44</xdr:row>
      <xdr:rowOff>167640</xdr:rowOff>
    </xdr:to>
    <xdr:sp macro="" textlink="">
      <xdr:nvSpPr>
        <xdr:cNvPr id="95" name="楕円 94">
          <a:extLst>
            <a:ext uri="{FF2B5EF4-FFF2-40B4-BE49-F238E27FC236}">
              <a16:creationId xmlns="" xmlns:a16="http://schemas.microsoft.com/office/drawing/2014/main" id="{00000000-0008-0000-0300-00005F000000}"/>
            </a:ext>
          </a:extLst>
        </xdr:cNvPr>
        <xdr:cNvSpPr/>
      </xdr:nvSpPr>
      <xdr:spPr>
        <a:xfrm>
          <a:off x="1397000" y="760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6367</xdr:rowOff>
    </xdr:from>
    <xdr:ext cx="762000" cy="259045"/>
    <xdr:sp macro="" textlink="">
      <xdr:nvSpPr>
        <xdr:cNvPr id="96" name="テキスト ボックス 95">
          <a:extLst>
            <a:ext uri="{FF2B5EF4-FFF2-40B4-BE49-F238E27FC236}">
              <a16:creationId xmlns="" xmlns:a16="http://schemas.microsoft.com/office/drawing/2014/main" id="{00000000-0008-0000-0300-000060000000}"/>
            </a:ext>
          </a:extLst>
        </xdr:cNvPr>
        <xdr:cNvSpPr txBox="1"/>
      </xdr:nvSpPr>
      <xdr:spPr>
        <a:xfrm>
          <a:off x="1066800" y="7378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[84.7%]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ja-JP" altLang="en-US" sz="1300" strike="noStrike">
              <a:latin typeface="ＭＳ Ｐゴシック" panose="020B0600070205080204" pitchFamily="50" charset="-128"/>
              <a:ea typeface="ＭＳ Ｐゴシック" panose="020B0600070205080204" pitchFamily="50" charset="-128"/>
            </a:rPr>
            <a:t>経常収支比率は前年度と比較すると４．３ポイント増加しており、類似団体を１．４ポイント上回っている。</a:t>
          </a:r>
          <a:endParaRPr kumimoji="1" lang="en-US" altLang="ja-JP" sz="1300" strike="noStrike">
            <a:latin typeface="ＭＳ Ｐゴシック" panose="020B0600070205080204" pitchFamily="50" charset="-128"/>
            <a:ea typeface="ＭＳ Ｐゴシック" panose="020B0600070205080204" pitchFamily="50" charset="-128"/>
          </a:endParaRPr>
        </a:p>
        <a:p>
          <a:r>
            <a:rPr kumimoji="1" lang="ja-JP" altLang="en-US" sz="1300" strike="noStrike">
              <a:latin typeface="ＭＳ Ｐゴシック" panose="020B0600070205080204" pitchFamily="50" charset="-128"/>
              <a:ea typeface="ＭＳ Ｐゴシック" panose="020B0600070205080204" pitchFamily="50" charset="-128"/>
            </a:rPr>
            <a:t>　増加の要因としては、人件費、公債費、維持修繕費に係る経常経費の増加に対し、普通交付税の減により歳入経常一般財源が減少したためである。　</a:t>
          </a:r>
          <a:endParaRPr kumimoji="1" lang="en-US" altLang="ja-JP" sz="1300" strike="noStrike">
            <a:latin typeface="ＭＳ Ｐゴシック" panose="020B0600070205080204" pitchFamily="50" charset="-128"/>
            <a:ea typeface="ＭＳ Ｐゴシック" panose="020B0600070205080204" pitchFamily="50" charset="-128"/>
          </a:endParaRPr>
        </a:p>
        <a:p>
          <a:r>
            <a:rPr kumimoji="1" lang="ja-JP" altLang="en-US" sz="1300" strike="noStrike">
              <a:latin typeface="ＭＳ Ｐゴシック" panose="020B0600070205080204" pitchFamily="50" charset="-128"/>
              <a:ea typeface="ＭＳ Ｐゴシック" panose="020B0600070205080204" pitchFamily="50" charset="-128"/>
            </a:rPr>
            <a:t>　</a:t>
          </a:r>
          <a:r>
            <a:rPr kumimoji="1" lang="ja-JP" altLang="en-US" sz="1300" strike="noStrike" baseline="0">
              <a:latin typeface="ＭＳ Ｐゴシック" panose="020B0600070205080204" pitchFamily="50" charset="-128"/>
              <a:ea typeface="ＭＳ Ｐゴシック" panose="020B0600070205080204" pitchFamily="50" charset="-128"/>
            </a:rPr>
            <a:t>今後も、地方債の発行増による公債費の増加が見込まれるため、繰上償還による公債費の削減や、事務事業の優先度の点検を行い経常経費の削減に取り組む。</a:t>
          </a: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3" name="直線コネクタ 112">
          <a:extLst>
            <a:ext uri="{FF2B5EF4-FFF2-40B4-BE49-F238E27FC236}">
              <a16:creationId xmlns="" xmlns:a16="http://schemas.microsoft.com/office/drawing/2014/main" id="{00000000-0008-0000-0300-000071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4" name="テキスト ボックス 113">
          <a:extLst>
            <a:ext uri="{FF2B5EF4-FFF2-40B4-BE49-F238E27FC236}">
              <a16:creationId xmlns="" xmlns:a16="http://schemas.microsoft.com/office/drawing/2014/main" id="{00000000-0008-0000-0300-000072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5" name="直線コネクタ 114">
          <a:extLst>
            <a:ext uri="{FF2B5EF4-FFF2-40B4-BE49-F238E27FC236}">
              <a16:creationId xmlns="" xmlns:a16="http://schemas.microsoft.com/office/drawing/2014/main" id="{00000000-0008-0000-0300-000073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6" name="テキスト ボックス 115">
          <a:extLst>
            <a:ext uri="{FF2B5EF4-FFF2-40B4-BE49-F238E27FC236}">
              <a16:creationId xmlns="" xmlns:a16="http://schemas.microsoft.com/office/drawing/2014/main" id="{00000000-0008-0000-0300-000074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7" name="直線コネクタ 116">
          <a:extLst>
            <a:ext uri="{FF2B5EF4-FFF2-40B4-BE49-F238E27FC236}">
              <a16:creationId xmlns="" xmlns:a16="http://schemas.microsoft.com/office/drawing/2014/main" id="{00000000-0008-0000-0300-000075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8" name="テキスト ボックス 117">
          <a:extLst>
            <a:ext uri="{FF2B5EF4-FFF2-40B4-BE49-F238E27FC236}">
              <a16:creationId xmlns="" xmlns:a16="http://schemas.microsoft.com/office/drawing/2014/main" id="{00000000-0008-0000-0300-000076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19" name="直線コネクタ 118">
          <a:extLst>
            <a:ext uri="{FF2B5EF4-FFF2-40B4-BE49-F238E27FC236}">
              <a16:creationId xmlns="" xmlns:a16="http://schemas.microsoft.com/office/drawing/2014/main" id="{00000000-0008-0000-0300-000077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20" name="テキスト ボックス 119">
          <a:extLst>
            <a:ext uri="{FF2B5EF4-FFF2-40B4-BE49-F238E27FC236}">
              <a16:creationId xmlns="" xmlns:a16="http://schemas.microsoft.com/office/drawing/2014/main" id="{00000000-0008-0000-0300-000078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1" name="直線コネクタ 120">
          <a:extLst>
            <a:ext uri="{FF2B5EF4-FFF2-40B4-BE49-F238E27FC236}">
              <a16:creationId xmlns="" xmlns:a16="http://schemas.microsoft.com/office/drawing/2014/main" id="{00000000-0008-0000-0300-000079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2" name="テキスト ボックス 121">
          <a:extLst>
            <a:ext uri="{FF2B5EF4-FFF2-40B4-BE49-F238E27FC236}">
              <a16:creationId xmlns="" xmlns:a16="http://schemas.microsoft.com/office/drawing/2014/main" id="{00000000-0008-0000-0300-00007A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3" name="直線コネクタ 122">
          <a:extLst>
            <a:ext uri="{FF2B5EF4-FFF2-40B4-BE49-F238E27FC236}">
              <a16:creationId xmlns="" xmlns:a16="http://schemas.microsoft.com/office/drawing/2014/main" id="{00000000-0008-0000-0300-00007B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4" name="テキスト ボックス 123">
          <a:extLst>
            <a:ext uri="{FF2B5EF4-FFF2-40B4-BE49-F238E27FC236}">
              <a16:creationId xmlns="" xmlns:a16="http://schemas.microsoft.com/office/drawing/2014/main" id="{00000000-0008-0000-0300-00007C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5" name="直線コネクタ 124">
          <a:extLst>
            <a:ext uri="{FF2B5EF4-FFF2-40B4-BE49-F238E27FC236}">
              <a16:creationId xmlns="" xmlns:a16="http://schemas.microsoft.com/office/drawing/2014/main" id="{00000000-0008-0000-0300-00007D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6" name="テキスト ボックス 125">
          <a:extLst>
            <a:ext uri="{FF2B5EF4-FFF2-40B4-BE49-F238E27FC236}">
              <a16:creationId xmlns="" xmlns:a16="http://schemas.microsoft.com/office/drawing/2014/main" id="{00000000-0008-0000-0300-00007E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7" name="財政構造の弾力性グラフ枠">
          <a:extLst>
            <a:ext uri="{FF2B5EF4-FFF2-40B4-BE49-F238E27FC236}">
              <a16:creationId xmlns="" xmlns:a16="http://schemas.microsoft.com/office/drawing/2014/main" id="{00000000-0008-0000-0300-00007F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52070</xdr:rowOff>
    </xdr:from>
    <xdr:to>
      <xdr:col>23</xdr:col>
      <xdr:colOff>133350</xdr:colOff>
      <xdr:row>68</xdr:row>
      <xdr:rowOff>84365</xdr:rowOff>
    </xdr:to>
    <xdr:cxnSp macro="">
      <xdr:nvCxnSpPr>
        <xdr:cNvPr id="128" name="直線コネクタ 127">
          <a:extLst>
            <a:ext uri="{FF2B5EF4-FFF2-40B4-BE49-F238E27FC236}">
              <a16:creationId xmlns="" xmlns:a16="http://schemas.microsoft.com/office/drawing/2014/main" id="{00000000-0008-0000-0300-000080000000}"/>
            </a:ext>
          </a:extLst>
        </xdr:cNvPr>
        <xdr:cNvCxnSpPr/>
      </xdr:nvCxnSpPr>
      <xdr:spPr>
        <a:xfrm flipV="1">
          <a:off x="4953000" y="10167620"/>
          <a:ext cx="0" cy="157534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68</xdr:row>
      <xdr:rowOff>56442</xdr:rowOff>
    </xdr:from>
    <xdr:ext cx="762000" cy="259045"/>
    <xdr:sp macro="" textlink="">
      <xdr:nvSpPr>
        <xdr:cNvPr id="129" name="財政構造の弾力性最小値テキスト">
          <a:extLst>
            <a:ext uri="{FF2B5EF4-FFF2-40B4-BE49-F238E27FC236}">
              <a16:creationId xmlns="" xmlns:a16="http://schemas.microsoft.com/office/drawing/2014/main" id="{00000000-0008-0000-0300-000081000000}"/>
            </a:ext>
          </a:extLst>
        </xdr:cNvPr>
        <xdr:cNvSpPr txBox="1"/>
      </xdr:nvSpPr>
      <xdr:spPr>
        <a:xfrm>
          <a:off x="5041900" y="117150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68</xdr:row>
      <xdr:rowOff>84365</xdr:rowOff>
    </xdr:from>
    <xdr:to>
      <xdr:col>24</xdr:col>
      <xdr:colOff>12700</xdr:colOff>
      <xdr:row>68</xdr:row>
      <xdr:rowOff>84365</xdr:rowOff>
    </xdr:to>
    <xdr:cxnSp macro="">
      <xdr:nvCxnSpPr>
        <xdr:cNvPr id="130" name="直線コネクタ 129">
          <a:extLst>
            <a:ext uri="{FF2B5EF4-FFF2-40B4-BE49-F238E27FC236}">
              <a16:creationId xmlns="" xmlns:a16="http://schemas.microsoft.com/office/drawing/2014/main" id="{00000000-0008-0000-0300-000082000000}"/>
            </a:ext>
          </a:extLst>
        </xdr:cNvPr>
        <xdr:cNvCxnSpPr/>
      </xdr:nvCxnSpPr>
      <xdr:spPr>
        <a:xfrm>
          <a:off x="4864100" y="117429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138447</xdr:rowOff>
    </xdr:from>
    <xdr:ext cx="762000" cy="259045"/>
    <xdr:sp macro="" textlink="">
      <xdr:nvSpPr>
        <xdr:cNvPr id="131" name="財政構造の弾力性最大値テキスト">
          <a:extLst>
            <a:ext uri="{FF2B5EF4-FFF2-40B4-BE49-F238E27FC236}">
              <a16:creationId xmlns="" xmlns:a16="http://schemas.microsoft.com/office/drawing/2014/main" id="{00000000-0008-0000-0300-000083000000}"/>
            </a:ext>
          </a:extLst>
        </xdr:cNvPr>
        <xdr:cNvSpPr txBox="1"/>
      </xdr:nvSpPr>
      <xdr:spPr>
        <a:xfrm>
          <a:off x="5041900" y="991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52070</xdr:rowOff>
    </xdr:from>
    <xdr:to>
      <xdr:col>24</xdr:col>
      <xdr:colOff>12700</xdr:colOff>
      <xdr:row>59</xdr:row>
      <xdr:rowOff>52070</xdr:rowOff>
    </xdr:to>
    <xdr:cxnSp macro="">
      <xdr:nvCxnSpPr>
        <xdr:cNvPr id="132" name="直線コネクタ 131">
          <a:extLst>
            <a:ext uri="{FF2B5EF4-FFF2-40B4-BE49-F238E27FC236}">
              <a16:creationId xmlns="" xmlns:a16="http://schemas.microsoft.com/office/drawing/2014/main" id="{00000000-0008-0000-0300-000084000000}"/>
            </a:ext>
          </a:extLst>
        </xdr:cNvPr>
        <xdr:cNvCxnSpPr/>
      </xdr:nvCxnSpPr>
      <xdr:spPr>
        <a:xfrm>
          <a:off x="4864100" y="10167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8346</xdr:rowOff>
    </xdr:from>
    <xdr:to>
      <xdr:col>23</xdr:col>
      <xdr:colOff>133350</xdr:colOff>
      <xdr:row>64</xdr:row>
      <xdr:rowOff>156573</xdr:rowOff>
    </xdr:to>
    <xdr:cxnSp macro="">
      <xdr:nvCxnSpPr>
        <xdr:cNvPr id="133" name="直線コネクタ 132">
          <a:extLst>
            <a:ext uri="{FF2B5EF4-FFF2-40B4-BE49-F238E27FC236}">
              <a16:creationId xmlns="" xmlns:a16="http://schemas.microsoft.com/office/drawing/2014/main" id="{00000000-0008-0000-0300-000085000000}"/>
            </a:ext>
          </a:extLst>
        </xdr:cNvPr>
        <xdr:cNvCxnSpPr/>
      </xdr:nvCxnSpPr>
      <xdr:spPr>
        <a:xfrm>
          <a:off x="4114800" y="10981146"/>
          <a:ext cx="838200" cy="148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74040</xdr:rowOff>
    </xdr:from>
    <xdr:ext cx="762000" cy="259045"/>
    <xdr:sp macro="" textlink="">
      <xdr:nvSpPr>
        <xdr:cNvPr id="134" name="財政構造の弾力性平均値テキスト">
          <a:extLst>
            <a:ext uri="{FF2B5EF4-FFF2-40B4-BE49-F238E27FC236}">
              <a16:creationId xmlns="" xmlns:a16="http://schemas.microsoft.com/office/drawing/2014/main" id="{00000000-0008-0000-0300-000086000000}"/>
            </a:ext>
          </a:extLst>
        </xdr:cNvPr>
        <xdr:cNvSpPr txBox="1"/>
      </xdr:nvSpPr>
      <xdr:spPr>
        <a:xfrm>
          <a:off x="5041900" y="108753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57513</xdr:rowOff>
    </xdr:from>
    <xdr:to>
      <xdr:col>23</xdr:col>
      <xdr:colOff>184150</xdr:colOff>
      <xdr:row>64</xdr:row>
      <xdr:rowOff>159113</xdr:rowOff>
    </xdr:to>
    <xdr:sp macro="" textlink="">
      <xdr:nvSpPr>
        <xdr:cNvPr id="135" name="フローチャート: 判断 134">
          <a:extLst>
            <a:ext uri="{FF2B5EF4-FFF2-40B4-BE49-F238E27FC236}">
              <a16:creationId xmlns="" xmlns:a16="http://schemas.microsoft.com/office/drawing/2014/main" id="{00000000-0008-0000-0300-000087000000}"/>
            </a:ext>
          </a:extLst>
        </xdr:cNvPr>
        <xdr:cNvSpPr/>
      </xdr:nvSpPr>
      <xdr:spPr>
        <a:xfrm>
          <a:off x="4902200" y="11030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52251</xdr:rowOff>
    </xdr:from>
    <xdr:to>
      <xdr:col>19</xdr:col>
      <xdr:colOff>133350</xdr:colOff>
      <xdr:row>64</xdr:row>
      <xdr:rowOff>8346</xdr:rowOff>
    </xdr:to>
    <xdr:cxnSp macro="">
      <xdr:nvCxnSpPr>
        <xdr:cNvPr id="136" name="直線コネクタ 135">
          <a:extLst>
            <a:ext uri="{FF2B5EF4-FFF2-40B4-BE49-F238E27FC236}">
              <a16:creationId xmlns="" xmlns:a16="http://schemas.microsoft.com/office/drawing/2014/main" id="{00000000-0008-0000-0300-000088000000}"/>
            </a:ext>
          </a:extLst>
        </xdr:cNvPr>
        <xdr:cNvCxnSpPr/>
      </xdr:nvCxnSpPr>
      <xdr:spPr>
        <a:xfrm>
          <a:off x="3225800" y="10853601"/>
          <a:ext cx="889000" cy="1275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156573</xdr:rowOff>
    </xdr:from>
    <xdr:to>
      <xdr:col>19</xdr:col>
      <xdr:colOff>184150</xdr:colOff>
      <xdr:row>64</xdr:row>
      <xdr:rowOff>86723</xdr:rowOff>
    </xdr:to>
    <xdr:sp macro="" textlink="">
      <xdr:nvSpPr>
        <xdr:cNvPr id="137" name="フローチャート: 判断 136">
          <a:extLst>
            <a:ext uri="{FF2B5EF4-FFF2-40B4-BE49-F238E27FC236}">
              <a16:creationId xmlns="" xmlns:a16="http://schemas.microsoft.com/office/drawing/2014/main" id="{00000000-0008-0000-0300-000089000000}"/>
            </a:ext>
          </a:extLst>
        </xdr:cNvPr>
        <xdr:cNvSpPr/>
      </xdr:nvSpPr>
      <xdr:spPr>
        <a:xfrm>
          <a:off x="4064000" y="109579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71500</xdr:rowOff>
    </xdr:from>
    <xdr:ext cx="736600" cy="259045"/>
    <xdr:sp macro="" textlink="">
      <xdr:nvSpPr>
        <xdr:cNvPr id="138" name="テキスト ボックス 137">
          <a:extLst>
            <a:ext uri="{FF2B5EF4-FFF2-40B4-BE49-F238E27FC236}">
              <a16:creationId xmlns="" xmlns:a16="http://schemas.microsoft.com/office/drawing/2014/main" id="{00000000-0008-0000-0300-00008A000000}"/>
            </a:ext>
          </a:extLst>
        </xdr:cNvPr>
        <xdr:cNvSpPr txBox="1"/>
      </xdr:nvSpPr>
      <xdr:spPr>
        <a:xfrm>
          <a:off x="3733800" y="110443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63</xdr:row>
      <xdr:rowOff>52251</xdr:rowOff>
    </xdr:from>
    <xdr:to>
      <xdr:col>15</xdr:col>
      <xdr:colOff>82550</xdr:colOff>
      <xdr:row>64</xdr:row>
      <xdr:rowOff>132443</xdr:rowOff>
    </xdr:to>
    <xdr:cxnSp macro="">
      <xdr:nvCxnSpPr>
        <xdr:cNvPr id="139" name="直線コネクタ 138">
          <a:extLst>
            <a:ext uri="{FF2B5EF4-FFF2-40B4-BE49-F238E27FC236}">
              <a16:creationId xmlns="" xmlns:a16="http://schemas.microsoft.com/office/drawing/2014/main" id="{00000000-0008-0000-0300-00008B000000}"/>
            </a:ext>
          </a:extLst>
        </xdr:cNvPr>
        <xdr:cNvCxnSpPr/>
      </xdr:nvCxnSpPr>
      <xdr:spPr>
        <a:xfrm flipV="1">
          <a:off x="2336800" y="10853601"/>
          <a:ext cx="889000" cy="251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94524</xdr:rowOff>
    </xdr:from>
    <xdr:to>
      <xdr:col>15</xdr:col>
      <xdr:colOff>133350</xdr:colOff>
      <xdr:row>64</xdr:row>
      <xdr:rowOff>24674</xdr:rowOff>
    </xdr:to>
    <xdr:sp macro="" textlink="">
      <xdr:nvSpPr>
        <xdr:cNvPr id="140" name="フローチャート: 判断 139">
          <a:extLst>
            <a:ext uri="{FF2B5EF4-FFF2-40B4-BE49-F238E27FC236}">
              <a16:creationId xmlns="" xmlns:a16="http://schemas.microsoft.com/office/drawing/2014/main" id="{00000000-0008-0000-0300-00008C000000}"/>
            </a:ext>
          </a:extLst>
        </xdr:cNvPr>
        <xdr:cNvSpPr/>
      </xdr:nvSpPr>
      <xdr:spPr>
        <a:xfrm>
          <a:off x="3175000" y="108958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9451</xdr:rowOff>
    </xdr:from>
    <xdr:ext cx="762000" cy="259045"/>
    <xdr:sp macro="" textlink="">
      <xdr:nvSpPr>
        <xdr:cNvPr id="141" name="テキスト ボックス 140">
          <a:extLst>
            <a:ext uri="{FF2B5EF4-FFF2-40B4-BE49-F238E27FC236}">
              <a16:creationId xmlns="" xmlns:a16="http://schemas.microsoft.com/office/drawing/2014/main" id="{00000000-0008-0000-0300-00008D000000}"/>
            </a:ext>
          </a:extLst>
        </xdr:cNvPr>
        <xdr:cNvSpPr txBox="1"/>
      </xdr:nvSpPr>
      <xdr:spPr>
        <a:xfrm>
          <a:off x="2844800" y="109822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64</xdr:row>
      <xdr:rowOff>94524</xdr:rowOff>
    </xdr:from>
    <xdr:to>
      <xdr:col>11</xdr:col>
      <xdr:colOff>31750</xdr:colOff>
      <xdr:row>64</xdr:row>
      <xdr:rowOff>132443</xdr:rowOff>
    </xdr:to>
    <xdr:cxnSp macro="">
      <xdr:nvCxnSpPr>
        <xdr:cNvPr id="142" name="直線コネクタ 141">
          <a:extLst>
            <a:ext uri="{FF2B5EF4-FFF2-40B4-BE49-F238E27FC236}">
              <a16:creationId xmlns="" xmlns:a16="http://schemas.microsoft.com/office/drawing/2014/main" id="{00000000-0008-0000-0300-00008E000000}"/>
            </a:ext>
          </a:extLst>
        </xdr:cNvPr>
        <xdr:cNvCxnSpPr/>
      </xdr:nvCxnSpPr>
      <xdr:spPr>
        <a:xfrm>
          <a:off x="1447800" y="11067324"/>
          <a:ext cx="889000" cy="37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64</xdr:row>
      <xdr:rowOff>9253</xdr:rowOff>
    </xdr:from>
    <xdr:to>
      <xdr:col>11</xdr:col>
      <xdr:colOff>82550</xdr:colOff>
      <xdr:row>64</xdr:row>
      <xdr:rowOff>110853</xdr:rowOff>
    </xdr:to>
    <xdr:sp macro="" textlink="">
      <xdr:nvSpPr>
        <xdr:cNvPr id="143" name="フローチャート: 判断 142">
          <a:extLst>
            <a:ext uri="{FF2B5EF4-FFF2-40B4-BE49-F238E27FC236}">
              <a16:creationId xmlns="" xmlns:a16="http://schemas.microsoft.com/office/drawing/2014/main" id="{00000000-0008-0000-0300-00008F000000}"/>
            </a:ext>
          </a:extLst>
        </xdr:cNvPr>
        <xdr:cNvSpPr/>
      </xdr:nvSpPr>
      <xdr:spPr>
        <a:xfrm>
          <a:off x="2286000" y="109820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121030</xdr:rowOff>
    </xdr:from>
    <xdr:ext cx="762000" cy="259045"/>
    <xdr:sp macro="" textlink="">
      <xdr:nvSpPr>
        <xdr:cNvPr id="144" name="テキスト ボックス 143">
          <a:extLst>
            <a:ext uri="{FF2B5EF4-FFF2-40B4-BE49-F238E27FC236}">
              <a16:creationId xmlns="" xmlns:a16="http://schemas.microsoft.com/office/drawing/2014/main" id="{00000000-0008-0000-0300-000090000000}"/>
            </a:ext>
          </a:extLst>
        </xdr:cNvPr>
        <xdr:cNvSpPr txBox="1"/>
      </xdr:nvSpPr>
      <xdr:spPr>
        <a:xfrm>
          <a:off x="1955800" y="107509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70394</xdr:rowOff>
    </xdr:from>
    <xdr:to>
      <xdr:col>7</xdr:col>
      <xdr:colOff>31750</xdr:colOff>
      <xdr:row>64</xdr:row>
      <xdr:rowOff>544</xdr:rowOff>
    </xdr:to>
    <xdr:sp macro="" textlink="">
      <xdr:nvSpPr>
        <xdr:cNvPr id="145" name="フローチャート: 判断 144">
          <a:extLst>
            <a:ext uri="{FF2B5EF4-FFF2-40B4-BE49-F238E27FC236}">
              <a16:creationId xmlns="" xmlns:a16="http://schemas.microsoft.com/office/drawing/2014/main" id="{00000000-0008-0000-0300-000091000000}"/>
            </a:ext>
          </a:extLst>
        </xdr:cNvPr>
        <xdr:cNvSpPr/>
      </xdr:nvSpPr>
      <xdr:spPr>
        <a:xfrm>
          <a:off x="1397000" y="10871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10721</xdr:rowOff>
    </xdr:from>
    <xdr:ext cx="762000" cy="259045"/>
    <xdr:sp macro="" textlink="">
      <xdr:nvSpPr>
        <xdr:cNvPr id="146" name="テキスト ボックス 145">
          <a:extLst>
            <a:ext uri="{FF2B5EF4-FFF2-40B4-BE49-F238E27FC236}">
              <a16:creationId xmlns="" xmlns:a16="http://schemas.microsoft.com/office/drawing/2014/main" id="{00000000-0008-0000-0300-000092000000}"/>
            </a:ext>
          </a:extLst>
        </xdr:cNvPr>
        <xdr:cNvSpPr txBox="1"/>
      </xdr:nvSpPr>
      <xdr:spPr>
        <a:xfrm>
          <a:off x="1066800" y="10640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7" name="テキスト ボックス 146">
          <a:extLst>
            <a:ext uri="{FF2B5EF4-FFF2-40B4-BE49-F238E27FC236}">
              <a16:creationId xmlns="" xmlns:a16="http://schemas.microsoft.com/office/drawing/2014/main" id="{00000000-0008-0000-0300-000093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8" name="テキスト ボックス 147">
          <a:extLst>
            <a:ext uri="{FF2B5EF4-FFF2-40B4-BE49-F238E27FC236}">
              <a16:creationId xmlns="" xmlns:a16="http://schemas.microsoft.com/office/drawing/2014/main" id="{00000000-0008-0000-0300-000094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9" name="テキスト ボックス 148">
          <a:extLst>
            <a:ext uri="{FF2B5EF4-FFF2-40B4-BE49-F238E27FC236}">
              <a16:creationId xmlns="" xmlns:a16="http://schemas.microsoft.com/office/drawing/2014/main" id="{00000000-0008-0000-0300-000095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0" name="テキスト ボックス 149">
          <a:extLst>
            <a:ext uri="{FF2B5EF4-FFF2-40B4-BE49-F238E27FC236}">
              <a16:creationId xmlns="" xmlns:a16="http://schemas.microsoft.com/office/drawing/2014/main" id="{00000000-0008-0000-0300-000096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1" name="テキスト ボックス 150">
          <a:extLst>
            <a:ext uri="{FF2B5EF4-FFF2-40B4-BE49-F238E27FC236}">
              <a16:creationId xmlns="" xmlns:a16="http://schemas.microsoft.com/office/drawing/2014/main" id="{00000000-0008-0000-0300-000097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105773</xdr:rowOff>
    </xdr:from>
    <xdr:to>
      <xdr:col>23</xdr:col>
      <xdr:colOff>184150</xdr:colOff>
      <xdr:row>65</xdr:row>
      <xdr:rowOff>35923</xdr:rowOff>
    </xdr:to>
    <xdr:sp macro="" textlink="">
      <xdr:nvSpPr>
        <xdr:cNvPr id="152" name="楕円 151">
          <a:extLst>
            <a:ext uri="{FF2B5EF4-FFF2-40B4-BE49-F238E27FC236}">
              <a16:creationId xmlns="" xmlns:a16="http://schemas.microsoft.com/office/drawing/2014/main" id="{00000000-0008-0000-0300-000098000000}"/>
            </a:ext>
          </a:extLst>
        </xdr:cNvPr>
        <xdr:cNvSpPr/>
      </xdr:nvSpPr>
      <xdr:spPr>
        <a:xfrm>
          <a:off x="4902200" y="11078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64</xdr:row>
      <xdr:rowOff>77850</xdr:rowOff>
    </xdr:from>
    <xdr:ext cx="762000" cy="259045"/>
    <xdr:sp macro="" textlink="">
      <xdr:nvSpPr>
        <xdr:cNvPr id="153" name="財政構造の弾力性該当値テキスト">
          <a:extLst>
            <a:ext uri="{FF2B5EF4-FFF2-40B4-BE49-F238E27FC236}">
              <a16:creationId xmlns="" xmlns:a16="http://schemas.microsoft.com/office/drawing/2014/main" id="{00000000-0008-0000-0300-000099000000}"/>
            </a:ext>
          </a:extLst>
        </xdr:cNvPr>
        <xdr:cNvSpPr txBox="1"/>
      </xdr:nvSpPr>
      <xdr:spPr>
        <a:xfrm>
          <a:off x="5041900" y="110506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128996</xdr:rowOff>
    </xdr:from>
    <xdr:to>
      <xdr:col>19</xdr:col>
      <xdr:colOff>184150</xdr:colOff>
      <xdr:row>64</xdr:row>
      <xdr:rowOff>59146</xdr:rowOff>
    </xdr:to>
    <xdr:sp macro="" textlink="">
      <xdr:nvSpPr>
        <xdr:cNvPr id="154" name="楕円 153">
          <a:extLst>
            <a:ext uri="{FF2B5EF4-FFF2-40B4-BE49-F238E27FC236}">
              <a16:creationId xmlns="" xmlns:a16="http://schemas.microsoft.com/office/drawing/2014/main" id="{00000000-0008-0000-0300-00009A000000}"/>
            </a:ext>
          </a:extLst>
        </xdr:cNvPr>
        <xdr:cNvSpPr/>
      </xdr:nvSpPr>
      <xdr:spPr>
        <a:xfrm>
          <a:off x="4064000" y="10930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69323</xdr:rowOff>
    </xdr:from>
    <xdr:ext cx="736600" cy="259045"/>
    <xdr:sp macro="" textlink="">
      <xdr:nvSpPr>
        <xdr:cNvPr id="155" name="テキスト ボックス 154">
          <a:extLst>
            <a:ext uri="{FF2B5EF4-FFF2-40B4-BE49-F238E27FC236}">
              <a16:creationId xmlns="" xmlns:a16="http://schemas.microsoft.com/office/drawing/2014/main" id="{00000000-0008-0000-0300-00009B000000}"/>
            </a:ext>
          </a:extLst>
        </xdr:cNvPr>
        <xdr:cNvSpPr txBox="1"/>
      </xdr:nvSpPr>
      <xdr:spPr>
        <a:xfrm>
          <a:off x="3733800" y="106992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1451</xdr:rowOff>
    </xdr:from>
    <xdr:to>
      <xdr:col>15</xdr:col>
      <xdr:colOff>133350</xdr:colOff>
      <xdr:row>63</xdr:row>
      <xdr:rowOff>103051</xdr:rowOff>
    </xdr:to>
    <xdr:sp macro="" textlink="">
      <xdr:nvSpPr>
        <xdr:cNvPr id="156" name="楕円 155">
          <a:extLst>
            <a:ext uri="{FF2B5EF4-FFF2-40B4-BE49-F238E27FC236}">
              <a16:creationId xmlns="" xmlns:a16="http://schemas.microsoft.com/office/drawing/2014/main" id="{00000000-0008-0000-0300-00009C000000}"/>
            </a:ext>
          </a:extLst>
        </xdr:cNvPr>
        <xdr:cNvSpPr/>
      </xdr:nvSpPr>
      <xdr:spPr>
        <a:xfrm>
          <a:off x="3175000" y="10802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113228</xdr:rowOff>
    </xdr:from>
    <xdr:ext cx="762000" cy="259045"/>
    <xdr:sp macro="" textlink="">
      <xdr:nvSpPr>
        <xdr:cNvPr id="157" name="テキスト ボックス 156">
          <a:extLst>
            <a:ext uri="{FF2B5EF4-FFF2-40B4-BE49-F238E27FC236}">
              <a16:creationId xmlns="" xmlns:a16="http://schemas.microsoft.com/office/drawing/2014/main" id="{00000000-0008-0000-0300-00009D000000}"/>
            </a:ext>
          </a:extLst>
        </xdr:cNvPr>
        <xdr:cNvSpPr txBox="1"/>
      </xdr:nvSpPr>
      <xdr:spPr>
        <a:xfrm>
          <a:off x="2844800" y="105716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64</xdr:row>
      <xdr:rowOff>81643</xdr:rowOff>
    </xdr:from>
    <xdr:to>
      <xdr:col>11</xdr:col>
      <xdr:colOff>82550</xdr:colOff>
      <xdr:row>65</xdr:row>
      <xdr:rowOff>11793</xdr:rowOff>
    </xdr:to>
    <xdr:sp macro="" textlink="">
      <xdr:nvSpPr>
        <xdr:cNvPr id="158" name="楕円 157">
          <a:extLst>
            <a:ext uri="{FF2B5EF4-FFF2-40B4-BE49-F238E27FC236}">
              <a16:creationId xmlns="" xmlns:a16="http://schemas.microsoft.com/office/drawing/2014/main" id="{00000000-0008-0000-0300-00009E000000}"/>
            </a:ext>
          </a:extLst>
        </xdr:cNvPr>
        <xdr:cNvSpPr/>
      </xdr:nvSpPr>
      <xdr:spPr>
        <a:xfrm>
          <a:off x="2286000" y="11054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168020</xdr:rowOff>
    </xdr:from>
    <xdr:ext cx="762000" cy="259045"/>
    <xdr:sp macro="" textlink="">
      <xdr:nvSpPr>
        <xdr:cNvPr id="159" name="テキスト ボックス 158">
          <a:extLst>
            <a:ext uri="{FF2B5EF4-FFF2-40B4-BE49-F238E27FC236}">
              <a16:creationId xmlns="" xmlns:a16="http://schemas.microsoft.com/office/drawing/2014/main" id="{00000000-0008-0000-0300-00009F000000}"/>
            </a:ext>
          </a:extLst>
        </xdr:cNvPr>
        <xdr:cNvSpPr txBox="1"/>
      </xdr:nvSpPr>
      <xdr:spPr>
        <a:xfrm>
          <a:off x="1955800" y="11140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43724</xdr:rowOff>
    </xdr:from>
    <xdr:to>
      <xdr:col>7</xdr:col>
      <xdr:colOff>31750</xdr:colOff>
      <xdr:row>64</xdr:row>
      <xdr:rowOff>145324</xdr:rowOff>
    </xdr:to>
    <xdr:sp macro="" textlink="">
      <xdr:nvSpPr>
        <xdr:cNvPr id="160" name="楕円 159">
          <a:extLst>
            <a:ext uri="{FF2B5EF4-FFF2-40B4-BE49-F238E27FC236}">
              <a16:creationId xmlns="" xmlns:a16="http://schemas.microsoft.com/office/drawing/2014/main" id="{00000000-0008-0000-0300-0000A0000000}"/>
            </a:ext>
          </a:extLst>
        </xdr:cNvPr>
        <xdr:cNvSpPr/>
      </xdr:nvSpPr>
      <xdr:spPr>
        <a:xfrm>
          <a:off x="1397000" y="11016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130101</xdr:rowOff>
    </xdr:from>
    <xdr:ext cx="762000" cy="259045"/>
    <xdr:sp macro="" textlink="">
      <xdr:nvSpPr>
        <xdr:cNvPr id="161" name="テキスト ボックス 160">
          <a:extLst>
            <a:ext uri="{FF2B5EF4-FFF2-40B4-BE49-F238E27FC236}">
              <a16:creationId xmlns="" xmlns:a16="http://schemas.microsoft.com/office/drawing/2014/main" id="{00000000-0008-0000-0300-0000A1000000}"/>
            </a:ext>
          </a:extLst>
        </xdr:cNvPr>
        <xdr:cNvSpPr txBox="1"/>
      </xdr:nvSpPr>
      <xdr:spPr>
        <a:xfrm>
          <a:off x="1066800" y="11102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2" name="正方形/長方形 161">
          <a:extLst>
            <a:ext uri="{FF2B5EF4-FFF2-40B4-BE49-F238E27FC236}">
              <a16:creationId xmlns="" xmlns:a16="http://schemas.microsoft.com/office/drawing/2014/main" id="{00000000-0008-0000-0300-0000A2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3" name="テキスト ボックス 162">
          <a:extLst>
            <a:ext uri="{FF2B5EF4-FFF2-40B4-BE49-F238E27FC236}">
              <a16:creationId xmlns="" xmlns:a16="http://schemas.microsoft.com/office/drawing/2014/main" id="{00000000-0008-0000-0300-0000A3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4" name="テキスト ボックス 163">
          <a:extLst>
            <a:ext uri="{FF2B5EF4-FFF2-40B4-BE49-F238E27FC236}">
              <a16:creationId xmlns="" xmlns:a16="http://schemas.microsoft.com/office/drawing/2014/main" id="{00000000-0008-0000-0300-0000A4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[538,193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5" name="正方形/長方形 164">
          <a:extLst>
            <a:ext uri="{FF2B5EF4-FFF2-40B4-BE49-F238E27FC236}">
              <a16:creationId xmlns="" xmlns:a16="http://schemas.microsoft.com/office/drawing/2014/main" id="{00000000-0008-0000-0300-0000A5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6" name="正方形/長方形 165">
          <a:extLst>
            <a:ext uri="{FF2B5EF4-FFF2-40B4-BE49-F238E27FC236}">
              <a16:creationId xmlns="" xmlns:a16="http://schemas.microsoft.com/office/drawing/2014/main" id="{00000000-0008-0000-0300-0000A6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7" name="正方形/長方形 166">
          <a:extLst>
            <a:ext uri="{FF2B5EF4-FFF2-40B4-BE49-F238E27FC236}">
              <a16:creationId xmlns="" xmlns:a16="http://schemas.microsoft.com/office/drawing/2014/main" id="{00000000-0008-0000-0300-0000A7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8" name="正方形/長方形 167">
          <a:extLst>
            <a:ext uri="{FF2B5EF4-FFF2-40B4-BE49-F238E27FC236}">
              <a16:creationId xmlns="" xmlns:a16="http://schemas.microsoft.com/office/drawing/2014/main" id="{00000000-0008-0000-0300-0000A8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131,654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9" name="正方形/長方形 168">
          <a:extLst>
            <a:ext uri="{FF2B5EF4-FFF2-40B4-BE49-F238E27FC236}">
              <a16:creationId xmlns="" xmlns:a16="http://schemas.microsoft.com/office/drawing/2014/main" id="{00000000-0008-0000-0300-0000A9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0" name="正方形/長方形 169">
          <a:extLst>
            <a:ext uri="{FF2B5EF4-FFF2-40B4-BE49-F238E27FC236}">
              <a16:creationId xmlns="" xmlns:a16="http://schemas.microsoft.com/office/drawing/2014/main" id="{00000000-0008-0000-0300-0000AA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1" name="正方形/長方形 170">
          <a:extLst>
            <a:ext uri="{FF2B5EF4-FFF2-40B4-BE49-F238E27FC236}">
              <a16:creationId xmlns="" xmlns:a16="http://schemas.microsoft.com/office/drawing/2014/main" id="{00000000-0008-0000-0300-0000AB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2" name="正方形/長方形 171">
          <a:extLst>
            <a:ext uri="{FF2B5EF4-FFF2-40B4-BE49-F238E27FC236}">
              <a16:creationId xmlns="" xmlns:a16="http://schemas.microsoft.com/office/drawing/2014/main" id="{00000000-0008-0000-0300-0000AC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3" name="正方形/長方形 172">
          <a:extLst>
            <a:ext uri="{FF2B5EF4-FFF2-40B4-BE49-F238E27FC236}">
              <a16:creationId xmlns="" xmlns:a16="http://schemas.microsoft.com/office/drawing/2014/main" id="{00000000-0008-0000-0300-0000AD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4" name="テキスト ボックス 173">
          <a:extLst>
            <a:ext uri="{FF2B5EF4-FFF2-40B4-BE49-F238E27FC236}">
              <a16:creationId xmlns="" xmlns:a16="http://schemas.microsoft.com/office/drawing/2014/main" id="{00000000-0008-0000-0300-0000AE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strike="noStrike">
              <a:latin typeface="ＭＳ Ｐゴシック" panose="020B0600070205080204" pitchFamily="50" charset="-128"/>
              <a:ea typeface="ＭＳ Ｐゴシック" panose="020B0600070205080204" pitchFamily="50" charset="-128"/>
            </a:rPr>
            <a:t>　人件費、物件費及び維持補修費の合計額の人口１人当たりの金額が、前年度より１８３，１５２円（＋</a:t>
          </a:r>
          <a:r>
            <a:rPr kumimoji="1" lang="en-US" altLang="ja-JP" sz="1300" strike="noStrike">
              <a:latin typeface="ＭＳ Ｐゴシック" panose="020B0600070205080204" pitchFamily="50" charset="-128"/>
              <a:ea typeface="ＭＳ Ｐゴシック" panose="020B0600070205080204" pitchFamily="50" charset="-128"/>
            </a:rPr>
            <a:t>51.6</a:t>
          </a:r>
          <a:r>
            <a:rPr kumimoji="1" lang="ja-JP" altLang="en-US" sz="1300" strike="noStrike">
              <a:latin typeface="ＭＳ Ｐゴシック" panose="020B0600070205080204" pitchFamily="50" charset="-128"/>
              <a:ea typeface="ＭＳ Ｐゴシック" panose="020B0600070205080204" pitchFamily="50" charset="-128"/>
            </a:rPr>
            <a:t>％）増加し、類似団体平均に比べ高くなっているのは、主に物件費を要因としており、ふるさと納税振興事業費に係る経費が増加したためである。　</a:t>
          </a:r>
          <a:endParaRPr kumimoji="1" lang="en-US" altLang="ja-JP" sz="1300" strike="noStrike">
            <a:latin typeface="ＭＳ Ｐゴシック" panose="020B0600070205080204" pitchFamily="50" charset="-128"/>
            <a:ea typeface="ＭＳ Ｐゴシック" panose="020B0600070205080204" pitchFamily="50" charset="-128"/>
          </a:endParaRPr>
        </a:p>
        <a:p>
          <a:r>
            <a:rPr kumimoji="1" lang="ja-JP" altLang="en-US" sz="1300" strike="noStrike" baseline="0">
              <a:latin typeface="ＭＳ Ｐゴシック" panose="020B0600070205080204" pitchFamily="50" charset="-128"/>
              <a:ea typeface="ＭＳ Ｐゴシック" panose="020B0600070205080204" pitchFamily="50" charset="-128"/>
            </a:rPr>
            <a:t>　近年増加傾向にあることから、今後はこれらも含めた経費について、抑制していく必要がある。</a:t>
          </a:r>
        </a:p>
      </xdr:txBody>
    </xdr:sp>
    <xdr:clientData/>
  </xdr:twoCellAnchor>
  <xdr:oneCellAnchor>
    <xdr:from>
      <xdr:col>3</xdr:col>
      <xdr:colOff>95250</xdr:colOff>
      <xdr:row>77</xdr:row>
      <xdr:rowOff>6350</xdr:rowOff>
    </xdr:from>
    <xdr:ext cx="349839" cy="225703"/>
    <xdr:sp macro="" textlink="">
      <xdr:nvSpPr>
        <xdr:cNvPr id="175" name="テキスト ボックス 174">
          <a:extLst>
            <a:ext uri="{FF2B5EF4-FFF2-40B4-BE49-F238E27FC236}">
              <a16:creationId xmlns="" xmlns:a16="http://schemas.microsoft.com/office/drawing/2014/main" id="{00000000-0008-0000-0300-0000AF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6" name="直線コネクタ 175">
          <a:extLst>
            <a:ext uri="{FF2B5EF4-FFF2-40B4-BE49-F238E27FC236}">
              <a16:creationId xmlns="" xmlns:a16="http://schemas.microsoft.com/office/drawing/2014/main" id="{00000000-0008-0000-0300-0000B0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7" name="テキスト ボックス 176">
          <a:extLst>
            <a:ext uri="{FF2B5EF4-FFF2-40B4-BE49-F238E27FC236}">
              <a16:creationId xmlns="" xmlns:a16="http://schemas.microsoft.com/office/drawing/2014/main" id="{00000000-0008-0000-0300-0000B1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8" name="直線コネクタ 177">
          <a:extLst>
            <a:ext uri="{FF2B5EF4-FFF2-40B4-BE49-F238E27FC236}">
              <a16:creationId xmlns="" xmlns:a16="http://schemas.microsoft.com/office/drawing/2014/main" id="{00000000-0008-0000-0300-0000B2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9" name="テキスト ボックス 178">
          <a:extLst>
            <a:ext uri="{FF2B5EF4-FFF2-40B4-BE49-F238E27FC236}">
              <a16:creationId xmlns="" xmlns:a16="http://schemas.microsoft.com/office/drawing/2014/main" id="{00000000-0008-0000-0300-0000B3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80" name="直線コネクタ 179">
          <a:extLst>
            <a:ext uri="{FF2B5EF4-FFF2-40B4-BE49-F238E27FC236}">
              <a16:creationId xmlns="" xmlns:a16="http://schemas.microsoft.com/office/drawing/2014/main" id="{00000000-0008-0000-0300-0000B4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1" name="テキスト ボックス 180">
          <a:extLst>
            <a:ext uri="{FF2B5EF4-FFF2-40B4-BE49-F238E27FC236}">
              <a16:creationId xmlns="" xmlns:a16="http://schemas.microsoft.com/office/drawing/2014/main" id="{00000000-0008-0000-0300-0000B5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2" name="直線コネクタ 181">
          <a:extLst>
            <a:ext uri="{FF2B5EF4-FFF2-40B4-BE49-F238E27FC236}">
              <a16:creationId xmlns="" xmlns:a16="http://schemas.microsoft.com/office/drawing/2014/main" id="{00000000-0008-0000-0300-0000B6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3" name="テキスト ボックス 182">
          <a:extLst>
            <a:ext uri="{FF2B5EF4-FFF2-40B4-BE49-F238E27FC236}">
              <a16:creationId xmlns="" xmlns:a16="http://schemas.microsoft.com/office/drawing/2014/main" id="{00000000-0008-0000-0300-0000B7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4" name="直線コネクタ 183">
          <a:extLst>
            <a:ext uri="{FF2B5EF4-FFF2-40B4-BE49-F238E27FC236}">
              <a16:creationId xmlns="" xmlns:a16="http://schemas.microsoft.com/office/drawing/2014/main" id="{00000000-0008-0000-0300-0000B8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5" name="テキスト ボックス 184">
          <a:extLst>
            <a:ext uri="{FF2B5EF4-FFF2-40B4-BE49-F238E27FC236}">
              <a16:creationId xmlns="" xmlns:a16="http://schemas.microsoft.com/office/drawing/2014/main" id="{00000000-0008-0000-0300-0000B9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6" name="直線コネクタ 185">
          <a:extLst>
            <a:ext uri="{FF2B5EF4-FFF2-40B4-BE49-F238E27FC236}">
              <a16:creationId xmlns="" xmlns:a16="http://schemas.microsoft.com/office/drawing/2014/main" id="{00000000-0008-0000-0300-0000BA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7" name="テキスト ボックス 186">
          <a:extLst>
            <a:ext uri="{FF2B5EF4-FFF2-40B4-BE49-F238E27FC236}">
              <a16:creationId xmlns="" xmlns:a16="http://schemas.microsoft.com/office/drawing/2014/main" id="{00000000-0008-0000-0300-0000BB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8" name="直線コネクタ 187">
          <a:extLst>
            <a:ext uri="{FF2B5EF4-FFF2-40B4-BE49-F238E27FC236}">
              <a16:creationId xmlns="" xmlns:a16="http://schemas.microsoft.com/office/drawing/2014/main" id="{00000000-0008-0000-0300-0000BC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9" name="テキスト ボックス 188">
          <a:extLst>
            <a:ext uri="{FF2B5EF4-FFF2-40B4-BE49-F238E27FC236}">
              <a16:creationId xmlns="" xmlns:a16="http://schemas.microsoft.com/office/drawing/2014/main" id="{00000000-0008-0000-0300-0000BD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0" name="直線コネクタ 189">
          <a:extLst>
            <a:ext uri="{FF2B5EF4-FFF2-40B4-BE49-F238E27FC236}">
              <a16:creationId xmlns="" xmlns:a16="http://schemas.microsoft.com/office/drawing/2014/main" id="{00000000-0008-0000-0300-0000BE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91" name="人件費・物件費等の状況グラフ枠">
          <a:extLst>
            <a:ext uri="{FF2B5EF4-FFF2-40B4-BE49-F238E27FC236}">
              <a16:creationId xmlns="" xmlns:a16="http://schemas.microsoft.com/office/drawing/2014/main" id="{00000000-0008-0000-0300-0000BF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75313</xdr:rowOff>
    </xdr:from>
    <xdr:to>
      <xdr:col>23</xdr:col>
      <xdr:colOff>133350</xdr:colOff>
      <xdr:row>90</xdr:row>
      <xdr:rowOff>29609</xdr:rowOff>
    </xdr:to>
    <xdr:cxnSp macro="">
      <xdr:nvCxnSpPr>
        <xdr:cNvPr id="192" name="直線コネクタ 191">
          <a:extLst>
            <a:ext uri="{FF2B5EF4-FFF2-40B4-BE49-F238E27FC236}">
              <a16:creationId xmlns="" xmlns:a16="http://schemas.microsoft.com/office/drawing/2014/main" id="{00000000-0008-0000-0300-0000C0000000}"/>
            </a:ext>
          </a:extLst>
        </xdr:cNvPr>
        <xdr:cNvCxnSpPr/>
      </xdr:nvCxnSpPr>
      <xdr:spPr>
        <a:xfrm flipV="1">
          <a:off x="4953000" y="13962763"/>
          <a:ext cx="0" cy="149734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90</xdr:row>
      <xdr:rowOff>1686</xdr:rowOff>
    </xdr:from>
    <xdr:ext cx="762000" cy="259045"/>
    <xdr:sp macro="" textlink="">
      <xdr:nvSpPr>
        <xdr:cNvPr id="193" name="人件費・物件費等の状況最小値テキスト">
          <a:extLst>
            <a:ext uri="{FF2B5EF4-FFF2-40B4-BE49-F238E27FC236}">
              <a16:creationId xmlns="" xmlns:a16="http://schemas.microsoft.com/office/drawing/2014/main" id="{00000000-0008-0000-0300-0000C1000000}"/>
            </a:ext>
          </a:extLst>
        </xdr:cNvPr>
        <xdr:cNvSpPr txBox="1"/>
      </xdr:nvSpPr>
      <xdr:spPr>
        <a:xfrm>
          <a:off x="5041900" y="154321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1,494,190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29609</xdr:rowOff>
    </xdr:from>
    <xdr:to>
      <xdr:col>24</xdr:col>
      <xdr:colOff>12700</xdr:colOff>
      <xdr:row>90</xdr:row>
      <xdr:rowOff>29609</xdr:rowOff>
    </xdr:to>
    <xdr:cxnSp macro="">
      <xdr:nvCxnSpPr>
        <xdr:cNvPr id="194" name="直線コネクタ 193">
          <a:extLst>
            <a:ext uri="{FF2B5EF4-FFF2-40B4-BE49-F238E27FC236}">
              <a16:creationId xmlns="" xmlns:a16="http://schemas.microsoft.com/office/drawing/2014/main" id="{00000000-0008-0000-0300-0000C2000000}"/>
            </a:ext>
          </a:extLst>
        </xdr:cNvPr>
        <xdr:cNvCxnSpPr/>
      </xdr:nvCxnSpPr>
      <xdr:spPr>
        <a:xfrm>
          <a:off x="4864100" y="154601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161690</xdr:rowOff>
    </xdr:from>
    <xdr:ext cx="762000" cy="259045"/>
    <xdr:sp macro="" textlink="">
      <xdr:nvSpPr>
        <xdr:cNvPr id="195" name="人件費・物件費等の状況最大値テキスト">
          <a:extLst>
            <a:ext uri="{FF2B5EF4-FFF2-40B4-BE49-F238E27FC236}">
              <a16:creationId xmlns="" xmlns:a16="http://schemas.microsoft.com/office/drawing/2014/main" id="{00000000-0008-0000-0300-0000C3000000}"/>
            </a:ext>
          </a:extLst>
        </xdr:cNvPr>
        <xdr:cNvSpPr txBox="1"/>
      </xdr:nvSpPr>
      <xdr:spPr>
        <a:xfrm>
          <a:off x="5041900" y="13706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191,071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75313</xdr:rowOff>
    </xdr:from>
    <xdr:to>
      <xdr:col>24</xdr:col>
      <xdr:colOff>12700</xdr:colOff>
      <xdr:row>81</xdr:row>
      <xdr:rowOff>75313</xdr:rowOff>
    </xdr:to>
    <xdr:cxnSp macro="">
      <xdr:nvCxnSpPr>
        <xdr:cNvPr id="196" name="直線コネクタ 195">
          <a:extLst>
            <a:ext uri="{FF2B5EF4-FFF2-40B4-BE49-F238E27FC236}">
              <a16:creationId xmlns="" xmlns:a16="http://schemas.microsoft.com/office/drawing/2014/main" id="{00000000-0008-0000-0300-0000C4000000}"/>
            </a:ext>
          </a:extLst>
        </xdr:cNvPr>
        <xdr:cNvCxnSpPr/>
      </xdr:nvCxnSpPr>
      <xdr:spPr>
        <a:xfrm>
          <a:off x="4864100" y="13962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92273</xdr:rowOff>
    </xdr:from>
    <xdr:to>
      <xdr:col>23</xdr:col>
      <xdr:colOff>133350</xdr:colOff>
      <xdr:row>83</xdr:row>
      <xdr:rowOff>131274</xdr:rowOff>
    </xdr:to>
    <xdr:cxnSp macro="">
      <xdr:nvCxnSpPr>
        <xdr:cNvPr id="197" name="直線コネクタ 196">
          <a:extLst>
            <a:ext uri="{FF2B5EF4-FFF2-40B4-BE49-F238E27FC236}">
              <a16:creationId xmlns="" xmlns:a16="http://schemas.microsoft.com/office/drawing/2014/main" id="{00000000-0008-0000-0300-0000C5000000}"/>
            </a:ext>
          </a:extLst>
        </xdr:cNvPr>
        <xdr:cNvCxnSpPr/>
      </xdr:nvCxnSpPr>
      <xdr:spPr>
        <a:xfrm>
          <a:off x="4114800" y="14151173"/>
          <a:ext cx="838200" cy="210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124894</xdr:rowOff>
    </xdr:from>
    <xdr:ext cx="762000" cy="259045"/>
    <xdr:sp macro="" textlink="">
      <xdr:nvSpPr>
        <xdr:cNvPr id="198" name="人件費・物件費等の状況平均値テキスト">
          <a:extLst>
            <a:ext uri="{FF2B5EF4-FFF2-40B4-BE49-F238E27FC236}">
              <a16:creationId xmlns="" xmlns:a16="http://schemas.microsoft.com/office/drawing/2014/main" id="{00000000-0008-0000-0300-0000C6000000}"/>
            </a:ext>
          </a:extLst>
        </xdr:cNvPr>
        <xdr:cNvSpPr txBox="1"/>
      </xdr:nvSpPr>
      <xdr:spPr>
        <a:xfrm>
          <a:off x="5041900" y="140123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108367</xdr:rowOff>
    </xdr:from>
    <xdr:to>
      <xdr:col>23</xdr:col>
      <xdr:colOff>184150</xdr:colOff>
      <xdr:row>83</xdr:row>
      <xdr:rowOff>38517</xdr:rowOff>
    </xdr:to>
    <xdr:sp macro="" textlink="">
      <xdr:nvSpPr>
        <xdr:cNvPr id="199" name="フローチャート: 判断 198">
          <a:extLst>
            <a:ext uri="{FF2B5EF4-FFF2-40B4-BE49-F238E27FC236}">
              <a16:creationId xmlns="" xmlns:a16="http://schemas.microsoft.com/office/drawing/2014/main" id="{00000000-0008-0000-0300-0000C7000000}"/>
            </a:ext>
          </a:extLst>
        </xdr:cNvPr>
        <xdr:cNvSpPr/>
      </xdr:nvSpPr>
      <xdr:spPr>
        <a:xfrm>
          <a:off x="4902200" y="14167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11588</xdr:rowOff>
    </xdr:from>
    <xdr:to>
      <xdr:col>19</xdr:col>
      <xdr:colOff>133350</xdr:colOff>
      <xdr:row>82</xdr:row>
      <xdr:rowOff>92273</xdr:rowOff>
    </xdr:to>
    <xdr:cxnSp macro="">
      <xdr:nvCxnSpPr>
        <xdr:cNvPr id="200" name="直線コネクタ 199">
          <a:extLst>
            <a:ext uri="{FF2B5EF4-FFF2-40B4-BE49-F238E27FC236}">
              <a16:creationId xmlns="" xmlns:a16="http://schemas.microsoft.com/office/drawing/2014/main" id="{00000000-0008-0000-0300-0000C8000000}"/>
            </a:ext>
          </a:extLst>
        </xdr:cNvPr>
        <xdr:cNvCxnSpPr/>
      </xdr:nvCxnSpPr>
      <xdr:spPr>
        <a:xfrm>
          <a:off x="3225800" y="14070488"/>
          <a:ext cx="889000" cy="80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101640</xdr:rowOff>
    </xdr:from>
    <xdr:to>
      <xdr:col>19</xdr:col>
      <xdr:colOff>184150</xdr:colOff>
      <xdr:row>83</xdr:row>
      <xdr:rowOff>31790</xdr:rowOff>
    </xdr:to>
    <xdr:sp macro="" textlink="">
      <xdr:nvSpPr>
        <xdr:cNvPr id="201" name="フローチャート: 判断 200">
          <a:extLst>
            <a:ext uri="{FF2B5EF4-FFF2-40B4-BE49-F238E27FC236}">
              <a16:creationId xmlns="" xmlns:a16="http://schemas.microsoft.com/office/drawing/2014/main" id="{00000000-0008-0000-0300-0000C9000000}"/>
            </a:ext>
          </a:extLst>
        </xdr:cNvPr>
        <xdr:cNvSpPr/>
      </xdr:nvSpPr>
      <xdr:spPr>
        <a:xfrm>
          <a:off x="4064000" y="1416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16567</xdr:rowOff>
    </xdr:from>
    <xdr:ext cx="736600" cy="259045"/>
    <xdr:sp macro="" textlink="">
      <xdr:nvSpPr>
        <xdr:cNvPr id="202" name="テキスト ボックス 201">
          <a:extLst>
            <a:ext uri="{FF2B5EF4-FFF2-40B4-BE49-F238E27FC236}">
              <a16:creationId xmlns="" xmlns:a16="http://schemas.microsoft.com/office/drawing/2014/main" id="{00000000-0008-0000-0300-0000CA000000}"/>
            </a:ext>
          </a:extLst>
        </xdr:cNvPr>
        <xdr:cNvSpPr txBox="1"/>
      </xdr:nvSpPr>
      <xdr:spPr>
        <a:xfrm>
          <a:off x="3733800" y="142469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138974</xdr:rowOff>
    </xdr:from>
    <xdr:to>
      <xdr:col>15</xdr:col>
      <xdr:colOff>82550</xdr:colOff>
      <xdr:row>82</xdr:row>
      <xdr:rowOff>11588</xdr:rowOff>
    </xdr:to>
    <xdr:cxnSp macro="">
      <xdr:nvCxnSpPr>
        <xdr:cNvPr id="203" name="直線コネクタ 202">
          <a:extLst>
            <a:ext uri="{FF2B5EF4-FFF2-40B4-BE49-F238E27FC236}">
              <a16:creationId xmlns="" xmlns:a16="http://schemas.microsoft.com/office/drawing/2014/main" id="{00000000-0008-0000-0300-0000CB000000}"/>
            </a:ext>
          </a:extLst>
        </xdr:cNvPr>
        <xdr:cNvCxnSpPr/>
      </xdr:nvCxnSpPr>
      <xdr:spPr>
        <a:xfrm>
          <a:off x="2336800" y="14026424"/>
          <a:ext cx="889000" cy="44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78246</xdr:rowOff>
    </xdr:from>
    <xdr:to>
      <xdr:col>15</xdr:col>
      <xdr:colOff>133350</xdr:colOff>
      <xdr:row>83</xdr:row>
      <xdr:rowOff>8396</xdr:rowOff>
    </xdr:to>
    <xdr:sp macro="" textlink="">
      <xdr:nvSpPr>
        <xdr:cNvPr id="204" name="フローチャート: 判断 203">
          <a:extLst>
            <a:ext uri="{FF2B5EF4-FFF2-40B4-BE49-F238E27FC236}">
              <a16:creationId xmlns="" xmlns:a16="http://schemas.microsoft.com/office/drawing/2014/main" id="{00000000-0008-0000-0300-0000CC000000}"/>
            </a:ext>
          </a:extLst>
        </xdr:cNvPr>
        <xdr:cNvSpPr/>
      </xdr:nvSpPr>
      <xdr:spPr>
        <a:xfrm>
          <a:off x="31750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164623</xdr:rowOff>
    </xdr:from>
    <xdr:ext cx="762000" cy="259045"/>
    <xdr:sp macro="" textlink="">
      <xdr:nvSpPr>
        <xdr:cNvPr id="205" name="テキスト ボックス 204">
          <a:extLst>
            <a:ext uri="{FF2B5EF4-FFF2-40B4-BE49-F238E27FC236}">
              <a16:creationId xmlns="" xmlns:a16="http://schemas.microsoft.com/office/drawing/2014/main" id="{00000000-0008-0000-0300-0000CD000000}"/>
            </a:ext>
          </a:extLst>
        </xdr:cNvPr>
        <xdr:cNvSpPr txBox="1"/>
      </xdr:nvSpPr>
      <xdr:spPr>
        <a:xfrm>
          <a:off x="2844800" y="142235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98098</xdr:rowOff>
    </xdr:from>
    <xdr:to>
      <xdr:col>11</xdr:col>
      <xdr:colOff>31750</xdr:colOff>
      <xdr:row>81</xdr:row>
      <xdr:rowOff>138974</xdr:rowOff>
    </xdr:to>
    <xdr:cxnSp macro="">
      <xdr:nvCxnSpPr>
        <xdr:cNvPr id="206" name="直線コネクタ 205">
          <a:extLst>
            <a:ext uri="{FF2B5EF4-FFF2-40B4-BE49-F238E27FC236}">
              <a16:creationId xmlns="" xmlns:a16="http://schemas.microsoft.com/office/drawing/2014/main" id="{00000000-0008-0000-0300-0000CE000000}"/>
            </a:ext>
          </a:extLst>
        </xdr:cNvPr>
        <xdr:cNvCxnSpPr/>
      </xdr:nvCxnSpPr>
      <xdr:spPr>
        <a:xfrm>
          <a:off x="1447800" y="13985548"/>
          <a:ext cx="889000" cy="40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71158</xdr:rowOff>
    </xdr:from>
    <xdr:to>
      <xdr:col>11</xdr:col>
      <xdr:colOff>82550</xdr:colOff>
      <xdr:row>83</xdr:row>
      <xdr:rowOff>1308</xdr:rowOff>
    </xdr:to>
    <xdr:sp macro="" textlink="">
      <xdr:nvSpPr>
        <xdr:cNvPr id="207" name="フローチャート: 判断 206">
          <a:extLst>
            <a:ext uri="{FF2B5EF4-FFF2-40B4-BE49-F238E27FC236}">
              <a16:creationId xmlns="" xmlns:a16="http://schemas.microsoft.com/office/drawing/2014/main" id="{00000000-0008-0000-0300-0000CF000000}"/>
            </a:ext>
          </a:extLst>
        </xdr:cNvPr>
        <xdr:cNvSpPr/>
      </xdr:nvSpPr>
      <xdr:spPr>
        <a:xfrm>
          <a:off x="2286000" y="14130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157535</xdr:rowOff>
    </xdr:from>
    <xdr:ext cx="762000" cy="259045"/>
    <xdr:sp macro="" textlink="">
      <xdr:nvSpPr>
        <xdr:cNvPr id="208" name="テキスト ボックス 207">
          <a:extLst>
            <a:ext uri="{FF2B5EF4-FFF2-40B4-BE49-F238E27FC236}">
              <a16:creationId xmlns="" xmlns:a16="http://schemas.microsoft.com/office/drawing/2014/main" id="{00000000-0008-0000-0300-0000D0000000}"/>
            </a:ext>
          </a:extLst>
        </xdr:cNvPr>
        <xdr:cNvSpPr txBox="1"/>
      </xdr:nvSpPr>
      <xdr:spPr>
        <a:xfrm>
          <a:off x="1955800" y="142164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41542</xdr:rowOff>
    </xdr:from>
    <xdr:to>
      <xdr:col>7</xdr:col>
      <xdr:colOff>31750</xdr:colOff>
      <xdr:row>82</xdr:row>
      <xdr:rowOff>143142</xdr:rowOff>
    </xdr:to>
    <xdr:sp macro="" textlink="">
      <xdr:nvSpPr>
        <xdr:cNvPr id="209" name="フローチャート: 判断 208">
          <a:extLst>
            <a:ext uri="{FF2B5EF4-FFF2-40B4-BE49-F238E27FC236}">
              <a16:creationId xmlns="" xmlns:a16="http://schemas.microsoft.com/office/drawing/2014/main" id="{00000000-0008-0000-0300-0000D1000000}"/>
            </a:ext>
          </a:extLst>
        </xdr:cNvPr>
        <xdr:cNvSpPr/>
      </xdr:nvSpPr>
      <xdr:spPr>
        <a:xfrm>
          <a:off x="1397000" y="14100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127919</xdr:rowOff>
    </xdr:from>
    <xdr:ext cx="762000" cy="259045"/>
    <xdr:sp macro="" textlink="">
      <xdr:nvSpPr>
        <xdr:cNvPr id="210" name="テキスト ボックス 209">
          <a:extLst>
            <a:ext uri="{FF2B5EF4-FFF2-40B4-BE49-F238E27FC236}">
              <a16:creationId xmlns="" xmlns:a16="http://schemas.microsoft.com/office/drawing/2014/main" id="{00000000-0008-0000-0300-0000D2000000}"/>
            </a:ext>
          </a:extLst>
        </xdr:cNvPr>
        <xdr:cNvSpPr txBox="1"/>
      </xdr:nvSpPr>
      <xdr:spPr>
        <a:xfrm>
          <a:off x="1066800" y="141868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355,101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1" name="テキスト ボックス 210">
          <a:extLst>
            <a:ext uri="{FF2B5EF4-FFF2-40B4-BE49-F238E27FC236}">
              <a16:creationId xmlns="" xmlns:a16="http://schemas.microsoft.com/office/drawing/2014/main" id="{00000000-0008-0000-0300-0000D3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2" name="テキスト ボックス 211">
          <a:extLst>
            <a:ext uri="{FF2B5EF4-FFF2-40B4-BE49-F238E27FC236}">
              <a16:creationId xmlns="" xmlns:a16="http://schemas.microsoft.com/office/drawing/2014/main" id="{00000000-0008-0000-0300-0000D4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3" name="テキスト ボックス 212">
          <a:extLst>
            <a:ext uri="{FF2B5EF4-FFF2-40B4-BE49-F238E27FC236}">
              <a16:creationId xmlns="" xmlns:a16="http://schemas.microsoft.com/office/drawing/2014/main" id="{00000000-0008-0000-0300-0000D5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4" name="テキスト ボックス 213">
          <a:extLst>
            <a:ext uri="{FF2B5EF4-FFF2-40B4-BE49-F238E27FC236}">
              <a16:creationId xmlns="" xmlns:a16="http://schemas.microsoft.com/office/drawing/2014/main" id="{00000000-0008-0000-0300-0000D6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5" name="テキスト ボックス 214">
          <a:extLst>
            <a:ext uri="{FF2B5EF4-FFF2-40B4-BE49-F238E27FC236}">
              <a16:creationId xmlns="" xmlns:a16="http://schemas.microsoft.com/office/drawing/2014/main" id="{00000000-0008-0000-0300-0000D7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80474</xdr:rowOff>
    </xdr:from>
    <xdr:to>
      <xdr:col>23</xdr:col>
      <xdr:colOff>184150</xdr:colOff>
      <xdr:row>84</xdr:row>
      <xdr:rowOff>10624</xdr:rowOff>
    </xdr:to>
    <xdr:sp macro="" textlink="">
      <xdr:nvSpPr>
        <xdr:cNvPr id="216" name="楕円 215">
          <a:extLst>
            <a:ext uri="{FF2B5EF4-FFF2-40B4-BE49-F238E27FC236}">
              <a16:creationId xmlns="" xmlns:a16="http://schemas.microsoft.com/office/drawing/2014/main" id="{00000000-0008-0000-0300-0000D8000000}"/>
            </a:ext>
          </a:extLst>
        </xdr:cNvPr>
        <xdr:cNvSpPr/>
      </xdr:nvSpPr>
      <xdr:spPr>
        <a:xfrm>
          <a:off x="4902200" y="14310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83</xdr:row>
      <xdr:rowOff>52551</xdr:rowOff>
    </xdr:from>
    <xdr:ext cx="762000" cy="259045"/>
    <xdr:sp macro="" textlink="">
      <xdr:nvSpPr>
        <xdr:cNvPr id="217" name="人件費・物件費等の状況該当値テキスト">
          <a:extLst>
            <a:ext uri="{FF2B5EF4-FFF2-40B4-BE49-F238E27FC236}">
              <a16:creationId xmlns="" xmlns:a16="http://schemas.microsoft.com/office/drawing/2014/main" id="{00000000-0008-0000-0300-0000D9000000}"/>
            </a:ext>
          </a:extLst>
        </xdr:cNvPr>
        <xdr:cNvSpPr txBox="1"/>
      </xdr:nvSpPr>
      <xdr:spPr>
        <a:xfrm>
          <a:off x="5041900" y="14282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538,193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41473</xdr:rowOff>
    </xdr:from>
    <xdr:to>
      <xdr:col>19</xdr:col>
      <xdr:colOff>184150</xdr:colOff>
      <xdr:row>82</xdr:row>
      <xdr:rowOff>143073</xdr:rowOff>
    </xdr:to>
    <xdr:sp macro="" textlink="">
      <xdr:nvSpPr>
        <xdr:cNvPr id="218" name="楕円 217">
          <a:extLst>
            <a:ext uri="{FF2B5EF4-FFF2-40B4-BE49-F238E27FC236}">
              <a16:creationId xmlns="" xmlns:a16="http://schemas.microsoft.com/office/drawing/2014/main" id="{00000000-0008-0000-0300-0000DA000000}"/>
            </a:ext>
          </a:extLst>
        </xdr:cNvPr>
        <xdr:cNvSpPr/>
      </xdr:nvSpPr>
      <xdr:spPr>
        <a:xfrm>
          <a:off x="4064000" y="14100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153250</xdr:rowOff>
    </xdr:from>
    <xdr:ext cx="736600" cy="259045"/>
    <xdr:sp macro="" textlink="">
      <xdr:nvSpPr>
        <xdr:cNvPr id="219" name="テキスト ボックス 218">
          <a:extLst>
            <a:ext uri="{FF2B5EF4-FFF2-40B4-BE49-F238E27FC236}">
              <a16:creationId xmlns="" xmlns:a16="http://schemas.microsoft.com/office/drawing/2014/main" id="{00000000-0008-0000-0300-0000DB000000}"/>
            </a:ext>
          </a:extLst>
        </xdr:cNvPr>
        <xdr:cNvSpPr txBox="1"/>
      </xdr:nvSpPr>
      <xdr:spPr>
        <a:xfrm>
          <a:off x="3733800" y="1386925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355,041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132238</xdr:rowOff>
    </xdr:from>
    <xdr:to>
      <xdr:col>15</xdr:col>
      <xdr:colOff>133350</xdr:colOff>
      <xdr:row>82</xdr:row>
      <xdr:rowOff>62388</xdr:rowOff>
    </xdr:to>
    <xdr:sp macro="" textlink="">
      <xdr:nvSpPr>
        <xdr:cNvPr id="220" name="楕円 219">
          <a:extLst>
            <a:ext uri="{FF2B5EF4-FFF2-40B4-BE49-F238E27FC236}">
              <a16:creationId xmlns="" xmlns:a16="http://schemas.microsoft.com/office/drawing/2014/main" id="{00000000-0008-0000-0300-0000DC000000}"/>
            </a:ext>
          </a:extLst>
        </xdr:cNvPr>
        <xdr:cNvSpPr/>
      </xdr:nvSpPr>
      <xdr:spPr>
        <a:xfrm>
          <a:off x="3175000" y="14019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72565</xdr:rowOff>
    </xdr:from>
    <xdr:ext cx="762000" cy="259045"/>
    <xdr:sp macro="" textlink="">
      <xdr:nvSpPr>
        <xdr:cNvPr id="221" name="テキスト ボックス 220">
          <a:extLst>
            <a:ext uri="{FF2B5EF4-FFF2-40B4-BE49-F238E27FC236}">
              <a16:creationId xmlns="" xmlns:a16="http://schemas.microsoft.com/office/drawing/2014/main" id="{00000000-0008-0000-0300-0000DD000000}"/>
            </a:ext>
          </a:extLst>
        </xdr:cNvPr>
        <xdr:cNvSpPr txBox="1"/>
      </xdr:nvSpPr>
      <xdr:spPr>
        <a:xfrm>
          <a:off x="2844800" y="13788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88174</xdr:rowOff>
    </xdr:from>
    <xdr:to>
      <xdr:col>11</xdr:col>
      <xdr:colOff>82550</xdr:colOff>
      <xdr:row>82</xdr:row>
      <xdr:rowOff>18324</xdr:rowOff>
    </xdr:to>
    <xdr:sp macro="" textlink="">
      <xdr:nvSpPr>
        <xdr:cNvPr id="222" name="楕円 221">
          <a:extLst>
            <a:ext uri="{FF2B5EF4-FFF2-40B4-BE49-F238E27FC236}">
              <a16:creationId xmlns="" xmlns:a16="http://schemas.microsoft.com/office/drawing/2014/main" id="{00000000-0008-0000-0300-0000DE000000}"/>
            </a:ext>
          </a:extLst>
        </xdr:cNvPr>
        <xdr:cNvSpPr/>
      </xdr:nvSpPr>
      <xdr:spPr>
        <a:xfrm>
          <a:off x="2286000" y="13975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28501</xdr:rowOff>
    </xdr:from>
    <xdr:ext cx="762000" cy="259045"/>
    <xdr:sp macro="" textlink="">
      <xdr:nvSpPr>
        <xdr:cNvPr id="223" name="テキスト ボックス 222">
          <a:extLst>
            <a:ext uri="{FF2B5EF4-FFF2-40B4-BE49-F238E27FC236}">
              <a16:creationId xmlns="" xmlns:a16="http://schemas.microsoft.com/office/drawing/2014/main" id="{00000000-0008-0000-0300-0000DF000000}"/>
            </a:ext>
          </a:extLst>
        </xdr:cNvPr>
        <xdr:cNvSpPr txBox="1"/>
      </xdr:nvSpPr>
      <xdr:spPr>
        <a:xfrm>
          <a:off x="1955800" y="13744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47298</xdr:rowOff>
    </xdr:from>
    <xdr:to>
      <xdr:col>7</xdr:col>
      <xdr:colOff>31750</xdr:colOff>
      <xdr:row>81</xdr:row>
      <xdr:rowOff>148898</xdr:rowOff>
    </xdr:to>
    <xdr:sp macro="" textlink="">
      <xdr:nvSpPr>
        <xdr:cNvPr id="224" name="楕円 223">
          <a:extLst>
            <a:ext uri="{FF2B5EF4-FFF2-40B4-BE49-F238E27FC236}">
              <a16:creationId xmlns="" xmlns:a16="http://schemas.microsoft.com/office/drawing/2014/main" id="{00000000-0008-0000-0300-0000E0000000}"/>
            </a:ext>
          </a:extLst>
        </xdr:cNvPr>
        <xdr:cNvSpPr/>
      </xdr:nvSpPr>
      <xdr:spPr>
        <a:xfrm>
          <a:off x="1397000" y="13934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159075</xdr:rowOff>
    </xdr:from>
    <xdr:ext cx="762000" cy="259045"/>
    <xdr:sp macro="" textlink="">
      <xdr:nvSpPr>
        <xdr:cNvPr id="225" name="テキスト ボックス 224">
          <a:extLst>
            <a:ext uri="{FF2B5EF4-FFF2-40B4-BE49-F238E27FC236}">
              <a16:creationId xmlns="" xmlns:a16="http://schemas.microsoft.com/office/drawing/2014/main" id="{00000000-0008-0000-0300-0000E1000000}"/>
            </a:ext>
          </a:extLst>
        </xdr:cNvPr>
        <xdr:cNvSpPr txBox="1"/>
      </xdr:nvSpPr>
      <xdr:spPr>
        <a:xfrm>
          <a:off x="1066800" y="13703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6" name="正方形/長方形 225">
          <a:extLst>
            <a:ext uri="{FF2B5EF4-FFF2-40B4-BE49-F238E27FC236}">
              <a16:creationId xmlns="" xmlns:a16="http://schemas.microsoft.com/office/drawing/2014/main" id="{00000000-0008-0000-0300-0000E2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7" name="テキスト ボックス 226">
          <a:extLst>
            <a:ext uri="{FF2B5EF4-FFF2-40B4-BE49-F238E27FC236}">
              <a16:creationId xmlns="" xmlns:a16="http://schemas.microsoft.com/office/drawing/2014/main" id="{00000000-0008-0000-0300-0000E3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8" name="テキスト ボックス 227">
          <a:extLst>
            <a:ext uri="{FF2B5EF4-FFF2-40B4-BE49-F238E27FC236}">
              <a16:creationId xmlns="" xmlns:a16="http://schemas.microsoft.com/office/drawing/2014/main" id="{00000000-0008-0000-0300-0000E4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[98.4]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9" name="正方形/長方形 228">
          <a:extLst>
            <a:ext uri="{FF2B5EF4-FFF2-40B4-BE49-F238E27FC236}">
              <a16:creationId xmlns="" xmlns:a16="http://schemas.microsoft.com/office/drawing/2014/main" id="{00000000-0008-0000-0300-0000E5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0" name="正方形/長方形 229">
          <a:extLst>
            <a:ext uri="{FF2B5EF4-FFF2-40B4-BE49-F238E27FC236}">
              <a16:creationId xmlns="" xmlns:a16="http://schemas.microsoft.com/office/drawing/2014/main" id="{00000000-0008-0000-0300-0000E6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1" name="正方形/長方形 230">
          <a:extLst>
            <a:ext uri="{FF2B5EF4-FFF2-40B4-BE49-F238E27FC236}">
              <a16:creationId xmlns="" xmlns:a16="http://schemas.microsoft.com/office/drawing/2014/main" id="{00000000-0008-0000-0300-0000E7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2" name="正方形/長方形 231">
          <a:extLst>
            <a:ext uri="{FF2B5EF4-FFF2-40B4-BE49-F238E27FC236}">
              <a16:creationId xmlns="" xmlns:a16="http://schemas.microsoft.com/office/drawing/2014/main" id="{00000000-0008-0000-0300-0000E8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3" name="正方形/長方形 232">
          <a:extLst>
            <a:ext uri="{FF2B5EF4-FFF2-40B4-BE49-F238E27FC236}">
              <a16:creationId xmlns="" xmlns:a16="http://schemas.microsoft.com/office/drawing/2014/main" id="{00000000-0008-0000-0300-0000E9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4" name="正方形/長方形 233">
          <a:extLst>
            <a:ext uri="{FF2B5EF4-FFF2-40B4-BE49-F238E27FC236}">
              <a16:creationId xmlns="" xmlns:a16="http://schemas.microsoft.com/office/drawing/2014/main" id="{00000000-0008-0000-0300-0000EA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5" name="正方形/長方形 234">
          <a:extLst>
            <a:ext uri="{FF2B5EF4-FFF2-40B4-BE49-F238E27FC236}">
              <a16:creationId xmlns="" xmlns:a16="http://schemas.microsoft.com/office/drawing/2014/main" id="{00000000-0008-0000-0300-0000EB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6" name="正方形/長方形 235">
          <a:extLst>
            <a:ext uri="{FF2B5EF4-FFF2-40B4-BE49-F238E27FC236}">
              <a16:creationId xmlns="" xmlns:a16="http://schemas.microsoft.com/office/drawing/2014/main" id="{00000000-0008-0000-0300-0000EC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7" name="正方形/長方形 236">
          <a:extLst>
            <a:ext uri="{FF2B5EF4-FFF2-40B4-BE49-F238E27FC236}">
              <a16:creationId xmlns="" xmlns:a16="http://schemas.microsoft.com/office/drawing/2014/main" id="{00000000-0008-0000-0300-0000ED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8" name="テキスト ボックス 237">
          <a:extLst>
            <a:ext uri="{FF2B5EF4-FFF2-40B4-BE49-F238E27FC236}">
              <a16:creationId xmlns="" xmlns:a16="http://schemas.microsoft.com/office/drawing/2014/main" id="{00000000-0008-0000-0300-0000EE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全国平均は下回っているが、類似団体平均を３．０ポイント上回っている。</a:t>
          </a:r>
        </a:p>
        <a:p>
          <a:r>
            <a:rPr kumimoji="1" lang="ja-JP" altLang="en-US" sz="1300">
              <a:latin typeface="ＭＳ Ｐゴシック" panose="020B0600070205080204" pitchFamily="50" charset="-128"/>
              <a:ea typeface="ＭＳ Ｐゴシック" panose="020B0600070205080204" pitchFamily="50" charset="-128"/>
            </a:rPr>
            <a:t>　今後も国の制度改正に準拠した給与の適正管理に努める。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9" name="直線コネクタ 238">
          <a:extLst>
            <a:ext uri="{FF2B5EF4-FFF2-40B4-BE49-F238E27FC236}">
              <a16:creationId xmlns="" xmlns:a16="http://schemas.microsoft.com/office/drawing/2014/main" id="{00000000-0008-0000-0300-0000EF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40" name="テキスト ボックス 239">
          <a:extLst>
            <a:ext uri="{FF2B5EF4-FFF2-40B4-BE49-F238E27FC236}">
              <a16:creationId xmlns="" xmlns:a16="http://schemas.microsoft.com/office/drawing/2014/main" id="{00000000-0008-0000-0300-0000F0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41" name="直線コネクタ 240">
          <a:extLst>
            <a:ext uri="{FF2B5EF4-FFF2-40B4-BE49-F238E27FC236}">
              <a16:creationId xmlns="" xmlns:a16="http://schemas.microsoft.com/office/drawing/2014/main" id="{00000000-0008-0000-0300-0000F1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42" name="テキスト ボックス 241">
          <a:extLst>
            <a:ext uri="{FF2B5EF4-FFF2-40B4-BE49-F238E27FC236}">
              <a16:creationId xmlns="" xmlns:a16="http://schemas.microsoft.com/office/drawing/2014/main" id="{00000000-0008-0000-0300-0000F2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3" name="直線コネクタ 242">
          <a:extLst>
            <a:ext uri="{FF2B5EF4-FFF2-40B4-BE49-F238E27FC236}">
              <a16:creationId xmlns="" xmlns:a16="http://schemas.microsoft.com/office/drawing/2014/main" id="{00000000-0008-0000-0300-0000F3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4" name="テキスト ボックス 243">
          <a:extLst>
            <a:ext uri="{FF2B5EF4-FFF2-40B4-BE49-F238E27FC236}">
              <a16:creationId xmlns="" xmlns:a16="http://schemas.microsoft.com/office/drawing/2014/main" id="{00000000-0008-0000-0300-0000F4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5" name="直線コネクタ 244">
          <a:extLst>
            <a:ext uri="{FF2B5EF4-FFF2-40B4-BE49-F238E27FC236}">
              <a16:creationId xmlns="" xmlns:a16="http://schemas.microsoft.com/office/drawing/2014/main" id="{00000000-0008-0000-0300-0000F5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6" name="テキスト ボックス 245">
          <a:extLst>
            <a:ext uri="{FF2B5EF4-FFF2-40B4-BE49-F238E27FC236}">
              <a16:creationId xmlns="" xmlns:a16="http://schemas.microsoft.com/office/drawing/2014/main" id="{00000000-0008-0000-0300-0000F6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a:extLst>
            <a:ext uri="{FF2B5EF4-FFF2-40B4-BE49-F238E27FC236}">
              <a16:creationId xmlns="" xmlns:a16="http://schemas.microsoft.com/office/drawing/2014/main" id="{00000000-0008-0000-0300-0000F7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8" name="テキスト ボックス 247">
          <a:extLst>
            <a:ext uri="{FF2B5EF4-FFF2-40B4-BE49-F238E27FC236}">
              <a16:creationId xmlns="" xmlns:a16="http://schemas.microsoft.com/office/drawing/2014/main" id="{00000000-0008-0000-0300-0000F8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9" name="給与水準   （国との比較）グラフ枠">
          <a:extLst>
            <a:ext uri="{FF2B5EF4-FFF2-40B4-BE49-F238E27FC236}">
              <a16:creationId xmlns="" xmlns:a16="http://schemas.microsoft.com/office/drawing/2014/main" id="{00000000-0008-0000-0300-0000F9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66039</xdr:rowOff>
    </xdr:from>
    <xdr:to>
      <xdr:col>81</xdr:col>
      <xdr:colOff>44450</xdr:colOff>
      <xdr:row>89</xdr:row>
      <xdr:rowOff>63818</xdr:rowOff>
    </xdr:to>
    <xdr:cxnSp macro="">
      <xdr:nvCxnSpPr>
        <xdr:cNvPr id="250" name="直線コネクタ 249">
          <a:extLst>
            <a:ext uri="{FF2B5EF4-FFF2-40B4-BE49-F238E27FC236}">
              <a16:creationId xmlns="" xmlns:a16="http://schemas.microsoft.com/office/drawing/2014/main" id="{00000000-0008-0000-0300-0000FA000000}"/>
            </a:ext>
          </a:extLst>
        </xdr:cNvPr>
        <xdr:cNvCxnSpPr/>
      </xdr:nvCxnSpPr>
      <xdr:spPr>
        <a:xfrm flipV="1">
          <a:off x="17018000" y="13953489"/>
          <a:ext cx="0" cy="136937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35895</xdr:rowOff>
    </xdr:from>
    <xdr:ext cx="762000" cy="259045"/>
    <xdr:sp macro="" textlink="">
      <xdr:nvSpPr>
        <xdr:cNvPr id="251" name="給与水準   （国との比較）最小値テキスト">
          <a:extLst>
            <a:ext uri="{FF2B5EF4-FFF2-40B4-BE49-F238E27FC236}">
              <a16:creationId xmlns="" xmlns:a16="http://schemas.microsoft.com/office/drawing/2014/main" id="{00000000-0008-0000-0300-0000FB000000}"/>
            </a:ext>
          </a:extLst>
        </xdr:cNvPr>
        <xdr:cNvSpPr txBox="1"/>
      </xdr:nvSpPr>
      <xdr:spPr>
        <a:xfrm>
          <a:off x="17106900" y="15294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63818</xdr:rowOff>
    </xdr:from>
    <xdr:to>
      <xdr:col>81</xdr:col>
      <xdr:colOff>133350</xdr:colOff>
      <xdr:row>89</xdr:row>
      <xdr:rowOff>63818</xdr:rowOff>
    </xdr:to>
    <xdr:cxnSp macro="">
      <xdr:nvCxnSpPr>
        <xdr:cNvPr id="252" name="直線コネクタ 251">
          <a:extLst>
            <a:ext uri="{FF2B5EF4-FFF2-40B4-BE49-F238E27FC236}">
              <a16:creationId xmlns="" xmlns:a16="http://schemas.microsoft.com/office/drawing/2014/main" id="{00000000-0008-0000-0300-0000FC000000}"/>
            </a:ext>
          </a:extLst>
        </xdr:cNvPr>
        <xdr:cNvCxnSpPr/>
      </xdr:nvCxnSpPr>
      <xdr:spPr>
        <a:xfrm>
          <a:off x="16929100" y="15322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152416</xdr:rowOff>
    </xdr:from>
    <xdr:ext cx="762000" cy="259045"/>
    <xdr:sp macro="" textlink="">
      <xdr:nvSpPr>
        <xdr:cNvPr id="253" name="給与水準   （国との比較）最大値テキスト">
          <a:extLst>
            <a:ext uri="{FF2B5EF4-FFF2-40B4-BE49-F238E27FC236}">
              <a16:creationId xmlns="" xmlns:a16="http://schemas.microsoft.com/office/drawing/2014/main" id="{00000000-0008-0000-0300-0000FD000000}"/>
            </a:ext>
          </a:extLst>
        </xdr:cNvPr>
        <xdr:cNvSpPr txBox="1"/>
      </xdr:nvSpPr>
      <xdr:spPr>
        <a:xfrm>
          <a:off x="17106900" y="136969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66039</xdr:rowOff>
    </xdr:from>
    <xdr:to>
      <xdr:col>81</xdr:col>
      <xdr:colOff>133350</xdr:colOff>
      <xdr:row>81</xdr:row>
      <xdr:rowOff>66039</xdr:rowOff>
    </xdr:to>
    <xdr:cxnSp macro="">
      <xdr:nvCxnSpPr>
        <xdr:cNvPr id="254" name="直線コネクタ 253">
          <a:extLst>
            <a:ext uri="{FF2B5EF4-FFF2-40B4-BE49-F238E27FC236}">
              <a16:creationId xmlns="" xmlns:a16="http://schemas.microsoft.com/office/drawing/2014/main" id="{00000000-0008-0000-0300-0000FE000000}"/>
            </a:ext>
          </a:extLst>
        </xdr:cNvPr>
        <xdr:cNvCxnSpPr/>
      </xdr:nvCxnSpPr>
      <xdr:spPr>
        <a:xfrm>
          <a:off x="16929100" y="139534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88</xdr:row>
      <xdr:rowOff>24130</xdr:rowOff>
    </xdr:from>
    <xdr:to>
      <xdr:col>81</xdr:col>
      <xdr:colOff>44450</xdr:colOff>
      <xdr:row>88</xdr:row>
      <xdr:rowOff>24130</xdr:rowOff>
    </xdr:to>
    <xdr:cxnSp macro="">
      <xdr:nvCxnSpPr>
        <xdr:cNvPr id="255" name="直線コネクタ 254">
          <a:extLst>
            <a:ext uri="{FF2B5EF4-FFF2-40B4-BE49-F238E27FC236}">
              <a16:creationId xmlns="" xmlns:a16="http://schemas.microsoft.com/office/drawing/2014/main" id="{00000000-0008-0000-0300-0000FF000000}"/>
            </a:ext>
          </a:extLst>
        </xdr:cNvPr>
        <xdr:cNvCxnSpPr/>
      </xdr:nvCxnSpPr>
      <xdr:spPr>
        <a:xfrm>
          <a:off x="16179800" y="1511173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151782</xdr:rowOff>
    </xdr:from>
    <xdr:ext cx="762000" cy="259045"/>
    <xdr:sp macro="" textlink="">
      <xdr:nvSpPr>
        <xdr:cNvPr id="256" name="給与水準   （国との比較）平均値テキスト">
          <a:extLst>
            <a:ext uri="{FF2B5EF4-FFF2-40B4-BE49-F238E27FC236}">
              <a16:creationId xmlns="" xmlns:a16="http://schemas.microsoft.com/office/drawing/2014/main" id="{00000000-0008-0000-0300-000000010000}"/>
            </a:ext>
          </a:extLst>
        </xdr:cNvPr>
        <xdr:cNvSpPr txBox="1"/>
      </xdr:nvSpPr>
      <xdr:spPr>
        <a:xfrm>
          <a:off x="17106900" y="1472503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135255</xdr:rowOff>
    </xdr:from>
    <xdr:to>
      <xdr:col>81</xdr:col>
      <xdr:colOff>95250</xdr:colOff>
      <xdr:row>87</xdr:row>
      <xdr:rowOff>65405</xdr:rowOff>
    </xdr:to>
    <xdr:sp macro="" textlink="">
      <xdr:nvSpPr>
        <xdr:cNvPr id="257" name="フローチャート: 判断 256">
          <a:extLst>
            <a:ext uri="{FF2B5EF4-FFF2-40B4-BE49-F238E27FC236}">
              <a16:creationId xmlns="" xmlns:a16="http://schemas.microsoft.com/office/drawing/2014/main" id="{00000000-0008-0000-0300-000001010000}"/>
            </a:ext>
          </a:extLst>
        </xdr:cNvPr>
        <xdr:cNvSpPr/>
      </xdr:nvSpPr>
      <xdr:spPr>
        <a:xfrm>
          <a:off x="16967200" y="1487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105093</xdr:rowOff>
    </xdr:from>
    <xdr:to>
      <xdr:col>77</xdr:col>
      <xdr:colOff>44450</xdr:colOff>
      <xdr:row>88</xdr:row>
      <xdr:rowOff>24130</xdr:rowOff>
    </xdr:to>
    <xdr:cxnSp macro="">
      <xdr:nvCxnSpPr>
        <xdr:cNvPr id="258" name="直線コネクタ 257">
          <a:extLst>
            <a:ext uri="{FF2B5EF4-FFF2-40B4-BE49-F238E27FC236}">
              <a16:creationId xmlns="" xmlns:a16="http://schemas.microsoft.com/office/drawing/2014/main" id="{00000000-0008-0000-0300-000002010000}"/>
            </a:ext>
          </a:extLst>
        </xdr:cNvPr>
        <xdr:cNvCxnSpPr/>
      </xdr:nvCxnSpPr>
      <xdr:spPr>
        <a:xfrm>
          <a:off x="15290800" y="15021243"/>
          <a:ext cx="889000" cy="90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123189</xdr:rowOff>
    </xdr:from>
    <xdr:to>
      <xdr:col>77</xdr:col>
      <xdr:colOff>95250</xdr:colOff>
      <xdr:row>87</xdr:row>
      <xdr:rowOff>53339</xdr:rowOff>
    </xdr:to>
    <xdr:sp macro="" textlink="">
      <xdr:nvSpPr>
        <xdr:cNvPr id="259" name="フローチャート: 判断 258">
          <a:extLst>
            <a:ext uri="{FF2B5EF4-FFF2-40B4-BE49-F238E27FC236}">
              <a16:creationId xmlns="" xmlns:a16="http://schemas.microsoft.com/office/drawing/2014/main" id="{00000000-0008-0000-0300-000003010000}"/>
            </a:ext>
          </a:extLst>
        </xdr:cNvPr>
        <xdr:cNvSpPr/>
      </xdr:nvSpPr>
      <xdr:spPr>
        <a:xfrm>
          <a:off x="16129000" y="14867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63516</xdr:rowOff>
    </xdr:from>
    <xdr:ext cx="736600" cy="259045"/>
    <xdr:sp macro="" textlink="">
      <xdr:nvSpPr>
        <xdr:cNvPr id="260" name="テキスト ボックス 259">
          <a:extLst>
            <a:ext uri="{FF2B5EF4-FFF2-40B4-BE49-F238E27FC236}">
              <a16:creationId xmlns="" xmlns:a16="http://schemas.microsoft.com/office/drawing/2014/main" id="{00000000-0008-0000-0300-000004010000}"/>
            </a:ext>
          </a:extLst>
        </xdr:cNvPr>
        <xdr:cNvSpPr txBox="1"/>
      </xdr:nvSpPr>
      <xdr:spPr>
        <a:xfrm>
          <a:off x="15798800" y="146367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56832</xdr:rowOff>
    </xdr:from>
    <xdr:to>
      <xdr:col>72</xdr:col>
      <xdr:colOff>203200</xdr:colOff>
      <xdr:row>87</xdr:row>
      <xdr:rowOff>105093</xdr:rowOff>
    </xdr:to>
    <xdr:cxnSp macro="">
      <xdr:nvCxnSpPr>
        <xdr:cNvPr id="261" name="直線コネクタ 260">
          <a:extLst>
            <a:ext uri="{FF2B5EF4-FFF2-40B4-BE49-F238E27FC236}">
              <a16:creationId xmlns="" xmlns:a16="http://schemas.microsoft.com/office/drawing/2014/main" id="{00000000-0008-0000-0300-000005010000}"/>
            </a:ext>
          </a:extLst>
        </xdr:cNvPr>
        <xdr:cNvCxnSpPr/>
      </xdr:nvCxnSpPr>
      <xdr:spPr>
        <a:xfrm>
          <a:off x="14401800" y="14972982"/>
          <a:ext cx="889000" cy="48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135255</xdr:rowOff>
    </xdr:from>
    <xdr:to>
      <xdr:col>73</xdr:col>
      <xdr:colOff>44450</xdr:colOff>
      <xdr:row>87</xdr:row>
      <xdr:rowOff>65405</xdr:rowOff>
    </xdr:to>
    <xdr:sp macro="" textlink="">
      <xdr:nvSpPr>
        <xdr:cNvPr id="262" name="フローチャート: 判断 261">
          <a:extLst>
            <a:ext uri="{FF2B5EF4-FFF2-40B4-BE49-F238E27FC236}">
              <a16:creationId xmlns="" xmlns:a16="http://schemas.microsoft.com/office/drawing/2014/main" id="{00000000-0008-0000-0300-000006010000}"/>
            </a:ext>
          </a:extLst>
        </xdr:cNvPr>
        <xdr:cNvSpPr/>
      </xdr:nvSpPr>
      <xdr:spPr>
        <a:xfrm>
          <a:off x="15240000" y="1487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75582</xdr:rowOff>
    </xdr:from>
    <xdr:ext cx="762000" cy="259045"/>
    <xdr:sp macro="" textlink="">
      <xdr:nvSpPr>
        <xdr:cNvPr id="263" name="テキスト ボックス 262">
          <a:extLst>
            <a:ext uri="{FF2B5EF4-FFF2-40B4-BE49-F238E27FC236}">
              <a16:creationId xmlns="" xmlns:a16="http://schemas.microsoft.com/office/drawing/2014/main" id="{00000000-0008-0000-0300-000007010000}"/>
            </a:ext>
          </a:extLst>
        </xdr:cNvPr>
        <xdr:cNvSpPr txBox="1"/>
      </xdr:nvSpPr>
      <xdr:spPr>
        <a:xfrm>
          <a:off x="14909800" y="14648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14605</xdr:rowOff>
    </xdr:from>
    <xdr:to>
      <xdr:col>68</xdr:col>
      <xdr:colOff>152400</xdr:colOff>
      <xdr:row>87</xdr:row>
      <xdr:rowOff>56832</xdr:rowOff>
    </xdr:to>
    <xdr:cxnSp macro="">
      <xdr:nvCxnSpPr>
        <xdr:cNvPr id="264" name="直線コネクタ 263">
          <a:extLst>
            <a:ext uri="{FF2B5EF4-FFF2-40B4-BE49-F238E27FC236}">
              <a16:creationId xmlns="" xmlns:a16="http://schemas.microsoft.com/office/drawing/2014/main" id="{00000000-0008-0000-0300-000008010000}"/>
            </a:ext>
          </a:extLst>
        </xdr:cNvPr>
        <xdr:cNvCxnSpPr/>
      </xdr:nvCxnSpPr>
      <xdr:spPr>
        <a:xfrm>
          <a:off x="13512800" y="14930755"/>
          <a:ext cx="889000" cy="42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111125</xdr:rowOff>
    </xdr:from>
    <xdr:to>
      <xdr:col>68</xdr:col>
      <xdr:colOff>203200</xdr:colOff>
      <xdr:row>87</xdr:row>
      <xdr:rowOff>41275</xdr:rowOff>
    </xdr:to>
    <xdr:sp macro="" textlink="">
      <xdr:nvSpPr>
        <xdr:cNvPr id="265" name="フローチャート: 判断 264">
          <a:extLst>
            <a:ext uri="{FF2B5EF4-FFF2-40B4-BE49-F238E27FC236}">
              <a16:creationId xmlns="" xmlns:a16="http://schemas.microsoft.com/office/drawing/2014/main" id="{00000000-0008-0000-0300-000009010000}"/>
            </a:ext>
          </a:extLst>
        </xdr:cNvPr>
        <xdr:cNvSpPr/>
      </xdr:nvSpPr>
      <xdr:spPr>
        <a:xfrm>
          <a:off x="14351000" y="14855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51452</xdr:rowOff>
    </xdr:from>
    <xdr:ext cx="762000" cy="259045"/>
    <xdr:sp macro="" textlink="">
      <xdr:nvSpPr>
        <xdr:cNvPr id="266" name="テキスト ボックス 265">
          <a:extLst>
            <a:ext uri="{FF2B5EF4-FFF2-40B4-BE49-F238E27FC236}">
              <a16:creationId xmlns="" xmlns:a16="http://schemas.microsoft.com/office/drawing/2014/main" id="{00000000-0008-0000-0300-00000A010000}"/>
            </a:ext>
          </a:extLst>
        </xdr:cNvPr>
        <xdr:cNvSpPr txBox="1"/>
      </xdr:nvSpPr>
      <xdr:spPr>
        <a:xfrm>
          <a:off x="14020800" y="146247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86995</xdr:rowOff>
    </xdr:from>
    <xdr:to>
      <xdr:col>64</xdr:col>
      <xdr:colOff>152400</xdr:colOff>
      <xdr:row>87</xdr:row>
      <xdr:rowOff>17145</xdr:rowOff>
    </xdr:to>
    <xdr:sp macro="" textlink="">
      <xdr:nvSpPr>
        <xdr:cNvPr id="267" name="フローチャート: 判断 266">
          <a:extLst>
            <a:ext uri="{FF2B5EF4-FFF2-40B4-BE49-F238E27FC236}">
              <a16:creationId xmlns="" xmlns:a16="http://schemas.microsoft.com/office/drawing/2014/main" id="{00000000-0008-0000-0300-00000B010000}"/>
            </a:ext>
          </a:extLst>
        </xdr:cNvPr>
        <xdr:cNvSpPr/>
      </xdr:nvSpPr>
      <xdr:spPr>
        <a:xfrm>
          <a:off x="13462000" y="14831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27322</xdr:rowOff>
    </xdr:from>
    <xdr:ext cx="762000" cy="259045"/>
    <xdr:sp macro="" textlink="">
      <xdr:nvSpPr>
        <xdr:cNvPr id="268" name="テキスト ボックス 267">
          <a:extLst>
            <a:ext uri="{FF2B5EF4-FFF2-40B4-BE49-F238E27FC236}">
              <a16:creationId xmlns="" xmlns:a16="http://schemas.microsoft.com/office/drawing/2014/main" id="{00000000-0008-0000-0300-00000C010000}"/>
            </a:ext>
          </a:extLst>
        </xdr:cNvPr>
        <xdr:cNvSpPr txBox="1"/>
      </xdr:nvSpPr>
      <xdr:spPr>
        <a:xfrm>
          <a:off x="13131800" y="146005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9" name="テキスト ボックス 268">
          <a:extLst>
            <a:ext uri="{FF2B5EF4-FFF2-40B4-BE49-F238E27FC236}">
              <a16:creationId xmlns="" xmlns:a16="http://schemas.microsoft.com/office/drawing/2014/main" id="{00000000-0008-0000-0300-00000D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0" name="テキスト ボックス 269">
          <a:extLst>
            <a:ext uri="{FF2B5EF4-FFF2-40B4-BE49-F238E27FC236}">
              <a16:creationId xmlns="" xmlns:a16="http://schemas.microsoft.com/office/drawing/2014/main" id="{00000000-0008-0000-0300-00000E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1" name="テキスト ボックス 270">
          <a:extLst>
            <a:ext uri="{FF2B5EF4-FFF2-40B4-BE49-F238E27FC236}">
              <a16:creationId xmlns="" xmlns:a16="http://schemas.microsoft.com/office/drawing/2014/main" id="{00000000-0008-0000-0300-00000F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2" name="テキスト ボックス 271">
          <a:extLst>
            <a:ext uri="{FF2B5EF4-FFF2-40B4-BE49-F238E27FC236}">
              <a16:creationId xmlns="" xmlns:a16="http://schemas.microsoft.com/office/drawing/2014/main" id="{00000000-0008-0000-0300-000010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3" name="テキスト ボックス 272">
          <a:extLst>
            <a:ext uri="{FF2B5EF4-FFF2-40B4-BE49-F238E27FC236}">
              <a16:creationId xmlns="" xmlns:a16="http://schemas.microsoft.com/office/drawing/2014/main" id="{00000000-0008-0000-0300-000011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144780</xdr:rowOff>
    </xdr:from>
    <xdr:to>
      <xdr:col>81</xdr:col>
      <xdr:colOff>95250</xdr:colOff>
      <xdr:row>88</xdr:row>
      <xdr:rowOff>74930</xdr:rowOff>
    </xdr:to>
    <xdr:sp macro="" textlink="">
      <xdr:nvSpPr>
        <xdr:cNvPr id="274" name="楕円 273">
          <a:extLst>
            <a:ext uri="{FF2B5EF4-FFF2-40B4-BE49-F238E27FC236}">
              <a16:creationId xmlns="" xmlns:a16="http://schemas.microsoft.com/office/drawing/2014/main" id="{00000000-0008-0000-0300-000012010000}"/>
            </a:ext>
          </a:extLst>
        </xdr:cNvPr>
        <xdr:cNvSpPr/>
      </xdr:nvSpPr>
      <xdr:spPr>
        <a:xfrm>
          <a:off x="16967200" y="15060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87</xdr:row>
      <xdr:rowOff>116857</xdr:rowOff>
    </xdr:from>
    <xdr:ext cx="762000" cy="259045"/>
    <xdr:sp macro="" textlink="">
      <xdr:nvSpPr>
        <xdr:cNvPr id="275" name="給与水準   （国との比較）該当値テキスト">
          <a:extLst>
            <a:ext uri="{FF2B5EF4-FFF2-40B4-BE49-F238E27FC236}">
              <a16:creationId xmlns="" xmlns:a16="http://schemas.microsoft.com/office/drawing/2014/main" id="{00000000-0008-0000-0300-000013010000}"/>
            </a:ext>
          </a:extLst>
        </xdr:cNvPr>
        <xdr:cNvSpPr txBox="1"/>
      </xdr:nvSpPr>
      <xdr:spPr>
        <a:xfrm>
          <a:off x="17106900" y="15033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144780</xdr:rowOff>
    </xdr:from>
    <xdr:to>
      <xdr:col>77</xdr:col>
      <xdr:colOff>95250</xdr:colOff>
      <xdr:row>88</xdr:row>
      <xdr:rowOff>74930</xdr:rowOff>
    </xdr:to>
    <xdr:sp macro="" textlink="">
      <xdr:nvSpPr>
        <xdr:cNvPr id="276" name="楕円 275">
          <a:extLst>
            <a:ext uri="{FF2B5EF4-FFF2-40B4-BE49-F238E27FC236}">
              <a16:creationId xmlns="" xmlns:a16="http://schemas.microsoft.com/office/drawing/2014/main" id="{00000000-0008-0000-0300-000014010000}"/>
            </a:ext>
          </a:extLst>
        </xdr:cNvPr>
        <xdr:cNvSpPr/>
      </xdr:nvSpPr>
      <xdr:spPr>
        <a:xfrm>
          <a:off x="16129000" y="15060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59707</xdr:rowOff>
    </xdr:from>
    <xdr:ext cx="736600" cy="259045"/>
    <xdr:sp macro="" textlink="">
      <xdr:nvSpPr>
        <xdr:cNvPr id="277" name="テキスト ボックス 276">
          <a:extLst>
            <a:ext uri="{FF2B5EF4-FFF2-40B4-BE49-F238E27FC236}">
              <a16:creationId xmlns="" xmlns:a16="http://schemas.microsoft.com/office/drawing/2014/main" id="{00000000-0008-0000-0300-000015010000}"/>
            </a:ext>
          </a:extLst>
        </xdr:cNvPr>
        <xdr:cNvSpPr txBox="1"/>
      </xdr:nvSpPr>
      <xdr:spPr>
        <a:xfrm>
          <a:off x="15798800" y="151473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54293</xdr:rowOff>
    </xdr:from>
    <xdr:to>
      <xdr:col>73</xdr:col>
      <xdr:colOff>44450</xdr:colOff>
      <xdr:row>87</xdr:row>
      <xdr:rowOff>155893</xdr:rowOff>
    </xdr:to>
    <xdr:sp macro="" textlink="">
      <xdr:nvSpPr>
        <xdr:cNvPr id="278" name="楕円 277">
          <a:extLst>
            <a:ext uri="{FF2B5EF4-FFF2-40B4-BE49-F238E27FC236}">
              <a16:creationId xmlns="" xmlns:a16="http://schemas.microsoft.com/office/drawing/2014/main" id="{00000000-0008-0000-0300-000016010000}"/>
            </a:ext>
          </a:extLst>
        </xdr:cNvPr>
        <xdr:cNvSpPr/>
      </xdr:nvSpPr>
      <xdr:spPr>
        <a:xfrm>
          <a:off x="15240000" y="14970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140670</xdr:rowOff>
    </xdr:from>
    <xdr:ext cx="762000" cy="259045"/>
    <xdr:sp macro="" textlink="">
      <xdr:nvSpPr>
        <xdr:cNvPr id="279" name="テキスト ボックス 278">
          <a:extLst>
            <a:ext uri="{FF2B5EF4-FFF2-40B4-BE49-F238E27FC236}">
              <a16:creationId xmlns="" xmlns:a16="http://schemas.microsoft.com/office/drawing/2014/main" id="{00000000-0008-0000-0300-000017010000}"/>
            </a:ext>
          </a:extLst>
        </xdr:cNvPr>
        <xdr:cNvSpPr txBox="1"/>
      </xdr:nvSpPr>
      <xdr:spPr>
        <a:xfrm>
          <a:off x="14909800" y="15056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87</xdr:row>
      <xdr:rowOff>6032</xdr:rowOff>
    </xdr:from>
    <xdr:to>
      <xdr:col>68</xdr:col>
      <xdr:colOff>203200</xdr:colOff>
      <xdr:row>87</xdr:row>
      <xdr:rowOff>107632</xdr:rowOff>
    </xdr:to>
    <xdr:sp macro="" textlink="">
      <xdr:nvSpPr>
        <xdr:cNvPr id="280" name="楕円 279">
          <a:extLst>
            <a:ext uri="{FF2B5EF4-FFF2-40B4-BE49-F238E27FC236}">
              <a16:creationId xmlns="" xmlns:a16="http://schemas.microsoft.com/office/drawing/2014/main" id="{00000000-0008-0000-0300-000018010000}"/>
            </a:ext>
          </a:extLst>
        </xdr:cNvPr>
        <xdr:cNvSpPr/>
      </xdr:nvSpPr>
      <xdr:spPr>
        <a:xfrm>
          <a:off x="14351000" y="14922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92409</xdr:rowOff>
    </xdr:from>
    <xdr:ext cx="762000" cy="259045"/>
    <xdr:sp macro="" textlink="">
      <xdr:nvSpPr>
        <xdr:cNvPr id="281" name="テキスト ボックス 280">
          <a:extLst>
            <a:ext uri="{FF2B5EF4-FFF2-40B4-BE49-F238E27FC236}">
              <a16:creationId xmlns="" xmlns:a16="http://schemas.microsoft.com/office/drawing/2014/main" id="{00000000-0008-0000-0300-000019010000}"/>
            </a:ext>
          </a:extLst>
        </xdr:cNvPr>
        <xdr:cNvSpPr txBox="1"/>
      </xdr:nvSpPr>
      <xdr:spPr>
        <a:xfrm>
          <a:off x="14020800" y="150085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135255</xdr:rowOff>
    </xdr:from>
    <xdr:to>
      <xdr:col>64</xdr:col>
      <xdr:colOff>152400</xdr:colOff>
      <xdr:row>87</xdr:row>
      <xdr:rowOff>65405</xdr:rowOff>
    </xdr:to>
    <xdr:sp macro="" textlink="">
      <xdr:nvSpPr>
        <xdr:cNvPr id="282" name="楕円 281">
          <a:extLst>
            <a:ext uri="{FF2B5EF4-FFF2-40B4-BE49-F238E27FC236}">
              <a16:creationId xmlns="" xmlns:a16="http://schemas.microsoft.com/office/drawing/2014/main" id="{00000000-0008-0000-0300-00001A010000}"/>
            </a:ext>
          </a:extLst>
        </xdr:cNvPr>
        <xdr:cNvSpPr/>
      </xdr:nvSpPr>
      <xdr:spPr>
        <a:xfrm>
          <a:off x="13462000" y="14879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50182</xdr:rowOff>
    </xdr:from>
    <xdr:ext cx="762000" cy="259045"/>
    <xdr:sp macro="" textlink="">
      <xdr:nvSpPr>
        <xdr:cNvPr id="283" name="テキスト ボックス 282">
          <a:extLst>
            <a:ext uri="{FF2B5EF4-FFF2-40B4-BE49-F238E27FC236}">
              <a16:creationId xmlns="" xmlns:a16="http://schemas.microsoft.com/office/drawing/2014/main" id="{00000000-0008-0000-0300-00001B010000}"/>
            </a:ext>
          </a:extLst>
        </xdr:cNvPr>
        <xdr:cNvSpPr txBox="1"/>
      </xdr:nvSpPr>
      <xdr:spPr>
        <a:xfrm>
          <a:off x="13131800" y="14966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4" name="正方形/長方形 283">
          <a:extLst>
            <a:ext uri="{FF2B5EF4-FFF2-40B4-BE49-F238E27FC236}">
              <a16:creationId xmlns="" xmlns:a16="http://schemas.microsoft.com/office/drawing/2014/main" id="{00000000-0008-0000-0300-00001C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64</xdr:col>
      <xdr:colOff>41573</xdr:colOff>
      <xdr:row>53</xdr:row>
      <xdr:rowOff>101600</xdr:rowOff>
    </xdr:from>
    <xdr:ext cx="2050454" cy="309059"/>
    <xdr:sp macro="" textlink="">
      <xdr:nvSpPr>
        <xdr:cNvPr id="285" name="テキスト ボックス 284">
          <a:extLst>
            <a:ext uri="{FF2B5EF4-FFF2-40B4-BE49-F238E27FC236}">
              <a16:creationId xmlns="" xmlns:a16="http://schemas.microsoft.com/office/drawing/2014/main" id="{00000000-0008-0000-0300-00001D010000}"/>
            </a:ext>
          </a:extLst>
        </xdr:cNvPr>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人口千人当たり職員数</a:t>
          </a:r>
        </a:p>
      </xdr:txBody>
    </xdr:sp>
    <xdr:clientData/>
  </xdr:oneCellAnchor>
  <xdr:oneCellAnchor>
    <xdr:from>
      <xdr:col>74</xdr:col>
      <xdr:colOff>123528</xdr:colOff>
      <xdr:row>53</xdr:row>
      <xdr:rowOff>76200</xdr:rowOff>
    </xdr:from>
    <xdr:ext cx="1651000" cy="359073"/>
    <xdr:sp macro="" textlink="">
      <xdr:nvSpPr>
        <xdr:cNvPr id="286" name="テキスト ボックス 285">
          <a:extLst>
            <a:ext uri="{FF2B5EF4-FFF2-40B4-BE49-F238E27FC236}">
              <a16:creationId xmlns="" xmlns:a16="http://schemas.microsoft.com/office/drawing/2014/main" id="{00000000-0008-0000-0300-00001E010000}"/>
            </a:ext>
          </a:extLst>
        </xdr:cNvPr>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[16.81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7" name="正方形/長方形 286">
          <a:extLst>
            <a:ext uri="{FF2B5EF4-FFF2-40B4-BE49-F238E27FC236}">
              <a16:creationId xmlns="" xmlns:a16="http://schemas.microsoft.com/office/drawing/2014/main" id="{00000000-0008-0000-0300-00001F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8" name="正方形/長方形 287">
          <a:extLst>
            <a:ext uri="{FF2B5EF4-FFF2-40B4-BE49-F238E27FC236}">
              <a16:creationId xmlns="" xmlns:a16="http://schemas.microsoft.com/office/drawing/2014/main" id="{00000000-0008-0000-0300-000020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9" name="正方形/長方形 288">
          <a:extLst>
            <a:ext uri="{FF2B5EF4-FFF2-40B4-BE49-F238E27FC236}">
              <a16:creationId xmlns="" xmlns:a16="http://schemas.microsoft.com/office/drawing/2014/main" id="{00000000-0008-0000-0300-000021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0" name="正方形/長方形 289">
          <a:extLst>
            <a:ext uri="{FF2B5EF4-FFF2-40B4-BE49-F238E27FC236}">
              <a16:creationId xmlns="" xmlns:a16="http://schemas.microsoft.com/office/drawing/2014/main" id="{00000000-0008-0000-0300-000022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1" name="正方形/長方形 290">
          <a:extLst>
            <a:ext uri="{FF2B5EF4-FFF2-40B4-BE49-F238E27FC236}">
              <a16:creationId xmlns="" xmlns:a16="http://schemas.microsoft.com/office/drawing/2014/main" id="{00000000-0008-0000-0300-000023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2" name="正方形/長方形 291">
          <a:extLst>
            <a:ext uri="{FF2B5EF4-FFF2-40B4-BE49-F238E27FC236}">
              <a16:creationId xmlns="" xmlns:a16="http://schemas.microsoft.com/office/drawing/2014/main" id="{00000000-0008-0000-0300-000024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3" name="正方形/長方形 292">
          <a:extLst>
            <a:ext uri="{FF2B5EF4-FFF2-40B4-BE49-F238E27FC236}">
              <a16:creationId xmlns="" xmlns:a16="http://schemas.microsoft.com/office/drawing/2014/main" id="{00000000-0008-0000-0300-000025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4" name="正方形/長方形 293">
          <a:extLst>
            <a:ext uri="{FF2B5EF4-FFF2-40B4-BE49-F238E27FC236}">
              <a16:creationId xmlns="" xmlns:a16="http://schemas.microsoft.com/office/drawing/2014/main" id="{00000000-0008-0000-0300-000026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5" name="正方形/長方形 294">
          <a:extLst>
            <a:ext uri="{FF2B5EF4-FFF2-40B4-BE49-F238E27FC236}">
              <a16:creationId xmlns="" xmlns:a16="http://schemas.microsoft.com/office/drawing/2014/main" id="{00000000-0008-0000-0300-000027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人口千人当たり職員数の分析欄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6" name="テキスト ボックス 295">
          <a:extLst>
            <a:ext uri="{FF2B5EF4-FFF2-40B4-BE49-F238E27FC236}">
              <a16:creationId xmlns="" xmlns:a16="http://schemas.microsoft.com/office/drawing/2014/main" id="{00000000-0008-0000-0300-000028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過去からの新規採用抑制や退職不補充等により類似団体平均を下回っている。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今後も定員適正化計画に基づく職員数を配置し、適正な定員管理に努める。</a:t>
          </a:r>
        </a:p>
      </xdr:txBody>
    </xdr:sp>
    <xdr:clientData/>
  </xdr:twoCellAnchor>
  <xdr:oneCellAnchor>
    <xdr:from>
      <xdr:col>61</xdr:col>
      <xdr:colOff>6350</xdr:colOff>
      <xdr:row>54</xdr:row>
      <xdr:rowOff>139700</xdr:rowOff>
    </xdr:from>
    <xdr:ext cx="349839" cy="225703"/>
    <xdr:sp macro="" textlink="">
      <xdr:nvSpPr>
        <xdr:cNvPr id="297" name="テキスト ボックス 296">
          <a:extLst>
            <a:ext uri="{FF2B5EF4-FFF2-40B4-BE49-F238E27FC236}">
              <a16:creationId xmlns="" xmlns:a16="http://schemas.microsoft.com/office/drawing/2014/main" id="{00000000-0008-0000-0300-000029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a:extLst>
            <a:ext uri="{FF2B5EF4-FFF2-40B4-BE49-F238E27FC236}">
              <a16:creationId xmlns="" xmlns:a16="http://schemas.microsoft.com/office/drawing/2014/main" id="{00000000-0008-0000-0300-00002A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9" name="テキスト ボックス 298">
          <a:extLst>
            <a:ext uri="{FF2B5EF4-FFF2-40B4-BE49-F238E27FC236}">
              <a16:creationId xmlns="" xmlns:a16="http://schemas.microsoft.com/office/drawing/2014/main" id="{00000000-0008-0000-0300-00002B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31750</xdr:rowOff>
    </xdr:from>
    <xdr:to>
      <xdr:col>85</xdr:col>
      <xdr:colOff>95250</xdr:colOff>
      <xdr:row>67</xdr:row>
      <xdr:rowOff>31750</xdr:rowOff>
    </xdr:to>
    <xdr:cxnSp macro="">
      <xdr:nvCxnSpPr>
        <xdr:cNvPr id="300" name="直線コネクタ 299">
          <a:extLst>
            <a:ext uri="{FF2B5EF4-FFF2-40B4-BE49-F238E27FC236}">
              <a16:creationId xmlns="" xmlns:a16="http://schemas.microsoft.com/office/drawing/2014/main" id="{00000000-0008-0000-0300-00002C010000}"/>
            </a:ext>
          </a:extLst>
        </xdr:cNvPr>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60977</xdr:rowOff>
    </xdr:from>
    <xdr:ext cx="762000" cy="259045"/>
    <xdr:sp macro="" textlink="">
      <xdr:nvSpPr>
        <xdr:cNvPr id="301" name="テキスト ボックス 300">
          <a:extLst>
            <a:ext uri="{FF2B5EF4-FFF2-40B4-BE49-F238E27FC236}">
              <a16:creationId xmlns="" xmlns:a16="http://schemas.microsoft.com/office/drawing/2014/main" id="{00000000-0008-0000-0300-00002D010000}"/>
            </a:ext>
          </a:extLst>
        </xdr:cNvPr>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64</xdr:row>
      <xdr:rowOff>63500</xdr:rowOff>
    </xdr:from>
    <xdr:to>
      <xdr:col>85</xdr:col>
      <xdr:colOff>95250</xdr:colOff>
      <xdr:row>64</xdr:row>
      <xdr:rowOff>63500</xdr:rowOff>
    </xdr:to>
    <xdr:cxnSp macro="">
      <xdr:nvCxnSpPr>
        <xdr:cNvPr id="302" name="直線コネクタ 301">
          <a:extLst>
            <a:ext uri="{FF2B5EF4-FFF2-40B4-BE49-F238E27FC236}">
              <a16:creationId xmlns="" xmlns:a16="http://schemas.microsoft.com/office/drawing/2014/main" id="{00000000-0008-0000-0300-00002E010000}"/>
            </a:ext>
          </a:extLst>
        </xdr:cNvPr>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92727</xdr:rowOff>
    </xdr:from>
    <xdr:ext cx="762000" cy="259045"/>
    <xdr:sp macro="" textlink="">
      <xdr:nvSpPr>
        <xdr:cNvPr id="303" name="テキスト ボックス 302">
          <a:extLst>
            <a:ext uri="{FF2B5EF4-FFF2-40B4-BE49-F238E27FC236}">
              <a16:creationId xmlns="" xmlns:a16="http://schemas.microsoft.com/office/drawing/2014/main" id="{00000000-0008-0000-0300-00002F010000}"/>
            </a:ext>
          </a:extLst>
        </xdr:cNvPr>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95250</xdr:rowOff>
    </xdr:from>
    <xdr:to>
      <xdr:col>85</xdr:col>
      <xdr:colOff>95250</xdr:colOff>
      <xdr:row>61</xdr:row>
      <xdr:rowOff>95250</xdr:rowOff>
    </xdr:to>
    <xdr:cxnSp macro="">
      <xdr:nvCxnSpPr>
        <xdr:cNvPr id="304" name="直線コネクタ 303">
          <a:extLst>
            <a:ext uri="{FF2B5EF4-FFF2-40B4-BE49-F238E27FC236}">
              <a16:creationId xmlns="" xmlns:a16="http://schemas.microsoft.com/office/drawing/2014/main" id="{00000000-0008-0000-0300-000030010000}"/>
            </a:ext>
          </a:extLst>
        </xdr:cNvPr>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124477</xdr:rowOff>
    </xdr:from>
    <xdr:ext cx="762000" cy="259045"/>
    <xdr:sp macro="" textlink="">
      <xdr:nvSpPr>
        <xdr:cNvPr id="305" name="テキスト ボックス 304">
          <a:extLst>
            <a:ext uri="{FF2B5EF4-FFF2-40B4-BE49-F238E27FC236}">
              <a16:creationId xmlns="" xmlns:a16="http://schemas.microsoft.com/office/drawing/2014/main" id="{00000000-0008-0000-0300-000031010000}"/>
            </a:ext>
          </a:extLst>
        </xdr:cNvPr>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127000</xdr:rowOff>
    </xdr:from>
    <xdr:to>
      <xdr:col>85</xdr:col>
      <xdr:colOff>95250</xdr:colOff>
      <xdr:row>58</xdr:row>
      <xdr:rowOff>127000</xdr:rowOff>
    </xdr:to>
    <xdr:cxnSp macro="">
      <xdr:nvCxnSpPr>
        <xdr:cNvPr id="306" name="直線コネクタ 305">
          <a:extLst>
            <a:ext uri="{FF2B5EF4-FFF2-40B4-BE49-F238E27FC236}">
              <a16:creationId xmlns="" xmlns:a16="http://schemas.microsoft.com/office/drawing/2014/main" id="{00000000-0008-0000-0300-000032010000}"/>
            </a:ext>
          </a:extLst>
        </xdr:cNvPr>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156227</xdr:rowOff>
    </xdr:from>
    <xdr:ext cx="762000" cy="259045"/>
    <xdr:sp macro="" textlink="">
      <xdr:nvSpPr>
        <xdr:cNvPr id="307" name="テキスト ボックス 306">
          <a:extLst>
            <a:ext uri="{FF2B5EF4-FFF2-40B4-BE49-F238E27FC236}">
              <a16:creationId xmlns="" xmlns:a16="http://schemas.microsoft.com/office/drawing/2014/main" id="{00000000-0008-0000-0300-000033010000}"/>
            </a:ext>
          </a:extLst>
        </xdr:cNvPr>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a:extLst>
            <a:ext uri="{FF2B5EF4-FFF2-40B4-BE49-F238E27FC236}">
              <a16:creationId xmlns="" xmlns:a16="http://schemas.microsoft.com/office/drawing/2014/main" id="{00000000-0008-0000-0300-000034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09" name="定員管理の状況グラフ枠">
          <a:extLst>
            <a:ext uri="{FF2B5EF4-FFF2-40B4-BE49-F238E27FC236}">
              <a16:creationId xmlns="" xmlns:a16="http://schemas.microsoft.com/office/drawing/2014/main" id="{00000000-0008-0000-0300-000035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157759</xdr:rowOff>
    </xdr:from>
    <xdr:to>
      <xdr:col>81</xdr:col>
      <xdr:colOff>44450</xdr:colOff>
      <xdr:row>67</xdr:row>
      <xdr:rowOff>11240</xdr:rowOff>
    </xdr:to>
    <xdr:cxnSp macro="">
      <xdr:nvCxnSpPr>
        <xdr:cNvPr id="310" name="直線コネクタ 309">
          <a:extLst>
            <a:ext uri="{FF2B5EF4-FFF2-40B4-BE49-F238E27FC236}">
              <a16:creationId xmlns="" xmlns:a16="http://schemas.microsoft.com/office/drawing/2014/main" id="{00000000-0008-0000-0300-000036010000}"/>
            </a:ext>
          </a:extLst>
        </xdr:cNvPr>
        <xdr:cNvCxnSpPr/>
      </xdr:nvCxnSpPr>
      <xdr:spPr>
        <a:xfrm flipV="1">
          <a:off x="17018000" y="10273309"/>
          <a:ext cx="0" cy="122508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154767</xdr:rowOff>
    </xdr:from>
    <xdr:ext cx="762000" cy="259045"/>
    <xdr:sp macro="" textlink="">
      <xdr:nvSpPr>
        <xdr:cNvPr id="311" name="定員管理の状況最小値テキスト">
          <a:extLst>
            <a:ext uri="{FF2B5EF4-FFF2-40B4-BE49-F238E27FC236}">
              <a16:creationId xmlns="" xmlns:a16="http://schemas.microsoft.com/office/drawing/2014/main" id="{00000000-0008-0000-0300-000037010000}"/>
            </a:ext>
          </a:extLst>
        </xdr:cNvPr>
        <xdr:cNvSpPr txBox="1"/>
      </xdr:nvSpPr>
      <xdr:spPr>
        <a:xfrm>
          <a:off x="17106900" y="114704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11240</xdr:rowOff>
    </xdr:from>
    <xdr:to>
      <xdr:col>81</xdr:col>
      <xdr:colOff>133350</xdr:colOff>
      <xdr:row>67</xdr:row>
      <xdr:rowOff>11240</xdr:rowOff>
    </xdr:to>
    <xdr:cxnSp macro="">
      <xdr:nvCxnSpPr>
        <xdr:cNvPr id="312" name="直線コネクタ 311">
          <a:extLst>
            <a:ext uri="{FF2B5EF4-FFF2-40B4-BE49-F238E27FC236}">
              <a16:creationId xmlns="" xmlns:a16="http://schemas.microsoft.com/office/drawing/2014/main" id="{00000000-0008-0000-0300-000038010000}"/>
            </a:ext>
          </a:extLst>
        </xdr:cNvPr>
        <xdr:cNvCxnSpPr/>
      </xdr:nvCxnSpPr>
      <xdr:spPr>
        <a:xfrm>
          <a:off x="16929100" y="114983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72686</xdr:rowOff>
    </xdr:from>
    <xdr:ext cx="762000" cy="259045"/>
    <xdr:sp macro="" textlink="">
      <xdr:nvSpPr>
        <xdr:cNvPr id="313" name="定員管理の状況最大値テキスト">
          <a:extLst>
            <a:ext uri="{FF2B5EF4-FFF2-40B4-BE49-F238E27FC236}">
              <a16:creationId xmlns="" xmlns:a16="http://schemas.microsoft.com/office/drawing/2014/main" id="{00000000-0008-0000-0300-000039010000}"/>
            </a:ext>
          </a:extLst>
        </xdr:cNvPr>
        <xdr:cNvSpPr txBox="1"/>
      </xdr:nvSpPr>
      <xdr:spPr>
        <a:xfrm>
          <a:off x="17106900" y="100167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157759</xdr:rowOff>
    </xdr:from>
    <xdr:to>
      <xdr:col>81</xdr:col>
      <xdr:colOff>133350</xdr:colOff>
      <xdr:row>59</xdr:row>
      <xdr:rowOff>157759</xdr:rowOff>
    </xdr:to>
    <xdr:cxnSp macro="">
      <xdr:nvCxnSpPr>
        <xdr:cNvPr id="314" name="直線コネクタ 313">
          <a:extLst>
            <a:ext uri="{FF2B5EF4-FFF2-40B4-BE49-F238E27FC236}">
              <a16:creationId xmlns="" xmlns:a16="http://schemas.microsoft.com/office/drawing/2014/main" id="{00000000-0008-0000-0300-00003A010000}"/>
            </a:ext>
          </a:extLst>
        </xdr:cNvPr>
        <xdr:cNvCxnSpPr/>
      </xdr:nvCxnSpPr>
      <xdr:spPr>
        <a:xfrm>
          <a:off x="16929100" y="102733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7658</xdr:rowOff>
    </xdr:from>
    <xdr:to>
      <xdr:col>81</xdr:col>
      <xdr:colOff>44450</xdr:colOff>
      <xdr:row>61</xdr:row>
      <xdr:rowOff>18276</xdr:rowOff>
    </xdr:to>
    <xdr:cxnSp macro="">
      <xdr:nvCxnSpPr>
        <xdr:cNvPr id="315" name="直線コネクタ 314">
          <a:extLst>
            <a:ext uri="{FF2B5EF4-FFF2-40B4-BE49-F238E27FC236}">
              <a16:creationId xmlns="" xmlns:a16="http://schemas.microsoft.com/office/drawing/2014/main" id="{00000000-0008-0000-0300-00003B010000}"/>
            </a:ext>
          </a:extLst>
        </xdr:cNvPr>
        <xdr:cNvCxnSpPr/>
      </xdr:nvCxnSpPr>
      <xdr:spPr>
        <a:xfrm>
          <a:off x="16179800" y="10466108"/>
          <a:ext cx="838200" cy="10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61</xdr:row>
      <xdr:rowOff>56342</xdr:rowOff>
    </xdr:from>
    <xdr:ext cx="762000" cy="259045"/>
    <xdr:sp macro="" textlink="">
      <xdr:nvSpPr>
        <xdr:cNvPr id="316" name="定員管理の状況平均値テキスト">
          <a:extLst>
            <a:ext uri="{FF2B5EF4-FFF2-40B4-BE49-F238E27FC236}">
              <a16:creationId xmlns="" xmlns:a16="http://schemas.microsoft.com/office/drawing/2014/main" id="{00000000-0008-0000-0300-00003C010000}"/>
            </a:ext>
          </a:extLst>
        </xdr:cNvPr>
        <xdr:cNvSpPr txBox="1"/>
      </xdr:nvSpPr>
      <xdr:spPr>
        <a:xfrm>
          <a:off x="17106900" y="105147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84265</xdr:rowOff>
    </xdr:from>
    <xdr:to>
      <xdr:col>81</xdr:col>
      <xdr:colOff>95250</xdr:colOff>
      <xdr:row>62</xdr:row>
      <xdr:rowOff>14415</xdr:rowOff>
    </xdr:to>
    <xdr:sp macro="" textlink="">
      <xdr:nvSpPr>
        <xdr:cNvPr id="317" name="フローチャート: 判断 316">
          <a:extLst>
            <a:ext uri="{FF2B5EF4-FFF2-40B4-BE49-F238E27FC236}">
              <a16:creationId xmlns="" xmlns:a16="http://schemas.microsoft.com/office/drawing/2014/main" id="{00000000-0008-0000-0300-00003D010000}"/>
            </a:ext>
          </a:extLst>
        </xdr:cNvPr>
        <xdr:cNvSpPr/>
      </xdr:nvSpPr>
      <xdr:spPr>
        <a:xfrm>
          <a:off x="16967200" y="10542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161734</xdr:rowOff>
    </xdr:from>
    <xdr:to>
      <xdr:col>77</xdr:col>
      <xdr:colOff>44450</xdr:colOff>
      <xdr:row>61</xdr:row>
      <xdr:rowOff>7658</xdr:rowOff>
    </xdr:to>
    <xdr:cxnSp macro="">
      <xdr:nvCxnSpPr>
        <xdr:cNvPr id="318" name="直線コネクタ 317">
          <a:extLst>
            <a:ext uri="{FF2B5EF4-FFF2-40B4-BE49-F238E27FC236}">
              <a16:creationId xmlns="" xmlns:a16="http://schemas.microsoft.com/office/drawing/2014/main" id="{00000000-0008-0000-0300-00003E010000}"/>
            </a:ext>
          </a:extLst>
        </xdr:cNvPr>
        <xdr:cNvCxnSpPr/>
      </xdr:nvCxnSpPr>
      <xdr:spPr>
        <a:xfrm>
          <a:off x="15290800" y="10448734"/>
          <a:ext cx="889000" cy="173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86678</xdr:rowOff>
    </xdr:from>
    <xdr:to>
      <xdr:col>77</xdr:col>
      <xdr:colOff>95250</xdr:colOff>
      <xdr:row>62</xdr:row>
      <xdr:rowOff>16828</xdr:rowOff>
    </xdr:to>
    <xdr:sp macro="" textlink="">
      <xdr:nvSpPr>
        <xdr:cNvPr id="319" name="フローチャート: 判断 318">
          <a:extLst>
            <a:ext uri="{FF2B5EF4-FFF2-40B4-BE49-F238E27FC236}">
              <a16:creationId xmlns="" xmlns:a16="http://schemas.microsoft.com/office/drawing/2014/main" id="{00000000-0008-0000-0300-00003F010000}"/>
            </a:ext>
          </a:extLst>
        </xdr:cNvPr>
        <xdr:cNvSpPr/>
      </xdr:nvSpPr>
      <xdr:spPr>
        <a:xfrm>
          <a:off x="16129000" y="10545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1605</xdr:rowOff>
    </xdr:from>
    <xdr:ext cx="736600" cy="259045"/>
    <xdr:sp macro="" textlink="">
      <xdr:nvSpPr>
        <xdr:cNvPr id="320" name="テキスト ボックス 319">
          <a:extLst>
            <a:ext uri="{FF2B5EF4-FFF2-40B4-BE49-F238E27FC236}">
              <a16:creationId xmlns="" xmlns:a16="http://schemas.microsoft.com/office/drawing/2014/main" id="{00000000-0008-0000-0300-000040010000}"/>
            </a:ext>
          </a:extLst>
        </xdr:cNvPr>
        <xdr:cNvSpPr txBox="1"/>
      </xdr:nvSpPr>
      <xdr:spPr>
        <a:xfrm>
          <a:off x="15798800" y="106315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146774</xdr:rowOff>
    </xdr:from>
    <xdr:to>
      <xdr:col>72</xdr:col>
      <xdr:colOff>203200</xdr:colOff>
      <xdr:row>60</xdr:row>
      <xdr:rowOff>161734</xdr:rowOff>
    </xdr:to>
    <xdr:cxnSp macro="">
      <xdr:nvCxnSpPr>
        <xdr:cNvPr id="321" name="直線コネクタ 320">
          <a:extLst>
            <a:ext uri="{FF2B5EF4-FFF2-40B4-BE49-F238E27FC236}">
              <a16:creationId xmlns="" xmlns:a16="http://schemas.microsoft.com/office/drawing/2014/main" id="{00000000-0008-0000-0300-000041010000}"/>
            </a:ext>
          </a:extLst>
        </xdr:cNvPr>
        <xdr:cNvCxnSpPr/>
      </xdr:nvCxnSpPr>
      <xdr:spPr>
        <a:xfrm>
          <a:off x="14401800" y="10433774"/>
          <a:ext cx="889000" cy="14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73647</xdr:rowOff>
    </xdr:from>
    <xdr:to>
      <xdr:col>73</xdr:col>
      <xdr:colOff>44450</xdr:colOff>
      <xdr:row>62</xdr:row>
      <xdr:rowOff>3797</xdr:rowOff>
    </xdr:to>
    <xdr:sp macro="" textlink="">
      <xdr:nvSpPr>
        <xdr:cNvPr id="322" name="フローチャート: 判断 321">
          <a:extLst>
            <a:ext uri="{FF2B5EF4-FFF2-40B4-BE49-F238E27FC236}">
              <a16:creationId xmlns="" xmlns:a16="http://schemas.microsoft.com/office/drawing/2014/main" id="{00000000-0008-0000-0300-000042010000}"/>
            </a:ext>
          </a:extLst>
        </xdr:cNvPr>
        <xdr:cNvSpPr/>
      </xdr:nvSpPr>
      <xdr:spPr>
        <a:xfrm>
          <a:off x="15240000" y="10532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160024</xdr:rowOff>
    </xdr:from>
    <xdr:ext cx="762000" cy="259045"/>
    <xdr:sp macro="" textlink="">
      <xdr:nvSpPr>
        <xdr:cNvPr id="323" name="テキスト ボックス 322">
          <a:extLst>
            <a:ext uri="{FF2B5EF4-FFF2-40B4-BE49-F238E27FC236}">
              <a16:creationId xmlns="" xmlns:a16="http://schemas.microsoft.com/office/drawing/2014/main" id="{00000000-0008-0000-0300-000043010000}"/>
            </a:ext>
          </a:extLst>
        </xdr:cNvPr>
        <xdr:cNvSpPr txBox="1"/>
      </xdr:nvSpPr>
      <xdr:spPr>
        <a:xfrm>
          <a:off x="14909800" y="106184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134709</xdr:rowOff>
    </xdr:from>
    <xdr:to>
      <xdr:col>68</xdr:col>
      <xdr:colOff>152400</xdr:colOff>
      <xdr:row>60</xdr:row>
      <xdr:rowOff>146774</xdr:rowOff>
    </xdr:to>
    <xdr:cxnSp macro="">
      <xdr:nvCxnSpPr>
        <xdr:cNvPr id="324" name="直線コネクタ 323">
          <a:extLst>
            <a:ext uri="{FF2B5EF4-FFF2-40B4-BE49-F238E27FC236}">
              <a16:creationId xmlns="" xmlns:a16="http://schemas.microsoft.com/office/drawing/2014/main" id="{00000000-0008-0000-0300-000044010000}"/>
            </a:ext>
          </a:extLst>
        </xdr:cNvPr>
        <xdr:cNvCxnSpPr/>
      </xdr:nvCxnSpPr>
      <xdr:spPr>
        <a:xfrm>
          <a:off x="13512800" y="10421709"/>
          <a:ext cx="889000" cy="12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70993</xdr:rowOff>
    </xdr:from>
    <xdr:to>
      <xdr:col>68</xdr:col>
      <xdr:colOff>203200</xdr:colOff>
      <xdr:row>62</xdr:row>
      <xdr:rowOff>1143</xdr:rowOff>
    </xdr:to>
    <xdr:sp macro="" textlink="">
      <xdr:nvSpPr>
        <xdr:cNvPr id="325" name="フローチャート: 判断 324">
          <a:extLst>
            <a:ext uri="{FF2B5EF4-FFF2-40B4-BE49-F238E27FC236}">
              <a16:creationId xmlns="" xmlns:a16="http://schemas.microsoft.com/office/drawing/2014/main" id="{00000000-0008-0000-0300-000045010000}"/>
            </a:ext>
          </a:extLst>
        </xdr:cNvPr>
        <xdr:cNvSpPr/>
      </xdr:nvSpPr>
      <xdr:spPr>
        <a:xfrm>
          <a:off x="14351000" y="10529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157370</xdr:rowOff>
    </xdr:from>
    <xdr:ext cx="762000" cy="259045"/>
    <xdr:sp macro="" textlink="">
      <xdr:nvSpPr>
        <xdr:cNvPr id="326" name="テキスト ボックス 325">
          <a:extLst>
            <a:ext uri="{FF2B5EF4-FFF2-40B4-BE49-F238E27FC236}">
              <a16:creationId xmlns="" xmlns:a16="http://schemas.microsoft.com/office/drawing/2014/main" id="{00000000-0008-0000-0300-000046010000}"/>
            </a:ext>
          </a:extLst>
        </xdr:cNvPr>
        <xdr:cNvSpPr txBox="1"/>
      </xdr:nvSpPr>
      <xdr:spPr>
        <a:xfrm>
          <a:off x="14020800" y="10615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59169</xdr:rowOff>
    </xdr:from>
    <xdr:to>
      <xdr:col>64</xdr:col>
      <xdr:colOff>152400</xdr:colOff>
      <xdr:row>61</xdr:row>
      <xdr:rowOff>160769</xdr:rowOff>
    </xdr:to>
    <xdr:sp macro="" textlink="">
      <xdr:nvSpPr>
        <xdr:cNvPr id="327" name="フローチャート: 判断 326">
          <a:extLst>
            <a:ext uri="{FF2B5EF4-FFF2-40B4-BE49-F238E27FC236}">
              <a16:creationId xmlns="" xmlns:a16="http://schemas.microsoft.com/office/drawing/2014/main" id="{00000000-0008-0000-0300-000047010000}"/>
            </a:ext>
          </a:extLst>
        </xdr:cNvPr>
        <xdr:cNvSpPr/>
      </xdr:nvSpPr>
      <xdr:spPr>
        <a:xfrm>
          <a:off x="13462000" y="105176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145546</xdr:rowOff>
    </xdr:from>
    <xdr:ext cx="762000" cy="259045"/>
    <xdr:sp macro="" textlink="">
      <xdr:nvSpPr>
        <xdr:cNvPr id="328" name="テキスト ボックス 327">
          <a:extLst>
            <a:ext uri="{FF2B5EF4-FFF2-40B4-BE49-F238E27FC236}">
              <a16:creationId xmlns="" xmlns:a16="http://schemas.microsoft.com/office/drawing/2014/main" id="{00000000-0008-0000-0300-000048010000}"/>
            </a:ext>
          </a:extLst>
        </xdr:cNvPr>
        <xdr:cNvSpPr txBox="1"/>
      </xdr:nvSpPr>
      <xdr:spPr>
        <a:xfrm>
          <a:off x="13131800" y="106039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29" name="テキスト ボックス 328">
          <a:extLst>
            <a:ext uri="{FF2B5EF4-FFF2-40B4-BE49-F238E27FC236}">
              <a16:creationId xmlns="" xmlns:a16="http://schemas.microsoft.com/office/drawing/2014/main" id="{00000000-0008-0000-0300-000049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0" name="テキスト ボックス 329">
          <a:extLst>
            <a:ext uri="{FF2B5EF4-FFF2-40B4-BE49-F238E27FC236}">
              <a16:creationId xmlns="" xmlns:a16="http://schemas.microsoft.com/office/drawing/2014/main" id="{00000000-0008-0000-0300-00004A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1" name="テキスト ボックス 330">
          <a:extLst>
            <a:ext uri="{FF2B5EF4-FFF2-40B4-BE49-F238E27FC236}">
              <a16:creationId xmlns="" xmlns:a16="http://schemas.microsoft.com/office/drawing/2014/main" id="{00000000-0008-0000-0300-00004B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2" name="テキスト ボックス 331">
          <a:extLst>
            <a:ext uri="{FF2B5EF4-FFF2-40B4-BE49-F238E27FC236}">
              <a16:creationId xmlns="" xmlns:a16="http://schemas.microsoft.com/office/drawing/2014/main" id="{00000000-0008-0000-0300-00004C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3" name="テキスト ボックス 332">
          <a:extLst>
            <a:ext uri="{FF2B5EF4-FFF2-40B4-BE49-F238E27FC236}">
              <a16:creationId xmlns="" xmlns:a16="http://schemas.microsoft.com/office/drawing/2014/main" id="{00000000-0008-0000-0300-00004D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138926</xdr:rowOff>
    </xdr:from>
    <xdr:to>
      <xdr:col>81</xdr:col>
      <xdr:colOff>95250</xdr:colOff>
      <xdr:row>61</xdr:row>
      <xdr:rowOff>69076</xdr:rowOff>
    </xdr:to>
    <xdr:sp macro="" textlink="">
      <xdr:nvSpPr>
        <xdr:cNvPr id="334" name="楕円 333">
          <a:extLst>
            <a:ext uri="{FF2B5EF4-FFF2-40B4-BE49-F238E27FC236}">
              <a16:creationId xmlns="" xmlns:a16="http://schemas.microsoft.com/office/drawing/2014/main" id="{00000000-0008-0000-0300-00004E010000}"/>
            </a:ext>
          </a:extLst>
        </xdr:cNvPr>
        <xdr:cNvSpPr/>
      </xdr:nvSpPr>
      <xdr:spPr>
        <a:xfrm>
          <a:off x="16967200" y="10425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59</xdr:row>
      <xdr:rowOff>155453</xdr:rowOff>
    </xdr:from>
    <xdr:ext cx="762000" cy="259045"/>
    <xdr:sp macro="" textlink="">
      <xdr:nvSpPr>
        <xdr:cNvPr id="335" name="定員管理の状況該当値テキスト">
          <a:extLst>
            <a:ext uri="{FF2B5EF4-FFF2-40B4-BE49-F238E27FC236}">
              <a16:creationId xmlns="" xmlns:a16="http://schemas.microsoft.com/office/drawing/2014/main" id="{00000000-0008-0000-0300-00004F010000}"/>
            </a:ext>
          </a:extLst>
        </xdr:cNvPr>
        <xdr:cNvSpPr txBox="1"/>
      </xdr:nvSpPr>
      <xdr:spPr>
        <a:xfrm>
          <a:off x="17106900" y="102710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128308</xdr:rowOff>
    </xdr:from>
    <xdr:to>
      <xdr:col>77</xdr:col>
      <xdr:colOff>95250</xdr:colOff>
      <xdr:row>61</xdr:row>
      <xdr:rowOff>58458</xdr:rowOff>
    </xdr:to>
    <xdr:sp macro="" textlink="">
      <xdr:nvSpPr>
        <xdr:cNvPr id="336" name="楕円 335">
          <a:extLst>
            <a:ext uri="{FF2B5EF4-FFF2-40B4-BE49-F238E27FC236}">
              <a16:creationId xmlns="" xmlns:a16="http://schemas.microsoft.com/office/drawing/2014/main" id="{00000000-0008-0000-0300-000050010000}"/>
            </a:ext>
          </a:extLst>
        </xdr:cNvPr>
        <xdr:cNvSpPr/>
      </xdr:nvSpPr>
      <xdr:spPr>
        <a:xfrm>
          <a:off x="16129000" y="10415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68635</xdr:rowOff>
    </xdr:from>
    <xdr:ext cx="736600" cy="259045"/>
    <xdr:sp macro="" textlink="">
      <xdr:nvSpPr>
        <xdr:cNvPr id="337" name="テキスト ボックス 336">
          <a:extLst>
            <a:ext uri="{FF2B5EF4-FFF2-40B4-BE49-F238E27FC236}">
              <a16:creationId xmlns="" xmlns:a16="http://schemas.microsoft.com/office/drawing/2014/main" id="{00000000-0008-0000-0300-000051010000}"/>
            </a:ext>
          </a:extLst>
        </xdr:cNvPr>
        <xdr:cNvSpPr txBox="1"/>
      </xdr:nvSpPr>
      <xdr:spPr>
        <a:xfrm>
          <a:off x="15798800" y="101841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110934</xdr:rowOff>
    </xdr:from>
    <xdr:to>
      <xdr:col>73</xdr:col>
      <xdr:colOff>44450</xdr:colOff>
      <xdr:row>61</xdr:row>
      <xdr:rowOff>41084</xdr:rowOff>
    </xdr:to>
    <xdr:sp macro="" textlink="">
      <xdr:nvSpPr>
        <xdr:cNvPr id="338" name="楕円 337">
          <a:extLst>
            <a:ext uri="{FF2B5EF4-FFF2-40B4-BE49-F238E27FC236}">
              <a16:creationId xmlns="" xmlns:a16="http://schemas.microsoft.com/office/drawing/2014/main" id="{00000000-0008-0000-0300-000052010000}"/>
            </a:ext>
          </a:extLst>
        </xdr:cNvPr>
        <xdr:cNvSpPr/>
      </xdr:nvSpPr>
      <xdr:spPr>
        <a:xfrm>
          <a:off x="15240000" y="10397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51261</xdr:rowOff>
    </xdr:from>
    <xdr:ext cx="762000" cy="259045"/>
    <xdr:sp macro="" textlink="">
      <xdr:nvSpPr>
        <xdr:cNvPr id="339" name="テキスト ボックス 338">
          <a:extLst>
            <a:ext uri="{FF2B5EF4-FFF2-40B4-BE49-F238E27FC236}">
              <a16:creationId xmlns="" xmlns:a16="http://schemas.microsoft.com/office/drawing/2014/main" id="{00000000-0008-0000-0300-000053010000}"/>
            </a:ext>
          </a:extLst>
        </xdr:cNvPr>
        <xdr:cNvSpPr txBox="1"/>
      </xdr:nvSpPr>
      <xdr:spPr>
        <a:xfrm>
          <a:off x="14909800" y="10166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95974</xdr:rowOff>
    </xdr:from>
    <xdr:to>
      <xdr:col>68</xdr:col>
      <xdr:colOff>203200</xdr:colOff>
      <xdr:row>61</xdr:row>
      <xdr:rowOff>26124</xdr:rowOff>
    </xdr:to>
    <xdr:sp macro="" textlink="">
      <xdr:nvSpPr>
        <xdr:cNvPr id="340" name="楕円 339">
          <a:extLst>
            <a:ext uri="{FF2B5EF4-FFF2-40B4-BE49-F238E27FC236}">
              <a16:creationId xmlns="" xmlns:a16="http://schemas.microsoft.com/office/drawing/2014/main" id="{00000000-0008-0000-0300-000054010000}"/>
            </a:ext>
          </a:extLst>
        </xdr:cNvPr>
        <xdr:cNvSpPr/>
      </xdr:nvSpPr>
      <xdr:spPr>
        <a:xfrm>
          <a:off x="14351000" y="10382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36301</xdr:rowOff>
    </xdr:from>
    <xdr:ext cx="762000" cy="259045"/>
    <xdr:sp macro="" textlink="">
      <xdr:nvSpPr>
        <xdr:cNvPr id="341" name="テキスト ボックス 340">
          <a:extLst>
            <a:ext uri="{FF2B5EF4-FFF2-40B4-BE49-F238E27FC236}">
              <a16:creationId xmlns="" xmlns:a16="http://schemas.microsoft.com/office/drawing/2014/main" id="{00000000-0008-0000-0300-000055010000}"/>
            </a:ext>
          </a:extLst>
        </xdr:cNvPr>
        <xdr:cNvSpPr txBox="1"/>
      </xdr:nvSpPr>
      <xdr:spPr>
        <a:xfrm>
          <a:off x="14020800" y="101518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83909</xdr:rowOff>
    </xdr:from>
    <xdr:to>
      <xdr:col>64</xdr:col>
      <xdr:colOff>152400</xdr:colOff>
      <xdr:row>61</xdr:row>
      <xdr:rowOff>14059</xdr:rowOff>
    </xdr:to>
    <xdr:sp macro="" textlink="">
      <xdr:nvSpPr>
        <xdr:cNvPr id="342" name="楕円 341">
          <a:extLst>
            <a:ext uri="{FF2B5EF4-FFF2-40B4-BE49-F238E27FC236}">
              <a16:creationId xmlns="" xmlns:a16="http://schemas.microsoft.com/office/drawing/2014/main" id="{00000000-0008-0000-0300-000056010000}"/>
            </a:ext>
          </a:extLst>
        </xdr:cNvPr>
        <xdr:cNvSpPr/>
      </xdr:nvSpPr>
      <xdr:spPr>
        <a:xfrm>
          <a:off x="13462000" y="10370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24236</xdr:rowOff>
    </xdr:from>
    <xdr:ext cx="762000" cy="259045"/>
    <xdr:sp macro="" textlink="">
      <xdr:nvSpPr>
        <xdr:cNvPr id="343" name="テキスト ボックス 342">
          <a:extLst>
            <a:ext uri="{FF2B5EF4-FFF2-40B4-BE49-F238E27FC236}">
              <a16:creationId xmlns="" xmlns:a16="http://schemas.microsoft.com/office/drawing/2014/main" id="{00000000-0008-0000-0300-000057010000}"/>
            </a:ext>
          </a:extLst>
        </xdr:cNvPr>
        <xdr:cNvSpPr txBox="1"/>
      </xdr:nvSpPr>
      <xdr:spPr>
        <a:xfrm>
          <a:off x="13131800" y="101397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4" name="正方形/長方形 343">
          <a:extLst>
            <a:ext uri="{FF2B5EF4-FFF2-40B4-BE49-F238E27FC236}">
              <a16:creationId xmlns="" xmlns:a16="http://schemas.microsoft.com/office/drawing/2014/main" id="{00000000-0008-0000-0300-000058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5" name="テキスト ボックス 344">
          <a:extLst>
            <a:ext uri="{FF2B5EF4-FFF2-40B4-BE49-F238E27FC236}">
              <a16:creationId xmlns="" xmlns:a16="http://schemas.microsoft.com/office/drawing/2014/main" id="{00000000-0008-0000-0300-000059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6" name="テキスト ボックス 345">
          <a:extLst>
            <a:ext uri="{FF2B5EF4-FFF2-40B4-BE49-F238E27FC236}">
              <a16:creationId xmlns="" xmlns:a16="http://schemas.microsoft.com/office/drawing/2014/main" id="{00000000-0008-0000-0300-00005A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7" name="正方形/長方形 346">
          <a:extLst>
            <a:ext uri="{FF2B5EF4-FFF2-40B4-BE49-F238E27FC236}">
              <a16:creationId xmlns="" xmlns:a16="http://schemas.microsoft.com/office/drawing/2014/main" id="{00000000-0008-0000-0300-00005B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8" name="正方形/長方形 347">
          <a:extLst>
            <a:ext uri="{FF2B5EF4-FFF2-40B4-BE49-F238E27FC236}">
              <a16:creationId xmlns="" xmlns:a16="http://schemas.microsoft.com/office/drawing/2014/main" id="{00000000-0008-0000-0300-00005C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9" name="正方形/長方形 348">
          <a:extLst>
            <a:ext uri="{FF2B5EF4-FFF2-40B4-BE49-F238E27FC236}">
              <a16:creationId xmlns="" xmlns:a16="http://schemas.microsoft.com/office/drawing/2014/main" id="{00000000-0008-0000-0300-00005D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0" name="正方形/長方形 349">
          <a:extLst>
            <a:ext uri="{FF2B5EF4-FFF2-40B4-BE49-F238E27FC236}">
              <a16:creationId xmlns="" xmlns:a16="http://schemas.microsoft.com/office/drawing/2014/main" id="{00000000-0008-0000-0300-00005E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1" name="正方形/長方形 350">
          <a:extLst>
            <a:ext uri="{FF2B5EF4-FFF2-40B4-BE49-F238E27FC236}">
              <a16:creationId xmlns="" xmlns:a16="http://schemas.microsoft.com/office/drawing/2014/main" id="{00000000-0008-0000-0300-00005F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2" name="正方形/長方形 351">
          <a:extLst>
            <a:ext uri="{FF2B5EF4-FFF2-40B4-BE49-F238E27FC236}">
              <a16:creationId xmlns="" xmlns:a16="http://schemas.microsoft.com/office/drawing/2014/main" id="{00000000-0008-0000-0300-000060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3" name="正方形/長方形 352">
          <a:extLst>
            <a:ext uri="{FF2B5EF4-FFF2-40B4-BE49-F238E27FC236}">
              <a16:creationId xmlns="" xmlns:a16="http://schemas.microsoft.com/office/drawing/2014/main" id="{00000000-0008-0000-0300-000061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4" name="正方形/長方形 353">
          <a:extLst>
            <a:ext uri="{FF2B5EF4-FFF2-40B4-BE49-F238E27FC236}">
              <a16:creationId xmlns="" xmlns:a16="http://schemas.microsoft.com/office/drawing/2014/main" id="{00000000-0008-0000-0300-000062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5" name="正方形/長方形 354">
          <a:extLst>
            <a:ext uri="{FF2B5EF4-FFF2-40B4-BE49-F238E27FC236}">
              <a16:creationId xmlns="" xmlns:a16="http://schemas.microsoft.com/office/drawing/2014/main" id="{00000000-0008-0000-0300-000063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6" name="テキスト ボックス 355">
          <a:extLst>
            <a:ext uri="{FF2B5EF4-FFF2-40B4-BE49-F238E27FC236}">
              <a16:creationId xmlns="" xmlns:a16="http://schemas.microsoft.com/office/drawing/2014/main" id="{00000000-0008-0000-0300-000064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平成１９年度から実施した補償金免除繰上償還等により、類似団体平均を下回っている。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今後数年間は投資事業が集中し、地方債の発行増による公債費の増加が見込まれるため、地方債発行の抑制等、公債費の適正管理を図る。</a:t>
          </a:r>
        </a:p>
      </xdr:txBody>
    </xdr:sp>
    <xdr:clientData/>
  </xdr:twoCellAnchor>
  <xdr:oneCellAnchor>
    <xdr:from>
      <xdr:col>61</xdr:col>
      <xdr:colOff>6350</xdr:colOff>
      <xdr:row>32</xdr:row>
      <xdr:rowOff>101600</xdr:rowOff>
    </xdr:from>
    <xdr:ext cx="298543" cy="225703"/>
    <xdr:sp macro="" textlink="">
      <xdr:nvSpPr>
        <xdr:cNvPr id="357" name="テキスト ボックス 356">
          <a:extLst>
            <a:ext uri="{FF2B5EF4-FFF2-40B4-BE49-F238E27FC236}">
              <a16:creationId xmlns="" xmlns:a16="http://schemas.microsoft.com/office/drawing/2014/main" id="{00000000-0008-0000-0300-000065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8" name="直線コネクタ 357">
          <a:extLst>
            <a:ext uri="{FF2B5EF4-FFF2-40B4-BE49-F238E27FC236}">
              <a16:creationId xmlns="" xmlns:a16="http://schemas.microsoft.com/office/drawing/2014/main" id="{00000000-0008-0000-0300-000066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59" name="テキスト ボックス 358">
          <a:extLst>
            <a:ext uri="{FF2B5EF4-FFF2-40B4-BE49-F238E27FC236}">
              <a16:creationId xmlns="" xmlns:a16="http://schemas.microsoft.com/office/drawing/2014/main" id="{00000000-0008-0000-0300-000067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0" name="直線コネクタ 359">
          <a:extLst>
            <a:ext uri="{FF2B5EF4-FFF2-40B4-BE49-F238E27FC236}">
              <a16:creationId xmlns="" xmlns:a16="http://schemas.microsoft.com/office/drawing/2014/main" id="{00000000-0008-0000-0300-000068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1" name="テキスト ボックス 360">
          <a:extLst>
            <a:ext uri="{FF2B5EF4-FFF2-40B4-BE49-F238E27FC236}">
              <a16:creationId xmlns="" xmlns:a16="http://schemas.microsoft.com/office/drawing/2014/main" id="{00000000-0008-0000-0300-000069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2" name="直線コネクタ 361">
          <a:extLst>
            <a:ext uri="{FF2B5EF4-FFF2-40B4-BE49-F238E27FC236}">
              <a16:creationId xmlns="" xmlns:a16="http://schemas.microsoft.com/office/drawing/2014/main" id="{00000000-0008-0000-0300-00006A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3" name="テキスト ボックス 362">
          <a:extLst>
            <a:ext uri="{FF2B5EF4-FFF2-40B4-BE49-F238E27FC236}">
              <a16:creationId xmlns="" xmlns:a16="http://schemas.microsoft.com/office/drawing/2014/main" id="{00000000-0008-0000-0300-00006B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4" name="直線コネクタ 363">
          <a:extLst>
            <a:ext uri="{FF2B5EF4-FFF2-40B4-BE49-F238E27FC236}">
              <a16:creationId xmlns="" xmlns:a16="http://schemas.microsoft.com/office/drawing/2014/main" id="{00000000-0008-0000-0300-00006C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5" name="テキスト ボックス 364">
          <a:extLst>
            <a:ext uri="{FF2B5EF4-FFF2-40B4-BE49-F238E27FC236}">
              <a16:creationId xmlns="" xmlns:a16="http://schemas.microsoft.com/office/drawing/2014/main" id="{00000000-0008-0000-0300-00006D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6" name="直線コネクタ 365">
          <a:extLst>
            <a:ext uri="{FF2B5EF4-FFF2-40B4-BE49-F238E27FC236}">
              <a16:creationId xmlns="" xmlns:a16="http://schemas.microsoft.com/office/drawing/2014/main" id="{00000000-0008-0000-0300-00006E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67" name="テキスト ボックス 366">
          <a:extLst>
            <a:ext uri="{FF2B5EF4-FFF2-40B4-BE49-F238E27FC236}">
              <a16:creationId xmlns="" xmlns:a16="http://schemas.microsoft.com/office/drawing/2014/main" id="{00000000-0008-0000-0300-00006F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68" name="直線コネクタ 367">
          <a:extLst>
            <a:ext uri="{FF2B5EF4-FFF2-40B4-BE49-F238E27FC236}">
              <a16:creationId xmlns="" xmlns:a16="http://schemas.microsoft.com/office/drawing/2014/main" id="{00000000-0008-0000-0300-000070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9" name="直線コネクタ 368">
          <a:extLst>
            <a:ext uri="{FF2B5EF4-FFF2-40B4-BE49-F238E27FC236}">
              <a16:creationId xmlns="" xmlns:a16="http://schemas.microsoft.com/office/drawing/2014/main" id="{00000000-0008-0000-0300-000071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0" name="公債費負担の状況グラフ枠">
          <a:extLst>
            <a:ext uri="{FF2B5EF4-FFF2-40B4-BE49-F238E27FC236}">
              <a16:creationId xmlns="" xmlns:a16="http://schemas.microsoft.com/office/drawing/2014/main" id="{00000000-0008-0000-0300-000072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48683</xdr:rowOff>
    </xdr:from>
    <xdr:to>
      <xdr:col>81</xdr:col>
      <xdr:colOff>44450</xdr:colOff>
      <xdr:row>45</xdr:row>
      <xdr:rowOff>106256</xdr:rowOff>
    </xdr:to>
    <xdr:cxnSp macro="">
      <xdr:nvCxnSpPr>
        <xdr:cNvPr id="371" name="直線コネクタ 370">
          <a:extLst>
            <a:ext uri="{FF2B5EF4-FFF2-40B4-BE49-F238E27FC236}">
              <a16:creationId xmlns="" xmlns:a16="http://schemas.microsoft.com/office/drawing/2014/main" id="{00000000-0008-0000-0300-000073010000}"/>
            </a:ext>
          </a:extLst>
        </xdr:cNvPr>
        <xdr:cNvCxnSpPr/>
      </xdr:nvCxnSpPr>
      <xdr:spPr>
        <a:xfrm flipV="1">
          <a:off x="17018000" y="6220883"/>
          <a:ext cx="0" cy="16006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78333</xdr:rowOff>
    </xdr:from>
    <xdr:ext cx="762000" cy="259045"/>
    <xdr:sp macro="" textlink="">
      <xdr:nvSpPr>
        <xdr:cNvPr id="372" name="公債費負担の状況最小値テキスト">
          <a:extLst>
            <a:ext uri="{FF2B5EF4-FFF2-40B4-BE49-F238E27FC236}">
              <a16:creationId xmlns="" xmlns:a16="http://schemas.microsoft.com/office/drawing/2014/main" id="{00000000-0008-0000-0300-000074010000}"/>
            </a:ext>
          </a:extLst>
        </xdr:cNvPr>
        <xdr:cNvSpPr txBox="1"/>
      </xdr:nvSpPr>
      <xdr:spPr>
        <a:xfrm>
          <a:off x="17106900" y="77935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106256</xdr:rowOff>
    </xdr:from>
    <xdr:to>
      <xdr:col>81</xdr:col>
      <xdr:colOff>133350</xdr:colOff>
      <xdr:row>45</xdr:row>
      <xdr:rowOff>106256</xdr:rowOff>
    </xdr:to>
    <xdr:cxnSp macro="">
      <xdr:nvCxnSpPr>
        <xdr:cNvPr id="373" name="直線コネクタ 372">
          <a:extLst>
            <a:ext uri="{FF2B5EF4-FFF2-40B4-BE49-F238E27FC236}">
              <a16:creationId xmlns="" xmlns:a16="http://schemas.microsoft.com/office/drawing/2014/main" id="{00000000-0008-0000-0300-000075010000}"/>
            </a:ext>
          </a:extLst>
        </xdr:cNvPr>
        <xdr:cNvCxnSpPr/>
      </xdr:nvCxnSpPr>
      <xdr:spPr>
        <a:xfrm>
          <a:off x="16929100" y="78215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135060</xdr:rowOff>
    </xdr:from>
    <xdr:ext cx="762000" cy="259045"/>
    <xdr:sp macro="" textlink="">
      <xdr:nvSpPr>
        <xdr:cNvPr id="374" name="公債費負担の状況最大値テキスト">
          <a:extLst>
            <a:ext uri="{FF2B5EF4-FFF2-40B4-BE49-F238E27FC236}">
              <a16:creationId xmlns="" xmlns:a16="http://schemas.microsoft.com/office/drawing/2014/main" id="{00000000-0008-0000-0300-000076010000}"/>
            </a:ext>
          </a:extLst>
        </xdr:cNvPr>
        <xdr:cNvSpPr txBox="1"/>
      </xdr:nvSpPr>
      <xdr:spPr>
        <a:xfrm>
          <a:off x="17106900" y="59643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48683</xdr:rowOff>
    </xdr:from>
    <xdr:to>
      <xdr:col>81</xdr:col>
      <xdr:colOff>133350</xdr:colOff>
      <xdr:row>36</xdr:row>
      <xdr:rowOff>48683</xdr:rowOff>
    </xdr:to>
    <xdr:cxnSp macro="">
      <xdr:nvCxnSpPr>
        <xdr:cNvPr id="375" name="直線コネクタ 374">
          <a:extLst>
            <a:ext uri="{FF2B5EF4-FFF2-40B4-BE49-F238E27FC236}">
              <a16:creationId xmlns="" xmlns:a16="http://schemas.microsoft.com/office/drawing/2014/main" id="{00000000-0008-0000-0300-000077010000}"/>
            </a:ext>
          </a:extLst>
        </xdr:cNvPr>
        <xdr:cNvCxnSpPr/>
      </xdr:nvCxnSpPr>
      <xdr:spPr>
        <a:xfrm>
          <a:off x="16929100" y="62208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37</xdr:row>
      <xdr:rowOff>62230</xdr:rowOff>
    </xdr:from>
    <xdr:to>
      <xdr:col>81</xdr:col>
      <xdr:colOff>44450</xdr:colOff>
      <xdr:row>38</xdr:row>
      <xdr:rowOff>115994</xdr:rowOff>
    </xdr:to>
    <xdr:cxnSp macro="">
      <xdr:nvCxnSpPr>
        <xdr:cNvPr id="376" name="直線コネクタ 375">
          <a:extLst>
            <a:ext uri="{FF2B5EF4-FFF2-40B4-BE49-F238E27FC236}">
              <a16:creationId xmlns="" xmlns:a16="http://schemas.microsoft.com/office/drawing/2014/main" id="{00000000-0008-0000-0300-000078010000}"/>
            </a:ext>
          </a:extLst>
        </xdr:cNvPr>
        <xdr:cNvCxnSpPr/>
      </xdr:nvCxnSpPr>
      <xdr:spPr>
        <a:xfrm>
          <a:off x="16179800" y="6405880"/>
          <a:ext cx="838200" cy="225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45737</xdr:rowOff>
    </xdr:from>
    <xdr:ext cx="762000" cy="259045"/>
    <xdr:sp macro="" textlink="">
      <xdr:nvSpPr>
        <xdr:cNvPr id="377" name="公債費負担の状況平均値テキスト">
          <a:extLst>
            <a:ext uri="{FF2B5EF4-FFF2-40B4-BE49-F238E27FC236}">
              <a16:creationId xmlns="" xmlns:a16="http://schemas.microsoft.com/office/drawing/2014/main" id="{00000000-0008-0000-0300-000079010000}"/>
            </a:ext>
          </a:extLst>
        </xdr:cNvPr>
        <xdr:cNvSpPr txBox="1"/>
      </xdr:nvSpPr>
      <xdr:spPr>
        <a:xfrm>
          <a:off x="17106900" y="70751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73660</xdr:rowOff>
    </xdr:from>
    <xdr:to>
      <xdr:col>81</xdr:col>
      <xdr:colOff>95250</xdr:colOff>
      <xdr:row>42</xdr:row>
      <xdr:rowOff>3810</xdr:rowOff>
    </xdr:to>
    <xdr:sp macro="" textlink="">
      <xdr:nvSpPr>
        <xdr:cNvPr id="378" name="フローチャート: 判断 377">
          <a:extLst>
            <a:ext uri="{FF2B5EF4-FFF2-40B4-BE49-F238E27FC236}">
              <a16:creationId xmlns="" xmlns:a16="http://schemas.microsoft.com/office/drawing/2014/main" id="{00000000-0008-0000-0300-00007A010000}"/>
            </a:ext>
          </a:extLst>
        </xdr:cNvPr>
        <xdr:cNvSpPr/>
      </xdr:nvSpPr>
      <xdr:spPr>
        <a:xfrm>
          <a:off x="169672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37</xdr:row>
      <xdr:rowOff>62230</xdr:rowOff>
    </xdr:from>
    <xdr:to>
      <xdr:col>77</xdr:col>
      <xdr:colOff>44450</xdr:colOff>
      <xdr:row>38</xdr:row>
      <xdr:rowOff>115994</xdr:rowOff>
    </xdr:to>
    <xdr:cxnSp macro="">
      <xdr:nvCxnSpPr>
        <xdr:cNvPr id="379" name="直線コネクタ 378">
          <a:extLst>
            <a:ext uri="{FF2B5EF4-FFF2-40B4-BE49-F238E27FC236}">
              <a16:creationId xmlns="" xmlns:a16="http://schemas.microsoft.com/office/drawing/2014/main" id="{00000000-0008-0000-0300-00007B010000}"/>
            </a:ext>
          </a:extLst>
        </xdr:cNvPr>
        <xdr:cNvCxnSpPr/>
      </xdr:nvCxnSpPr>
      <xdr:spPr>
        <a:xfrm flipV="1">
          <a:off x="15290800" y="6405880"/>
          <a:ext cx="889000" cy="225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97790</xdr:rowOff>
    </xdr:from>
    <xdr:to>
      <xdr:col>77</xdr:col>
      <xdr:colOff>95250</xdr:colOff>
      <xdr:row>42</xdr:row>
      <xdr:rowOff>27940</xdr:rowOff>
    </xdr:to>
    <xdr:sp macro="" textlink="">
      <xdr:nvSpPr>
        <xdr:cNvPr id="380" name="フローチャート: 判断 379">
          <a:extLst>
            <a:ext uri="{FF2B5EF4-FFF2-40B4-BE49-F238E27FC236}">
              <a16:creationId xmlns="" xmlns:a16="http://schemas.microsoft.com/office/drawing/2014/main" id="{00000000-0008-0000-0300-00007C010000}"/>
            </a:ext>
          </a:extLst>
        </xdr:cNvPr>
        <xdr:cNvSpPr/>
      </xdr:nvSpPr>
      <xdr:spPr>
        <a:xfrm>
          <a:off x="16129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12717</xdr:rowOff>
    </xdr:from>
    <xdr:ext cx="736600" cy="259045"/>
    <xdr:sp macro="" textlink="">
      <xdr:nvSpPr>
        <xdr:cNvPr id="381" name="テキスト ボックス 380">
          <a:extLst>
            <a:ext uri="{FF2B5EF4-FFF2-40B4-BE49-F238E27FC236}">
              <a16:creationId xmlns="" xmlns:a16="http://schemas.microsoft.com/office/drawing/2014/main" id="{00000000-0008-0000-0300-00007D010000}"/>
            </a:ext>
          </a:extLst>
        </xdr:cNvPr>
        <xdr:cNvSpPr txBox="1"/>
      </xdr:nvSpPr>
      <xdr:spPr>
        <a:xfrm>
          <a:off x="15798800" y="72136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38</xdr:row>
      <xdr:rowOff>115994</xdr:rowOff>
    </xdr:from>
    <xdr:to>
      <xdr:col>72</xdr:col>
      <xdr:colOff>203200</xdr:colOff>
      <xdr:row>40</xdr:row>
      <xdr:rowOff>78740</xdr:rowOff>
    </xdr:to>
    <xdr:cxnSp macro="">
      <xdr:nvCxnSpPr>
        <xdr:cNvPr id="382" name="直線コネクタ 381">
          <a:extLst>
            <a:ext uri="{FF2B5EF4-FFF2-40B4-BE49-F238E27FC236}">
              <a16:creationId xmlns="" xmlns:a16="http://schemas.microsoft.com/office/drawing/2014/main" id="{00000000-0008-0000-0300-00007E010000}"/>
            </a:ext>
          </a:extLst>
        </xdr:cNvPr>
        <xdr:cNvCxnSpPr/>
      </xdr:nvCxnSpPr>
      <xdr:spPr>
        <a:xfrm flipV="1">
          <a:off x="14401800" y="6631094"/>
          <a:ext cx="889000" cy="3056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129963</xdr:rowOff>
    </xdr:from>
    <xdr:to>
      <xdr:col>73</xdr:col>
      <xdr:colOff>44450</xdr:colOff>
      <xdr:row>42</xdr:row>
      <xdr:rowOff>60113</xdr:rowOff>
    </xdr:to>
    <xdr:sp macro="" textlink="">
      <xdr:nvSpPr>
        <xdr:cNvPr id="383" name="フローチャート: 判断 382">
          <a:extLst>
            <a:ext uri="{FF2B5EF4-FFF2-40B4-BE49-F238E27FC236}">
              <a16:creationId xmlns="" xmlns:a16="http://schemas.microsoft.com/office/drawing/2014/main" id="{00000000-0008-0000-0300-00007F010000}"/>
            </a:ext>
          </a:extLst>
        </xdr:cNvPr>
        <xdr:cNvSpPr/>
      </xdr:nvSpPr>
      <xdr:spPr>
        <a:xfrm>
          <a:off x="15240000" y="7159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44890</xdr:rowOff>
    </xdr:from>
    <xdr:ext cx="762000" cy="259045"/>
    <xdr:sp macro="" textlink="">
      <xdr:nvSpPr>
        <xdr:cNvPr id="384" name="テキスト ボックス 383">
          <a:extLst>
            <a:ext uri="{FF2B5EF4-FFF2-40B4-BE49-F238E27FC236}">
              <a16:creationId xmlns="" xmlns:a16="http://schemas.microsoft.com/office/drawing/2014/main" id="{00000000-0008-0000-0300-000080010000}"/>
            </a:ext>
          </a:extLst>
        </xdr:cNvPr>
        <xdr:cNvSpPr txBox="1"/>
      </xdr:nvSpPr>
      <xdr:spPr>
        <a:xfrm>
          <a:off x="14909800" y="72457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78740</xdr:rowOff>
    </xdr:from>
    <xdr:to>
      <xdr:col>68</xdr:col>
      <xdr:colOff>152400</xdr:colOff>
      <xdr:row>42</xdr:row>
      <xdr:rowOff>25400</xdr:rowOff>
    </xdr:to>
    <xdr:cxnSp macro="">
      <xdr:nvCxnSpPr>
        <xdr:cNvPr id="385" name="直線コネクタ 384">
          <a:extLst>
            <a:ext uri="{FF2B5EF4-FFF2-40B4-BE49-F238E27FC236}">
              <a16:creationId xmlns="" xmlns:a16="http://schemas.microsoft.com/office/drawing/2014/main" id="{00000000-0008-0000-0300-000081010000}"/>
            </a:ext>
          </a:extLst>
        </xdr:cNvPr>
        <xdr:cNvCxnSpPr/>
      </xdr:nvCxnSpPr>
      <xdr:spPr>
        <a:xfrm flipV="1">
          <a:off x="13512800" y="6936740"/>
          <a:ext cx="889000" cy="2895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162137</xdr:rowOff>
    </xdr:from>
    <xdr:to>
      <xdr:col>68</xdr:col>
      <xdr:colOff>203200</xdr:colOff>
      <xdr:row>42</xdr:row>
      <xdr:rowOff>92287</xdr:rowOff>
    </xdr:to>
    <xdr:sp macro="" textlink="">
      <xdr:nvSpPr>
        <xdr:cNvPr id="386" name="フローチャート: 判断 385">
          <a:extLst>
            <a:ext uri="{FF2B5EF4-FFF2-40B4-BE49-F238E27FC236}">
              <a16:creationId xmlns="" xmlns:a16="http://schemas.microsoft.com/office/drawing/2014/main" id="{00000000-0008-0000-0300-000082010000}"/>
            </a:ext>
          </a:extLst>
        </xdr:cNvPr>
        <xdr:cNvSpPr/>
      </xdr:nvSpPr>
      <xdr:spPr>
        <a:xfrm>
          <a:off x="14351000" y="7191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77064</xdr:rowOff>
    </xdr:from>
    <xdr:ext cx="762000" cy="259045"/>
    <xdr:sp macro="" textlink="">
      <xdr:nvSpPr>
        <xdr:cNvPr id="387" name="テキスト ボックス 386">
          <a:extLst>
            <a:ext uri="{FF2B5EF4-FFF2-40B4-BE49-F238E27FC236}">
              <a16:creationId xmlns="" xmlns:a16="http://schemas.microsoft.com/office/drawing/2014/main" id="{00000000-0008-0000-0300-000083010000}"/>
            </a:ext>
          </a:extLst>
        </xdr:cNvPr>
        <xdr:cNvSpPr txBox="1"/>
      </xdr:nvSpPr>
      <xdr:spPr>
        <a:xfrm>
          <a:off x="14020800" y="72779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42</xdr:row>
      <xdr:rowOff>71120</xdr:rowOff>
    </xdr:from>
    <xdr:to>
      <xdr:col>64</xdr:col>
      <xdr:colOff>152400</xdr:colOff>
      <xdr:row>43</xdr:row>
      <xdr:rowOff>1270</xdr:rowOff>
    </xdr:to>
    <xdr:sp macro="" textlink="">
      <xdr:nvSpPr>
        <xdr:cNvPr id="388" name="フローチャート: 判断 387">
          <a:extLst>
            <a:ext uri="{FF2B5EF4-FFF2-40B4-BE49-F238E27FC236}">
              <a16:creationId xmlns="" xmlns:a16="http://schemas.microsoft.com/office/drawing/2014/main" id="{00000000-0008-0000-0300-000084010000}"/>
            </a:ext>
          </a:extLst>
        </xdr:cNvPr>
        <xdr:cNvSpPr/>
      </xdr:nvSpPr>
      <xdr:spPr>
        <a:xfrm>
          <a:off x="13462000" y="727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157497</xdr:rowOff>
    </xdr:from>
    <xdr:ext cx="762000" cy="259045"/>
    <xdr:sp macro="" textlink="">
      <xdr:nvSpPr>
        <xdr:cNvPr id="389" name="テキスト ボックス 388">
          <a:extLst>
            <a:ext uri="{FF2B5EF4-FFF2-40B4-BE49-F238E27FC236}">
              <a16:creationId xmlns="" xmlns:a16="http://schemas.microsoft.com/office/drawing/2014/main" id="{00000000-0008-0000-0300-000085010000}"/>
            </a:ext>
          </a:extLst>
        </xdr:cNvPr>
        <xdr:cNvSpPr txBox="1"/>
      </xdr:nvSpPr>
      <xdr:spPr>
        <a:xfrm>
          <a:off x="13131800" y="7358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0" name="テキスト ボックス 389">
          <a:extLst>
            <a:ext uri="{FF2B5EF4-FFF2-40B4-BE49-F238E27FC236}">
              <a16:creationId xmlns="" xmlns:a16="http://schemas.microsoft.com/office/drawing/2014/main" id="{00000000-0008-0000-0300-000086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1" name="テキスト ボックス 390">
          <a:extLst>
            <a:ext uri="{FF2B5EF4-FFF2-40B4-BE49-F238E27FC236}">
              <a16:creationId xmlns="" xmlns:a16="http://schemas.microsoft.com/office/drawing/2014/main" id="{00000000-0008-0000-0300-000087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2" name="テキスト ボックス 391">
          <a:extLst>
            <a:ext uri="{FF2B5EF4-FFF2-40B4-BE49-F238E27FC236}">
              <a16:creationId xmlns="" xmlns:a16="http://schemas.microsoft.com/office/drawing/2014/main" id="{00000000-0008-0000-0300-000088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3" name="テキスト ボックス 392">
          <a:extLst>
            <a:ext uri="{FF2B5EF4-FFF2-40B4-BE49-F238E27FC236}">
              <a16:creationId xmlns="" xmlns:a16="http://schemas.microsoft.com/office/drawing/2014/main" id="{00000000-0008-0000-0300-000089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4" name="テキスト ボックス 393">
          <a:extLst>
            <a:ext uri="{FF2B5EF4-FFF2-40B4-BE49-F238E27FC236}">
              <a16:creationId xmlns="" xmlns:a16="http://schemas.microsoft.com/office/drawing/2014/main" id="{00000000-0008-0000-0300-00008A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38</xdr:row>
      <xdr:rowOff>65194</xdr:rowOff>
    </xdr:from>
    <xdr:to>
      <xdr:col>81</xdr:col>
      <xdr:colOff>95250</xdr:colOff>
      <xdr:row>38</xdr:row>
      <xdr:rowOff>166794</xdr:rowOff>
    </xdr:to>
    <xdr:sp macro="" textlink="">
      <xdr:nvSpPr>
        <xdr:cNvPr id="395" name="楕円 394">
          <a:extLst>
            <a:ext uri="{FF2B5EF4-FFF2-40B4-BE49-F238E27FC236}">
              <a16:creationId xmlns="" xmlns:a16="http://schemas.microsoft.com/office/drawing/2014/main" id="{00000000-0008-0000-0300-00008B010000}"/>
            </a:ext>
          </a:extLst>
        </xdr:cNvPr>
        <xdr:cNvSpPr/>
      </xdr:nvSpPr>
      <xdr:spPr>
        <a:xfrm>
          <a:off x="16967200" y="6580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37</xdr:row>
      <xdr:rowOff>81720</xdr:rowOff>
    </xdr:from>
    <xdr:ext cx="762000" cy="259045"/>
    <xdr:sp macro="" textlink="">
      <xdr:nvSpPr>
        <xdr:cNvPr id="396" name="公債費負担の状況該当値テキスト">
          <a:extLst>
            <a:ext uri="{FF2B5EF4-FFF2-40B4-BE49-F238E27FC236}">
              <a16:creationId xmlns="" xmlns:a16="http://schemas.microsoft.com/office/drawing/2014/main" id="{00000000-0008-0000-0300-00008C010000}"/>
            </a:ext>
          </a:extLst>
        </xdr:cNvPr>
        <xdr:cNvSpPr txBox="1"/>
      </xdr:nvSpPr>
      <xdr:spPr>
        <a:xfrm>
          <a:off x="17106900" y="64253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37</xdr:row>
      <xdr:rowOff>11430</xdr:rowOff>
    </xdr:from>
    <xdr:to>
      <xdr:col>77</xdr:col>
      <xdr:colOff>95250</xdr:colOff>
      <xdr:row>37</xdr:row>
      <xdr:rowOff>113030</xdr:rowOff>
    </xdr:to>
    <xdr:sp macro="" textlink="">
      <xdr:nvSpPr>
        <xdr:cNvPr id="397" name="楕円 396">
          <a:extLst>
            <a:ext uri="{FF2B5EF4-FFF2-40B4-BE49-F238E27FC236}">
              <a16:creationId xmlns="" xmlns:a16="http://schemas.microsoft.com/office/drawing/2014/main" id="{00000000-0008-0000-0300-00008D010000}"/>
            </a:ext>
          </a:extLst>
        </xdr:cNvPr>
        <xdr:cNvSpPr/>
      </xdr:nvSpPr>
      <xdr:spPr>
        <a:xfrm>
          <a:off x="16129000" y="6355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123207</xdr:rowOff>
    </xdr:from>
    <xdr:ext cx="736600" cy="259045"/>
    <xdr:sp macro="" textlink="">
      <xdr:nvSpPr>
        <xdr:cNvPr id="398" name="テキスト ボックス 397">
          <a:extLst>
            <a:ext uri="{FF2B5EF4-FFF2-40B4-BE49-F238E27FC236}">
              <a16:creationId xmlns="" xmlns:a16="http://schemas.microsoft.com/office/drawing/2014/main" id="{00000000-0008-0000-0300-00008E010000}"/>
            </a:ext>
          </a:extLst>
        </xdr:cNvPr>
        <xdr:cNvSpPr txBox="1"/>
      </xdr:nvSpPr>
      <xdr:spPr>
        <a:xfrm>
          <a:off x="15798800" y="61239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38</xdr:row>
      <xdr:rowOff>65194</xdr:rowOff>
    </xdr:from>
    <xdr:to>
      <xdr:col>73</xdr:col>
      <xdr:colOff>44450</xdr:colOff>
      <xdr:row>38</xdr:row>
      <xdr:rowOff>166794</xdr:rowOff>
    </xdr:to>
    <xdr:sp macro="" textlink="">
      <xdr:nvSpPr>
        <xdr:cNvPr id="399" name="楕円 398">
          <a:extLst>
            <a:ext uri="{FF2B5EF4-FFF2-40B4-BE49-F238E27FC236}">
              <a16:creationId xmlns="" xmlns:a16="http://schemas.microsoft.com/office/drawing/2014/main" id="{00000000-0008-0000-0300-00008F010000}"/>
            </a:ext>
          </a:extLst>
        </xdr:cNvPr>
        <xdr:cNvSpPr/>
      </xdr:nvSpPr>
      <xdr:spPr>
        <a:xfrm>
          <a:off x="15240000" y="6580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5520</xdr:rowOff>
    </xdr:from>
    <xdr:ext cx="762000" cy="259045"/>
    <xdr:sp macro="" textlink="">
      <xdr:nvSpPr>
        <xdr:cNvPr id="400" name="テキスト ボックス 399">
          <a:extLst>
            <a:ext uri="{FF2B5EF4-FFF2-40B4-BE49-F238E27FC236}">
              <a16:creationId xmlns="" xmlns:a16="http://schemas.microsoft.com/office/drawing/2014/main" id="{00000000-0008-0000-0300-000090010000}"/>
            </a:ext>
          </a:extLst>
        </xdr:cNvPr>
        <xdr:cNvSpPr txBox="1"/>
      </xdr:nvSpPr>
      <xdr:spPr>
        <a:xfrm>
          <a:off x="14909800" y="63491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27940</xdr:rowOff>
    </xdr:from>
    <xdr:to>
      <xdr:col>68</xdr:col>
      <xdr:colOff>203200</xdr:colOff>
      <xdr:row>40</xdr:row>
      <xdr:rowOff>129540</xdr:rowOff>
    </xdr:to>
    <xdr:sp macro="" textlink="">
      <xdr:nvSpPr>
        <xdr:cNvPr id="401" name="楕円 400">
          <a:extLst>
            <a:ext uri="{FF2B5EF4-FFF2-40B4-BE49-F238E27FC236}">
              <a16:creationId xmlns="" xmlns:a16="http://schemas.microsoft.com/office/drawing/2014/main" id="{00000000-0008-0000-0300-000091010000}"/>
            </a:ext>
          </a:extLst>
        </xdr:cNvPr>
        <xdr:cNvSpPr/>
      </xdr:nvSpPr>
      <xdr:spPr>
        <a:xfrm>
          <a:off x="14351000" y="6885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139717</xdr:rowOff>
    </xdr:from>
    <xdr:ext cx="762000" cy="259045"/>
    <xdr:sp macro="" textlink="">
      <xdr:nvSpPr>
        <xdr:cNvPr id="402" name="テキスト ボックス 401">
          <a:extLst>
            <a:ext uri="{FF2B5EF4-FFF2-40B4-BE49-F238E27FC236}">
              <a16:creationId xmlns="" xmlns:a16="http://schemas.microsoft.com/office/drawing/2014/main" id="{00000000-0008-0000-0300-000092010000}"/>
            </a:ext>
          </a:extLst>
        </xdr:cNvPr>
        <xdr:cNvSpPr txBox="1"/>
      </xdr:nvSpPr>
      <xdr:spPr>
        <a:xfrm>
          <a:off x="14020800" y="6654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146050</xdr:rowOff>
    </xdr:from>
    <xdr:to>
      <xdr:col>64</xdr:col>
      <xdr:colOff>152400</xdr:colOff>
      <xdr:row>42</xdr:row>
      <xdr:rowOff>76200</xdr:rowOff>
    </xdr:to>
    <xdr:sp macro="" textlink="">
      <xdr:nvSpPr>
        <xdr:cNvPr id="403" name="楕円 402">
          <a:extLst>
            <a:ext uri="{FF2B5EF4-FFF2-40B4-BE49-F238E27FC236}">
              <a16:creationId xmlns="" xmlns:a16="http://schemas.microsoft.com/office/drawing/2014/main" id="{00000000-0008-0000-0300-000093010000}"/>
            </a:ext>
          </a:extLst>
        </xdr:cNvPr>
        <xdr:cNvSpPr/>
      </xdr:nvSpPr>
      <xdr:spPr>
        <a:xfrm>
          <a:off x="13462000" y="717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40</xdr:row>
      <xdr:rowOff>86377</xdr:rowOff>
    </xdr:from>
    <xdr:ext cx="762000" cy="259045"/>
    <xdr:sp macro="" textlink="">
      <xdr:nvSpPr>
        <xdr:cNvPr id="404" name="テキスト ボックス 403">
          <a:extLst>
            <a:ext uri="{FF2B5EF4-FFF2-40B4-BE49-F238E27FC236}">
              <a16:creationId xmlns="" xmlns:a16="http://schemas.microsoft.com/office/drawing/2014/main" id="{00000000-0008-0000-0300-000094010000}"/>
            </a:ext>
          </a:extLst>
        </xdr:cNvPr>
        <xdr:cNvSpPr txBox="1"/>
      </xdr:nvSpPr>
      <xdr:spPr>
        <a:xfrm>
          <a:off x="13131800" y="694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5" name="正方形/長方形 404">
          <a:extLst>
            <a:ext uri="{FF2B5EF4-FFF2-40B4-BE49-F238E27FC236}">
              <a16:creationId xmlns="" xmlns:a16="http://schemas.microsoft.com/office/drawing/2014/main" id="{00000000-0008-0000-0300-000095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6" name="テキスト ボックス 405">
          <a:extLst>
            <a:ext uri="{FF2B5EF4-FFF2-40B4-BE49-F238E27FC236}">
              <a16:creationId xmlns="" xmlns:a16="http://schemas.microsoft.com/office/drawing/2014/main" id="{00000000-0008-0000-0300-000096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7" name="テキスト ボックス 406">
          <a:extLst>
            <a:ext uri="{FF2B5EF4-FFF2-40B4-BE49-F238E27FC236}">
              <a16:creationId xmlns="" xmlns:a16="http://schemas.microsoft.com/office/drawing/2014/main" id="{00000000-0008-0000-0300-000097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8" name="正方形/長方形 407">
          <a:extLst>
            <a:ext uri="{FF2B5EF4-FFF2-40B4-BE49-F238E27FC236}">
              <a16:creationId xmlns="" xmlns:a16="http://schemas.microsoft.com/office/drawing/2014/main" id="{00000000-0008-0000-0300-000098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9" name="正方形/長方形 408">
          <a:extLst>
            <a:ext uri="{FF2B5EF4-FFF2-40B4-BE49-F238E27FC236}">
              <a16:creationId xmlns="" xmlns:a16="http://schemas.microsoft.com/office/drawing/2014/main" id="{00000000-0008-0000-0300-000099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0" name="正方形/長方形 409">
          <a:extLst>
            <a:ext uri="{FF2B5EF4-FFF2-40B4-BE49-F238E27FC236}">
              <a16:creationId xmlns="" xmlns:a16="http://schemas.microsoft.com/office/drawing/2014/main" id="{00000000-0008-0000-0300-00009A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1" name="正方形/長方形 410">
          <a:extLst>
            <a:ext uri="{FF2B5EF4-FFF2-40B4-BE49-F238E27FC236}">
              <a16:creationId xmlns="" xmlns:a16="http://schemas.microsoft.com/office/drawing/2014/main" id="{00000000-0008-0000-0300-00009B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2" name="正方形/長方形 411">
          <a:extLst>
            <a:ext uri="{FF2B5EF4-FFF2-40B4-BE49-F238E27FC236}">
              <a16:creationId xmlns="" xmlns:a16="http://schemas.microsoft.com/office/drawing/2014/main" id="{00000000-0008-0000-0300-00009C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3" name="正方形/長方形 412">
          <a:extLst>
            <a:ext uri="{FF2B5EF4-FFF2-40B4-BE49-F238E27FC236}">
              <a16:creationId xmlns="" xmlns:a16="http://schemas.microsoft.com/office/drawing/2014/main" id="{00000000-0008-0000-0300-00009D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4" name="正方形/長方形 413">
          <a:extLst>
            <a:ext uri="{FF2B5EF4-FFF2-40B4-BE49-F238E27FC236}">
              <a16:creationId xmlns="" xmlns:a16="http://schemas.microsoft.com/office/drawing/2014/main" id="{00000000-0008-0000-0300-00009E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5" name="正方形/長方形 414">
          <a:extLst>
            <a:ext uri="{FF2B5EF4-FFF2-40B4-BE49-F238E27FC236}">
              <a16:creationId xmlns="" xmlns:a16="http://schemas.microsoft.com/office/drawing/2014/main" id="{00000000-0008-0000-0300-00009F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6" name="正方形/長方形 415">
          <a:extLst>
            <a:ext uri="{FF2B5EF4-FFF2-40B4-BE49-F238E27FC236}">
              <a16:creationId xmlns="" xmlns:a16="http://schemas.microsoft.com/office/drawing/2014/main" id="{00000000-0008-0000-0300-0000A0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7" name="テキスト ボックス 416">
          <a:extLst>
            <a:ext uri="{FF2B5EF4-FFF2-40B4-BE49-F238E27FC236}">
              <a16:creationId xmlns="" xmlns:a16="http://schemas.microsoft.com/office/drawing/2014/main" id="{00000000-0008-0000-0300-0000A1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平成２９年度末時点では、普通交付税算入見込額や充当可能基金などの充当可能財源が将来負担を上回っている。</a:t>
          </a:r>
        </a:p>
        <a:p>
          <a:r>
            <a:rPr kumimoji="1" lang="ja-JP" altLang="en-US" sz="1300">
              <a:latin typeface="ＭＳ Ｐゴシック" panose="020B0600070205080204" pitchFamily="50" charset="-128"/>
              <a:ea typeface="ＭＳ Ｐゴシック" panose="020B0600070205080204" pitchFamily="50" charset="-128"/>
            </a:rPr>
            <a:t>　今後も新規事業の実施等にあたっては、総点検を行い財政の健全化を図る。</a:t>
          </a:r>
        </a:p>
      </xdr:txBody>
    </xdr:sp>
    <xdr:clientData/>
  </xdr:twoCellAnchor>
  <xdr:oneCellAnchor>
    <xdr:from>
      <xdr:col>61</xdr:col>
      <xdr:colOff>6350</xdr:colOff>
      <xdr:row>10</xdr:row>
      <xdr:rowOff>63500</xdr:rowOff>
    </xdr:from>
    <xdr:ext cx="298543" cy="225703"/>
    <xdr:sp macro="" textlink="">
      <xdr:nvSpPr>
        <xdr:cNvPr id="418" name="テキスト ボックス 417">
          <a:extLst>
            <a:ext uri="{FF2B5EF4-FFF2-40B4-BE49-F238E27FC236}">
              <a16:creationId xmlns="" xmlns:a16="http://schemas.microsoft.com/office/drawing/2014/main" id="{00000000-0008-0000-0300-0000A2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9" name="直線コネクタ 418">
          <a:extLst>
            <a:ext uri="{FF2B5EF4-FFF2-40B4-BE49-F238E27FC236}">
              <a16:creationId xmlns="" xmlns:a16="http://schemas.microsoft.com/office/drawing/2014/main" id="{00000000-0008-0000-0300-0000A3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0" name="テキスト ボックス 419">
          <a:extLst>
            <a:ext uri="{FF2B5EF4-FFF2-40B4-BE49-F238E27FC236}">
              <a16:creationId xmlns="" xmlns:a16="http://schemas.microsoft.com/office/drawing/2014/main" id="{00000000-0008-0000-0300-0000A4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1" name="直線コネクタ 420">
          <a:extLst>
            <a:ext uri="{FF2B5EF4-FFF2-40B4-BE49-F238E27FC236}">
              <a16:creationId xmlns="" xmlns:a16="http://schemas.microsoft.com/office/drawing/2014/main" id="{00000000-0008-0000-0300-0000A5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2" name="テキスト ボックス 421">
          <a:extLst>
            <a:ext uri="{FF2B5EF4-FFF2-40B4-BE49-F238E27FC236}">
              <a16:creationId xmlns="" xmlns:a16="http://schemas.microsoft.com/office/drawing/2014/main" id="{00000000-0008-0000-0300-0000A6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3" name="直線コネクタ 422">
          <a:extLst>
            <a:ext uri="{FF2B5EF4-FFF2-40B4-BE49-F238E27FC236}">
              <a16:creationId xmlns="" xmlns:a16="http://schemas.microsoft.com/office/drawing/2014/main" id="{00000000-0008-0000-0300-0000A7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4" name="テキスト ボックス 423">
          <a:extLst>
            <a:ext uri="{FF2B5EF4-FFF2-40B4-BE49-F238E27FC236}">
              <a16:creationId xmlns="" xmlns:a16="http://schemas.microsoft.com/office/drawing/2014/main" id="{00000000-0008-0000-0300-0000A8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5" name="直線コネクタ 424">
          <a:extLst>
            <a:ext uri="{FF2B5EF4-FFF2-40B4-BE49-F238E27FC236}">
              <a16:creationId xmlns="" xmlns:a16="http://schemas.microsoft.com/office/drawing/2014/main" id="{00000000-0008-0000-0300-0000A9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6" name="テキスト ボックス 425">
          <a:extLst>
            <a:ext uri="{FF2B5EF4-FFF2-40B4-BE49-F238E27FC236}">
              <a16:creationId xmlns="" xmlns:a16="http://schemas.microsoft.com/office/drawing/2014/main" id="{00000000-0008-0000-0300-0000AA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7" name="直線コネクタ 426">
          <a:extLst>
            <a:ext uri="{FF2B5EF4-FFF2-40B4-BE49-F238E27FC236}">
              <a16:creationId xmlns="" xmlns:a16="http://schemas.microsoft.com/office/drawing/2014/main" id="{00000000-0008-0000-0300-0000AB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28" name="テキスト ボックス 427">
          <a:extLst>
            <a:ext uri="{FF2B5EF4-FFF2-40B4-BE49-F238E27FC236}">
              <a16:creationId xmlns="" xmlns:a16="http://schemas.microsoft.com/office/drawing/2014/main" id="{00000000-0008-0000-0300-0000AC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29" name="直線コネクタ 428">
          <a:extLst>
            <a:ext uri="{FF2B5EF4-FFF2-40B4-BE49-F238E27FC236}">
              <a16:creationId xmlns="" xmlns:a16="http://schemas.microsoft.com/office/drawing/2014/main" id="{00000000-0008-0000-0300-0000AD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0" name="テキスト ボックス 429">
          <a:extLst>
            <a:ext uri="{FF2B5EF4-FFF2-40B4-BE49-F238E27FC236}">
              <a16:creationId xmlns="" xmlns:a16="http://schemas.microsoft.com/office/drawing/2014/main" id="{00000000-0008-0000-0300-0000AE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1" name="直線コネクタ 430">
          <a:extLst>
            <a:ext uri="{FF2B5EF4-FFF2-40B4-BE49-F238E27FC236}">
              <a16:creationId xmlns="" xmlns:a16="http://schemas.microsoft.com/office/drawing/2014/main" id="{00000000-0008-0000-0300-0000AF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2" name="テキスト ボックス 431">
          <a:extLst>
            <a:ext uri="{FF2B5EF4-FFF2-40B4-BE49-F238E27FC236}">
              <a16:creationId xmlns="" xmlns:a16="http://schemas.microsoft.com/office/drawing/2014/main" id="{00000000-0008-0000-0300-0000B0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3" name="直線コネクタ 432">
          <a:extLst>
            <a:ext uri="{FF2B5EF4-FFF2-40B4-BE49-F238E27FC236}">
              <a16:creationId xmlns="" xmlns:a16="http://schemas.microsoft.com/office/drawing/2014/main" id="{00000000-0008-0000-0300-0000B1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4" name="将来負担の状況グラフ枠">
          <a:extLst>
            <a:ext uri="{FF2B5EF4-FFF2-40B4-BE49-F238E27FC236}">
              <a16:creationId xmlns="" xmlns:a16="http://schemas.microsoft.com/office/drawing/2014/main" id="{00000000-0008-0000-0300-0000B2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22</xdr:row>
      <xdr:rowOff>166642</xdr:rowOff>
    </xdr:to>
    <xdr:cxnSp macro="">
      <xdr:nvCxnSpPr>
        <xdr:cNvPr id="435" name="直線コネクタ 434">
          <a:extLst>
            <a:ext uri="{FF2B5EF4-FFF2-40B4-BE49-F238E27FC236}">
              <a16:creationId xmlns="" xmlns:a16="http://schemas.microsoft.com/office/drawing/2014/main" id="{00000000-0008-0000-0300-0000B3010000}"/>
            </a:ext>
          </a:extLst>
        </xdr:cNvPr>
        <xdr:cNvCxnSpPr/>
      </xdr:nvCxnSpPr>
      <xdr:spPr>
        <a:xfrm flipV="1">
          <a:off x="17018000" y="2313214"/>
          <a:ext cx="0" cy="162532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138719</xdr:rowOff>
    </xdr:from>
    <xdr:ext cx="762000" cy="259045"/>
    <xdr:sp macro="" textlink="">
      <xdr:nvSpPr>
        <xdr:cNvPr id="436" name="将来負担の状況最小値テキスト">
          <a:extLst>
            <a:ext uri="{FF2B5EF4-FFF2-40B4-BE49-F238E27FC236}">
              <a16:creationId xmlns="" xmlns:a16="http://schemas.microsoft.com/office/drawing/2014/main" id="{00000000-0008-0000-0300-0000B4010000}"/>
            </a:ext>
          </a:extLst>
        </xdr:cNvPr>
        <xdr:cNvSpPr txBox="1"/>
      </xdr:nvSpPr>
      <xdr:spPr>
        <a:xfrm>
          <a:off x="17106900" y="39106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166642</xdr:rowOff>
    </xdr:from>
    <xdr:to>
      <xdr:col>81</xdr:col>
      <xdr:colOff>133350</xdr:colOff>
      <xdr:row>22</xdr:row>
      <xdr:rowOff>166642</xdr:rowOff>
    </xdr:to>
    <xdr:cxnSp macro="">
      <xdr:nvCxnSpPr>
        <xdr:cNvPr id="437" name="直線コネクタ 436">
          <a:extLst>
            <a:ext uri="{FF2B5EF4-FFF2-40B4-BE49-F238E27FC236}">
              <a16:creationId xmlns="" xmlns:a16="http://schemas.microsoft.com/office/drawing/2014/main" id="{00000000-0008-0000-0300-0000B5010000}"/>
            </a:ext>
          </a:extLst>
        </xdr:cNvPr>
        <xdr:cNvCxnSpPr/>
      </xdr:nvCxnSpPr>
      <xdr:spPr>
        <a:xfrm>
          <a:off x="16929100" y="3938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38" name="将来負担の状況最大値テキスト">
          <a:extLst>
            <a:ext uri="{FF2B5EF4-FFF2-40B4-BE49-F238E27FC236}">
              <a16:creationId xmlns="" xmlns:a16="http://schemas.microsoft.com/office/drawing/2014/main" id="{00000000-0008-0000-0300-0000B6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39" name="直線コネクタ 438">
          <a:extLst>
            <a:ext uri="{FF2B5EF4-FFF2-40B4-BE49-F238E27FC236}">
              <a16:creationId xmlns="" xmlns:a16="http://schemas.microsoft.com/office/drawing/2014/main" id="{00000000-0008-0000-0300-0000B7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40" name="将来負担の状況平均値テキスト">
          <a:extLst>
            <a:ext uri="{FF2B5EF4-FFF2-40B4-BE49-F238E27FC236}">
              <a16:creationId xmlns="" xmlns:a16="http://schemas.microsoft.com/office/drawing/2014/main" id="{00000000-0008-0000-0300-0000B8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1" name="フローチャート: 判断 440">
          <a:extLst>
            <a:ext uri="{FF2B5EF4-FFF2-40B4-BE49-F238E27FC236}">
              <a16:creationId xmlns="" xmlns:a16="http://schemas.microsoft.com/office/drawing/2014/main" id="{00000000-0008-0000-0300-0000B9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2" name="フローチャート: 判断 441">
          <a:extLst>
            <a:ext uri="{FF2B5EF4-FFF2-40B4-BE49-F238E27FC236}">
              <a16:creationId xmlns="" xmlns:a16="http://schemas.microsoft.com/office/drawing/2014/main" id="{00000000-0008-0000-0300-0000BA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3" name="テキスト ボックス 442">
          <a:extLst>
            <a:ext uri="{FF2B5EF4-FFF2-40B4-BE49-F238E27FC236}">
              <a16:creationId xmlns="" xmlns:a16="http://schemas.microsoft.com/office/drawing/2014/main" id="{00000000-0008-0000-0300-0000BB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4" name="フローチャート: 判断 443">
          <a:extLst>
            <a:ext uri="{FF2B5EF4-FFF2-40B4-BE49-F238E27FC236}">
              <a16:creationId xmlns="" xmlns:a16="http://schemas.microsoft.com/office/drawing/2014/main" id="{00000000-0008-0000-0300-0000BC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45" name="テキスト ボックス 444">
          <a:extLst>
            <a:ext uri="{FF2B5EF4-FFF2-40B4-BE49-F238E27FC236}">
              <a16:creationId xmlns="" xmlns:a16="http://schemas.microsoft.com/office/drawing/2014/main" id="{00000000-0008-0000-0300-0000BD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46" name="フローチャート: 判断 445">
          <a:extLst>
            <a:ext uri="{FF2B5EF4-FFF2-40B4-BE49-F238E27FC236}">
              <a16:creationId xmlns="" xmlns:a16="http://schemas.microsoft.com/office/drawing/2014/main" id="{00000000-0008-0000-0300-0000BE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47" name="テキスト ボックス 446">
          <a:extLst>
            <a:ext uri="{FF2B5EF4-FFF2-40B4-BE49-F238E27FC236}">
              <a16:creationId xmlns="" xmlns:a16="http://schemas.microsoft.com/office/drawing/2014/main" id="{00000000-0008-0000-0300-0000BF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48" name="フローチャート: 判断 447">
          <a:extLst>
            <a:ext uri="{FF2B5EF4-FFF2-40B4-BE49-F238E27FC236}">
              <a16:creationId xmlns="" xmlns:a16="http://schemas.microsoft.com/office/drawing/2014/main" id="{00000000-0008-0000-0300-0000C0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49" name="テキスト ボックス 448">
          <a:extLst>
            <a:ext uri="{FF2B5EF4-FFF2-40B4-BE49-F238E27FC236}">
              <a16:creationId xmlns="" xmlns:a16="http://schemas.microsoft.com/office/drawing/2014/main" id="{00000000-0008-0000-0300-0000C1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0" name="テキスト ボックス 449">
          <a:extLst>
            <a:ext uri="{FF2B5EF4-FFF2-40B4-BE49-F238E27FC236}">
              <a16:creationId xmlns="" xmlns:a16="http://schemas.microsoft.com/office/drawing/2014/main" id="{00000000-0008-0000-0300-0000C2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1" name="テキスト ボックス 450">
          <a:extLst>
            <a:ext uri="{FF2B5EF4-FFF2-40B4-BE49-F238E27FC236}">
              <a16:creationId xmlns="" xmlns:a16="http://schemas.microsoft.com/office/drawing/2014/main" id="{00000000-0008-0000-0300-0000C3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2" name="テキスト ボックス 451">
          <a:extLst>
            <a:ext uri="{FF2B5EF4-FFF2-40B4-BE49-F238E27FC236}">
              <a16:creationId xmlns="" xmlns:a16="http://schemas.microsoft.com/office/drawing/2014/main" id="{00000000-0008-0000-0300-0000C4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3" name="テキスト ボックス 452">
          <a:extLst>
            <a:ext uri="{FF2B5EF4-FFF2-40B4-BE49-F238E27FC236}">
              <a16:creationId xmlns="" xmlns:a16="http://schemas.microsoft.com/office/drawing/2014/main" id="{00000000-0008-0000-0300-0000C5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4" name="テキスト ボックス 453">
          <a:extLst>
            <a:ext uri="{FF2B5EF4-FFF2-40B4-BE49-F238E27FC236}">
              <a16:creationId xmlns="" xmlns:a16="http://schemas.microsoft.com/office/drawing/2014/main" id="{00000000-0008-0000-0300-0000C6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3,271
3,260
28.36
11,339,328
10,827,764
58,200
1,615,463
3,120,054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9703105" cy="259045"/>
    <xdr:sp macro="" textlink="">
      <xdr:nvSpPr>
        <xdr:cNvPr id="31" name="テキスト ボックス 30">
          <a:extLst>
            <a:ext uri="{FF2B5EF4-FFF2-40B4-BE49-F238E27FC236}">
              <a16:creationId xmlns="" xmlns:a16="http://schemas.microsoft.com/office/drawing/2014/main" id="{00000000-0008-0000-0400-00001F000000}"/>
            </a:ext>
          </a:extLst>
        </xdr:cNvPr>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98425</xdr:colOff>
      <xdr:row>23</xdr:row>
      <xdr:rowOff>57150</xdr:rowOff>
    </xdr:from>
    <xdr:ext cx="8295925" cy="259045"/>
    <xdr:sp macro="" textlink="">
      <xdr:nvSpPr>
        <xdr:cNvPr id="32" name="テキスト ボックス 31">
          <a:extLst>
            <a:ext uri="{FF2B5EF4-FFF2-40B4-BE49-F238E27FC236}">
              <a16:creationId xmlns="" xmlns:a16="http://schemas.microsoft.com/office/drawing/2014/main"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を０．７ポイント下回っており、全国平均、県内平均と比べても低い数値となっているものの、普通建設事業費支弁人件費の減少や職員数の増加（＋１人）により対前年度比は２．４ポイントの増となっている。</a:t>
          </a:r>
        </a:p>
        <a:p>
          <a:r>
            <a:rPr kumimoji="1" lang="ja-JP" altLang="en-US" sz="1300">
              <a:latin typeface="ＭＳ Ｐゴシック" panose="020B0600070205080204" pitchFamily="50" charset="-128"/>
              <a:ea typeface="ＭＳ Ｐゴシック" panose="020B0600070205080204" pitchFamily="50" charset="-128"/>
            </a:rPr>
            <a:t>　近年は職員数が増加傾向にあるため、人件費の増加も想定される。一定数の職員の確保とともに、業務の外部委託の検討など経費の抑制に努めていく。</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46990</xdr:rowOff>
    </xdr:from>
    <xdr:to>
      <xdr:col>24</xdr:col>
      <xdr:colOff>25400</xdr:colOff>
      <xdr:row>40</xdr:row>
      <xdr:rowOff>163576</xdr:rowOff>
    </xdr:to>
    <xdr:cxnSp macro="">
      <xdr:nvCxnSpPr>
        <xdr:cNvPr id="59" name="直線コネクタ 58">
          <a:extLst>
            <a:ext uri="{FF2B5EF4-FFF2-40B4-BE49-F238E27FC236}">
              <a16:creationId xmlns="" xmlns:a16="http://schemas.microsoft.com/office/drawing/2014/main" id="{00000000-0008-0000-0400-00003B000000}"/>
            </a:ext>
          </a:extLst>
        </xdr:cNvPr>
        <xdr:cNvCxnSpPr/>
      </xdr:nvCxnSpPr>
      <xdr:spPr>
        <a:xfrm flipV="1">
          <a:off x="4826000" y="5704840"/>
          <a:ext cx="0" cy="13167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135653</xdr:rowOff>
    </xdr:from>
    <xdr:ext cx="762000" cy="259045"/>
    <xdr:sp macro="" textlink="">
      <xdr:nvSpPr>
        <xdr:cNvPr id="60" name="人件費最小値テキスト">
          <a:extLst>
            <a:ext uri="{FF2B5EF4-FFF2-40B4-BE49-F238E27FC236}">
              <a16:creationId xmlns="" xmlns:a16="http://schemas.microsoft.com/office/drawing/2014/main" id="{00000000-0008-0000-0400-00003C000000}"/>
            </a:ext>
          </a:extLst>
        </xdr:cNvPr>
        <xdr:cNvSpPr txBox="1"/>
      </xdr:nvSpPr>
      <xdr:spPr>
        <a:xfrm>
          <a:off x="4914900" y="6993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163576</xdr:rowOff>
    </xdr:from>
    <xdr:to>
      <xdr:col>24</xdr:col>
      <xdr:colOff>114300</xdr:colOff>
      <xdr:row>40</xdr:row>
      <xdr:rowOff>163576</xdr:rowOff>
    </xdr:to>
    <xdr:cxnSp macro="">
      <xdr:nvCxnSpPr>
        <xdr:cNvPr id="61" name="直線コネクタ 60">
          <a:extLst>
            <a:ext uri="{FF2B5EF4-FFF2-40B4-BE49-F238E27FC236}">
              <a16:creationId xmlns="" xmlns:a16="http://schemas.microsoft.com/office/drawing/2014/main" id="{00000000-0008-0000-0400-00003D000000}"/>
            </a:ext>
          </a:extLst>
        </xdr:cNvPr>
        <xdr:cNvCxnSpPr/>
      </xdr:nvCxnSpPr>
      <xdr:spPr>
        <a:xfrm>
          <a:off x="4737100" y="70215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133367</xdr:rowOff>
    </xdr:from>
    <xdr:ext cx="762000" cy="259045"/>
    <xdr:sp macro="" textlink="">
      <xdr:nvSpPr>
        <xdr:cNvPr id="62" name="人件費最大値テキスト">
          <a:extLst>
            <a:ext uri="{FF2B5EF4-FFF2-40B4-BE49-F238E27FC236}">
              <a16:creationId xmlns="" xmlns:a16="http://schemas.microsoft.com/office/drawing/2014/main" id="{00000000-0008-0000-0400-00003E000000}"/>
            </a:ext>
          </a:extLst>
        </xdr:cNvPr>
        <xdr:cNvSpPr txBox="1"/>
      </xdr:nvSpPr>
      <xdr:spPr>
        <a:xfrm>
          <a:off x="4914900" y="5448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46990</xdr:rowOff>
    </xdr:from>
    <xdr:to>
      <xdr:col>24</xdr:col>
      <xdr:colOff>114300</xdr:colOff>
      <xdr:row>33</xdr:row>
      <xdr:rowOff>46990</xdr:rowOff>
    </xdr:to>
    <xdr:cxnSp macro="">
      <xdr:nvCxnSpPr>
        <xdr:cNvPr id="63" name="直線コネクタ 62">
          <a:extLst>
            <a:ext uri="{FF2B5EF4-FFF2-40B4-BE49-F238E27FC236}">
              <a16:creationId xmlns="" xmlns:a16="http://schemas.microsoft.com/office/drawing/2014/main" id="{00000000-0008-0000-0400-00003F000000}"/>
            </a:ext>
          </a:extLst>
        </xdr:cNvPr>
        <xdr:cNvCxnSpPr/>
      </xdr:nvCxnSpPr>
      <xdr:spPr>
        <a:xfrm>
          <a:off x="4737100" y="5704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35560</xdr:rowOff>
    </xdr:from>
    <xdr:to>
      <xdr:col>24</xdr:col>
      <xdr:colOff>25400</xdr:colOff>
      <xdr:row>36</xdr:row>
      <xdr:rowOff>145288</xdr:rowOff>
    </xdr:to>
    <xdr:cxnSp macro="">
      <xdr:nvCxnSpPr>
        <xdr:cNvPr id="64" name="直線コネクタ 63">
          <a:extLst>
            <a:ext uri="{FF2B5EF4-FFF2-40B4-BE49-F238E27FC236}">
              <a16:creationId xmlns="" xmlns:a16="http://schemas.microsoft.com/office/drawing/2014/main" id="{00000000-0008-0000-0400-000040000000}"/>
            </a:ext>
          </a:extLst>
        </xdr:cNvPr>
        <xdr:cNvCxnSpPr/>
      </xdr:nvCxnSpPr>
      <xdr:spPr>
        <a:xfrm>
          <a:off x="3987800" y="6207760"/>
          <a:ext cx="838200" cy="109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98569</xdr:rowOff>
    </xdr:from>
    <xdr:ext cx="762000" cy="259045"/>
    <xdr:sp macro="" textlink="">
      <xdr:nvSpPr>
        <xdr:cNvPr id="65" name="人件費平均値テキスト">
          <a:extLst>
            <a:ext uri="{FF2B5EF4-FFF2-40B4-BE49-F238E27FC236}">
              <a16:creationId xmlns="" xmlns:a16="http://schemas.microsoft.com/office/drawing/2014/main" id="{00000000-0008-0000-0400-000041000000}"/>
            </a:ext>
          </a:extLst>
        </xdr:cNvPr>
        <xdr:cNvSpPr txBox="1"/>
      </xdr:nvSpPr>
      <xdr:spPr>
        <a:xfrm>
          <a:off x="4914900" y="62707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126492</xdr:rowOff>
    </xdr:from>
    <xdr:to>
      <xdr:col>24</xdr:col>
      <xdr:colOff>76200</xdr:colOff>
      <xdr:row>37</xdr:row>
      <xdr:rowOff>56642</xdr:rowOff>
    </xdr:to>
    <xdr:sp macro="" textlink="">
      <xdr:nvSpPr>
        <xdr:cNvPr id="66" name="フローチャート: 判断 65">
          <a:extLst>
            <a:ext uri="{FF2B5EF4-FFF2-40B4-BE49-F238E27FC236}">
              <a16:creationId xmlns="" xmlns:a16="http://schemas.microsoft.com/office/drawing/2014/main" id="{00000000-0008-0000-0400-000042000000}"/>
            </a:ext>
          </a:extLst>
        </xdr:cNvPr>
        <xdr:cNvSpPr/>
      </xdr:nvSpPr>
      <xdr:spPr>
        <a:xfrm>
          <a:off x="47752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35560</xdr:rowOff>
    </xdr:from>
    <xdr:to>
      <xdr:col>19</xdr:col>
      <xdr:colOff>187325</xdr:colOff>
      <xdr:row>36</xdr:row>
      <xdr:rowOff>104140</xdr:rowOff>
    </xdr:to>
    <xdr:cxnSp macro="">
      <xdr:nvCxnSpPr>
        <xdr:cNvPr id="67" name="直線コネクタ 66">
          <a:extLst>
            <a:ext uri="{FF2B5EF4-FFF2-40B4-BE49-F238E27FC236}">
              <a16:creationId xmlns="" xmlns:a16="http://schemas.microsoft.com/office/drawing/2014/main" id="{00000000-0008-0000-0400-000043000000}"/>
            </a:ext>
          </a:extLst>
        </xdr:cNvPr>
        <xdr:cNvCxnSpPr/>
      </xdr:nvCxnSpPr>
      <xdr:spPr>
        <a:xfrm flipV="1">
          <a:off x="3098800" y="620776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108204</xdr:rowOff>
    </xdr:from>
    <xdr:to>
      <xdr:col>20</xdr:col>
      <xdr:colOff>38100</xdr:colOff>
      <xdr:row>37</xdr:row>
      <xdr:rowOff>38354</xdr:rowOff>
    </xdr:to>
    <xdr:sp macro="" textlink="">
      <xdr:nvSpPr>
        <xdr:cNvPr id="68" name="フローチャート: 判断 67">
          <a:extLst>
            <a:ext uri="{FF2B5EF4-FFF2-40B4-BE49-F238E27FC236}">
              <a16:creationId xmlns="" xmlns:a16="http://schemas.microsoft.com/office/drawing/2014/main" id="{00000000-0008-0000-0400-000044000000}"/>
            </a:ext>
          </a:extLst>
        </xdr:cNvPr>
        <xdr:cNvSpPr/>
      </xdr:nvSpPr>
      <xdr:spPr>
        <a:xfrm>
          <a:off x="3937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23131</xdr:rowOff>
    </xdr:from>
    <xdr:ext cx="736600" cy="259045"/>
    <xdr:sp macro="" textlink="">
      <xdr:nvSpPr>
        <xdr:cNvPr id="69" name="テキスト ボックス 68">
          <a:extLst>
            <a:ext uri="{FF2B5EF4-FFF2-40B4-BE49-F238E27FC236}">
              <a16:creationId xmlns="" xmlns:a16="http://schemas.microsoft.com/office/drawing/2014/main" id="{00000000-0008-0000-0400-000045000000}"/>
            </a:ext>
          </a:extLst>
        </xdr:cNvPr>
        <xdr:cNvSpPr txBox="1"/>
      </xdr:nvSpPr>
      <xdr:spPr>
        <a:xfrm>
          <a:off x="3606800" y="63667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104140</xdr:rowOff>
    </xdr:from>
    <xdr:to>
      <xdr:col>15</xdr:col>
      <xdr:colOff>98425</xdr:colOff>
      <xdr:row>36</xdr:row>
      <xdr:rowOff>117856</xdr:rowOff>
    </xdr:to>
    <xdr:cxnSp macro="">
      <xdr:nvCxnSpPr>
        <xdr:cNvPr id="70" name="直線コネクタ 69">
          <a:extLst>
            <a:ext uri="{FF2B5EF4-FFF2-40B4-BE49-F238E27FC236}">
              <a16:creationId xmlns="" xmlns:a16="http://schemas.microsoft.com/office/drawing/2014/main" id="{00000000-0008-0000-0400-000046000000}"/>
            </a:ext>
          </a:extLst>
        </xdr:cNvPr>
        <xdr:cNvCxnSpPr/>
      </xdr:nvCxnSpPr>
      <xdr:spPr>
        <a:xfrm flipV="1">
          <a:off x="2209800" y="6276340"/>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103632</xdr:rowOff>
    </xdr:from>
    <xdr:to>
      <xdr:col>15</xdr:col>
      <xdr:colOff>149225</xdr:colOff>
      <xdr:row>37</xdr:row>
      <xdr:rowOff>33782</xdr:rowOff>
    </xdr:to>
    <xdr:sp macro="" textlink="">
      <xdr:nvSpPr>
        <xdr:cNvPr id="71" name="フローチャート: 判断 70">
          <a:extLst>
            <a:ext uri="{FF2B5EF4-FFF2-40B4-BE49-F238E27FC236}">
              <a16:creationId xmlns="" xmlns:a16="http://schemas.microsoft.com/office/drawing/2014/main" id="{00000000-0008-0000-0400-000047000000}"/>
            </a:ext>
          </a:extLst>
        </xdr:cNvPr>
        <xdr:cNvSpPr/>
      </xdr:nvSpPr>
      <xdr:spPr>
        <a:xfrm>
          <a:off x="3048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18559</xdr:rowOff>
    </xdr:from>
    <xdr:ext cx="762000" cy="259045"/>
    <xdr:sp macro="" textlink="">
      <xdr:nvSpPr>
        <xdr:cNvPr id="72" name="テキスト ボックス 71">
          <a:extLst>
            <a:ext uri="{FF2B5EF4-FFF2-40B4-BE49-F238E27FC236}">
              <a16:creationId xmlns="" xmlns:a16="http://schemas.microsoft.com/office/drawing/2014/main" id="{00000000-0008-0000-0400-000048000000}"/>
            </a:ext>
          </a:extLst>
        </xdr:cNvPr>
        <xdr:cNvSpPr txBox="1"/>
      </xdr:nvSpPr>
      <xdr:spPr>
        <a:xfrm>
          <a:off x="2717800" y="6362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49276</xdr:rowOff>
    </xdr:from>
    <xdr:to>
      <xdr:col>11</xdr:col>
      <xdr:colOff>9525</xdr:colOff>
      <xdr:row>36</xdr:row>
      <xdr:rowOff>117856</xdr:rowOff>
    </xdr:to>
    <xdr:cxnSp macro="">
      <xdr:nvCxnSpPr>
        <xdr:cNvPr id="73" name="直線コネクタ 72">
          <a:extLst>
            <a:ext uri="{FF2B5EF4-FFF2-40B4-BE49-F238E27FC236}">
              <a16:creationId xmlns="" xmlns:a16="http://schemas.microsoft.com/office/drawing/2014/main" id="{00000000-0008-0000-0400-000049000000}"/>
            </a:ext>
          </a:extLst>
        </xdr:cNvPr>
        <xdr:cNvCxnSpPr/>
      </xdr:nvCxnSpPr>
      <xdr:spPr>
        <a:xfrm>
          <a:off x="1320800" y="6221476"/>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131064</xdr:rowOff>
    </xdr:from>
    <xdr:to>
      <xdr:col>11</xdr:col>
      <xdr:colOff>60325</xdr:colOff>
      <xdr:row>37</xdr:row>
      <xdr:rowOff>61214</xdr:rowOff>
    </xdr:to>
    <xdr:sp macro="" textlink="">
      <xdr:nvSpPr>
        <xdr:cNvPr id="74" name="フローチャート: 判断 73">
          <a:extLst>
            <a:ext uri="{FF2B5EF4-FFF2-40B4-BE49-F238E27FC236}">
              <a16:creationId xmlns="" xmlns:a16="http://schemas.microsoft.com/office/drawing/2014/main" id="{00000000-0008-0000-0400-00004A000000}"/>
            </a:ext>
          </a:extLst>
        </xdr:cNvPr>
        <xdr:cNvSpPr/>
      </xdr:nvSpPr>
      <xdr:spPr>
        <a:xfrm>
          <a:off x="2159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45991</xdr:rowOff>
    </xdr:from>
    <xdr:ext cx="762000" cy="259045"/>
    <xdr:sp macro="" textlink="">
      <xdr:nvSpPr>
        <xdr:cNvPr id="75" name="テキスト ボックス 74">
          <a:extLst>
            <a:ext uri="{FF2B5EF4-FFF2-40B4-BE49-F238E27FC236}">
              <a16:creationId xmlns="" xmlns:a16="http://schemas.microsoft.com/office/drawing/2014/main" id="{00000000-0008-0000-0400-00004B000000}"/>
            </a:ext>
          </a:extLst>
        </xdr:cNvPr>
        <xdr:cNvSpPr txBox="1"/>
      </xdr:nvSpPr>
      <xdr:spPr>
        <a:xfrm>
          <a:off x="1828800" y="6389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80772</xdr:rowOff>
    </xdr:from>
    <xdr:to>
      <xdr:col>6</xdr:col>
      <xdr:colOff>171450</xdr:colOff>
      <xdr:row>37</xdr:row>
      <xdr:rowOff>10922</xdr:rowOff>
    </xdr:to>
    <xdr:sp macro="" textlink="">
      <xdr:nvSpPr>
        <xdr:cNvPr id="76" name="フローチャート: 判断 75">
          <a:extLst>
            <a:ext uri="{FF2B5EF4-FFF2-40B4-BE49-F238E27FC236}">
              <a16:creationId xmlns="" xmlns:a16="http://schemas.microsoft.com/office/drawing/2014/main" id="{00000000-0008-0000-0400-00004C000000}"/>
            </a:ext>
          </a:extLst>
        </xdr:cNvPr>
        <xdr:cNvSpPr/>
      </xdr:nvSpPr>
      <xdr:spPr>
        <a:xfrm>
          <a:off x="1270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167149</xdr:rowOff>
    </xdr:from>
    <xdr:ext cx="762000" cy="259045"/>
    <xdr:sp macro="" textlink="">
      <xdr:nvSpPr>
        <xdr:cNvPr id="77" name="テキスト ボックス 76">
          <a:extLst>
            <a:ext uri="{FF2B5EF4-FFF2-40B4-BE49-F238E27FC236}">
              <a16:creationId xmlns="" xmlns:a16="http://schemas.microsoft.com/office/drawing/2014/main" id="{00000000-0008-0000-0400-00004D000000}"/>
            </a:ext>
          </a:extLst>
        </xdr:cNvPr>
        <xdr:cNvSpPr txBox="1"/>
      </xdr:nvSpPr>
      <xdr:spPr>
        <a:xfrm>
          <a:off x="939800" y="6339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94488</xdr:rowOff>
    </xdr:from>
    <xdr:to>
      <xdr:col>24</xdr:col>
      <xdr:colOff>76200</xdr:colOff>
      <xdr:row>37</xdr:row>
      <xdr:rowOff>24638</xdr:rowOff>
    </xdr:to>
    <xdr:sp macro="" textlink="">
      <xdr:nvSpPr>
        <xdr:cNvPr id="83" name="楕円 82">
          <a:extLst>
            <a:ext uri="{FF2B5EF4-FFF2-40B4-BE49-F238E27FC236}">
              <a16:creationId xmlns="" xmlns:a16="http://schemas.microsoft.com/office/drawing/2014/main" id="{00000000-0008-0000-0400-000053000000}"/>
            </a:ext>
          </a:extLst>
        </xdr:cNvPr>
        <xdr:cNvSpPr/>
      </xdr:nvSpPr>
      <xdr:spPr>
        <a:xfrm>
          <a:off x="4775200" y="6266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111015</xdr:rowOff>
    </xdr:from>
    <xdr:ext cx="762000" cy="259045"/>
    <xdr:sp macro="" textlink="">
      <xdr:nvSpPr>
        <xdr:cNvPr id="84" name="人件費該当値テキスト">
          <a:extLst>
            <a:ext uri="{FF2B5EF4-FFF2-40B4-BE49-F238E27FC236}">
              <a16:creationId xmlns="" xmlns:a16="http://schemas.microsoft.com/office/drawing/2014/main" id="{00000000-0008-0000-0400-000054000000}"/>
            </a:ext>
          </a:extLst>
        </xdr:cNvPr>
        <xdr:cNvSpPr txBox="1"/>
      </xdr:nvSpPr>
      <xdr:spPr>
        <a:xfrm>
          <a:off x="4914900" y="61117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156210</xdr:rowOff>
    </xdr:from>
    <xdr:to>
      <xdr:col>20</xdr:col>
      <xdr:colOff>38100</xdr:colOff>
      <xdr:row>36</xdr:row>
      <xdr:rowOff>86360</xdr:rowOff>
    </xdr:to>
    <xdr:sp macro="" textlink="">
      <xdr:nvSpPr>
        <xdr:cNvPr id="85" name="楕円 84">
          <a:extLst>
            <a:ext uri="{FF2B5EF4-FFF2-40B4-BE49-F238E27FC236}">
              <a16:creationId xmlns="" xmlns:a16="http://schemas.microsoft.com/office/drawing/2014/main" id="{00000000-0008-0000-0400-000055000000}"/>
            </a:ext>
          </a:extLst>
        </xdr:cNvPr>
        <xdr:cNvSpPr/>
      </xdr:nvSpPr>
      <xdr:spPr>
        <a:xfrm>
          <a:off x="3937000" y="615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96537</xdr:rowOff>
    </xdr:from>
    <xdr:ext cx="736600" cy="259045"/>
    <xdr:sp macro="" textlink="">
      <xdr:nvSpPr>
        <xdr:cNvPr id="86" name="テキスト ボックス 85">
          <a:extLst>
            <a:ext uri="{FF2B5EF4-FFF2-40B4-BE49-F238E27FC236}">
              <a16:creationId xmlns="" xmlns:a16="http://schemas.microsoft.com/office/drawing/2014/main" id="{00000000-0008-0000-0400-000056000000}"/>
            </a:ext>
          </a:extLst>
        </xdr:cNvPr>
        <xdr:cNvSpPr txBox="1"/>
      </xdr:nvSpPr>
      <xdr:spPr>
        <a:xfrm>
          <a:off x="3606800" y="59258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53340</xdr:rowOff>
    </xdr:from>
    <xdr:to>
      <xdr:col>15</xdr:col>
      <xdr:colOff>149225</xdr:colOff>
      <xdr:row>36</xdr:row>
      <xdr:rowOff>154940</xdr:rowOff>
    </xdr:to>
    <xdr:sp macro="" textlink="">
      <xdr:nvSpPr>
        <xdr:cNvPr id="87" name="楕円 86">
          <a:extLst>
            <a:ext uri="{FF2B5EF4-FFF2-40B4-BE49-F238E27FC236}">
              <a16:creationId xmlns="" xmlns:a16="http://schemas.microsoft.com/office/drawing/2014/main" id="{00000000-0008-0000-0400-000057000000}"/>
            </a:ext>
          </a:extLst>
        </xdr:cNvPr>
        <xdr:cNvSpPr/>
      </xdr:nvSpPr>
      <xdr:spPr>
        <a:xfrm>
          <a:off x="3048000" y="6225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165117</xdr:rowOff>
    </xdr:from>
    <xdr:ext cx="762000" cy="259045"/>
    <xdr:sp macro="" textlink="">
      <xdr:nvSpPr>
        <xdr:cNvPr id="88" name="テキスト ボックス 87">
          <a:extLst>
            <a:ext uri="{FF2B5EF4-FFF2-40B4-BE49-F238E27FC236}">
              <a16:creationId xmlns="" xmlns:a16="http://schemas.microsoft.com/office/drawing/2014/main" id="{00000000-0008-0000-0400-000058000000}"/>
            </a:ext>
          </a:extLst>
        </xdr:cNvPr>
        <xdr:cNvSpPr txBox="1"/>
      </xdr:nvSpPr>
      <xdr:spPr>
        <a:xfrm>
          <a:off x="2717800" y="5994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67056</xdr:rowOff>
    </xdr:from>
    <xdr:to>
      <xdr:col>11</xdr:col>
      <xdr:colOff>60325</xdr:colOff>
      <xdr:row>36</xdr:row>
      <xdr:rowOff>168656</xdr:rowOff>
    </xdr:to>
    <xdr:sp macro="" textlink="">
      <xdr:nvSpPr>
        <xdr:cNvPr id="89" name="楕円 88">
          <a:extLst>
            <a:ext uri="{FF2B5EF4-FFF2-40B4-BE49-F238E27FC236}">
              <a16:creationId xmlns="" xmlns:a16="http://schemas.microsoft.com/office/drawing/2014/main" id="{00000000-0008-0000-0400-000059000000}"/>
            </a:ext>
          </a:extLst>
        </xdr:cNvPr>
        <xdr:cNvSpPr/>
      </xdr:nvSpPr>
      <xdr:spPr>
        <a:xfrm>
          <a:off x="2159000" y="6239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7383</xdr:rowOff>
    </xdr:from>
    <xdr:ext cx="762000" cy="259045"/>
    <xdr:sp macro="" textlink="">
      <xdr:nvSpPr>
        <xdr:cNvPr id="90" name="テキスト ボックス 89">
          <a:extLst>
            <a:ext uri="{FF2B5EF4-FFF2-40B4-BE49-F238E27FC236}">
              <a16:creationId xmlns="" xmlns:a16="http://schemas.microsoft.com/office/drawing/2014/main" id="{00000000-0008-0000-0400-00005A000000}"/>
            </a:ext>
          </a:extLst>
        </xdr:cNvPr>
        <xdr:cNvSpPr txBox="1"/>
      </xdr:nvSpPr>
      <xdr:spPr>
        <a:xfrm>
          <a:off x="1828800" y="6008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169926</xdr:rowOff>
    </xdr:from>
    <xdr:to>
      <xdr:col>6</xdr:col>
      <xdr:colOff>171450</xdr:colOff>
      <xdr:row>36</xdr:row>
      <xdr:rowOff>100076</xdr:rowOff>
    </xdr:to>
    <xdr:sp macro="" textlink="">
      <xdr:nvSpPr>
        <xdr:cNvPr id="91" name="楕円 90">
          <a:extLst>
            <a:ext uri="{FF2B5EF4-FFF2-40B4-BE49-F238E27FC236}">
              <a16:creationId xmlns="" xmlns:a16="http://schemas.microsoft.com/office/drawing/2014/main" id="{00000000-0008-0000-0400-00005B000000}"/>
            </a:ext>
          </a:extLst>
        </xdr:cNvPr>
        <xdr:cNvSpPr/>
      </xdr:nvSpPr>
      <xdr:spPr>
        <a:xfrm>
          <a:off x="1270000" y="6170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110253</xdr:rowOff>
    </xdr:from>
    <xdr:ext cx="762000" cy="259045"/>
    <xdr:sp macro="" textlink="">
      <xdr:nvSpPr>
        <xdr:cNvPr id="92" name="テキスト ボックス 91">
          <a:extLst>
            <a:ext uri="{FF2B5EF4-FFF2-40B4-BE49-F238E27FC236}">
              <a16:creationId xmlns="" xmlns:a16="http://schemas.microsoft.com/office/drawing/2014/main" id="{00000000-0008-0000-0400-00005C000000}"/>
            </a:ext>
          </a:extLst>
        </xdr:cNvPr>
        <xdr:cNvSpPr txBox="1"/>
      </xdr:nvSpPr>
      <xdr:spPr>
        <a:xfrm>
          <a:off x="939800" y="5939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物件費に係る経常収支比率は類似団体平均を下回っているものの、各課事務事業の点検・見直しにより物件費の抑制に取り組んでいく必要がある。</a:t>
          </a:r>
        </a:p>
        <a:p>
          <a:r>
            <a:rPr kumimoji="1" lang="ja-JP" altLang="en-US" sz="1300">
              <a:latin typeface="ＭＳ Ｐゴシック" panose="020B0600070205080204" pitchFamily="50" charset="-128"/>
              <a:ea typeface="ＭＳ Ｐゴシック" panose="020B0600070205080204" pitchFamily="50" charset="-128"/>
            </a:rPr>
            <a:t>　業務システムや国の制度等による情報システムの導入・運用コストの増大が課題である。</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7" name="直線コネクタ 106">
          <a:extLst>
            <a:ext uri="{FF2B5EF4-FFF2-40B4-BE49-F238E27FC236}">
              <a16:creationId xmlns="" xmlns:a16="http://schemas.microsoft.com/office/drawing/2014/main" id="{00000000-0008-0000-0400-00006B000000}"/>
            </a:ext>
          </a:extLst>
        </xdr:cNvPr>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08" name="テキスト ボックス 107">
          <a:extLst>
            <a:ext uri="{FF2B5EF4-FFF2-40B4-BE49-F238E27FC236}">
              <a16:creationId xmlns="" xmlns:a16="http://schemas.microsoft.com/office/drawing/2014/main" id="{00000000-0008-0000-0400-00006C000000}"/>
            </a:ext>
          </a:extLst>
        </xdr:cNvPr>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09" name="直線コネクタ 108">
          <a:extLst>
            <a:ext uri="{FF2B5EF4-FFF2-40B4-BE49-F238E27FC236}">
              <a16:creationId xmlns="" xmlns:a16="http://schemas.microsoft.com/office/drawing/2014/main" id="{00000000-0008-0000-0400-00006D000000}"/>
            </a:ext>
          </a:extLst>
        </xdr:cNvPr>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0" name="テキスト ボックス 109">
          <a:extLst>
            <a:ext uri="{FF2B5EF4-FFF2-40B4-BE49-F238E27FC236}">
              <a16:creationId xmlns="" xmlns:a16="http://schemas.microsoft.com/office/drawing/2014/main" id="{00000000-0008-0000-0400-00006E000000}"/>
            </a:ext>
          </a:extLst>
        </xdr:cNvPr>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1" name="直線コネクタ 110">
          <a:extLst>
            <a:ext uri="{FF2B5EF4-FFF2-40B4-BE49-F238E27FC236}">
              <a16:creationId xmlns="" xmlns:a16="http://schemas.microsoft.com/office/drawing/2014/main" id="{00000000-0008-0000-0400-00006F000000}"/>
            </a:ext>
          </a:extLst>
        </xdr:cNvPr>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2" name="テキスト ボックス 111">
          <a:extLst>
            <a:ext uri="{FF2B5EF4-FFF2-40B4-BE49-F238E27FC236}">
              <a16:creationId xmlns="" xmlns:a16="http://schemas.microsoft.com/office/drawing/2014/main" id="{00000000-0008-0000-0400-000070000000}"/>
            </a:ext>
          </a:extLst>
        </xdr:cNvPr>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3" name="直線コネクタ 112">
          <a:extLst>
            <a:ext uri="{FF2B5EF4-FFF2-40B4-BE49-F238E27FC236}">
              <a16:creationId xmlns="" xmlns:a16="http://schemas.microsoft.com/office/drawing/2014/main" id="{00000000-0008-0000-0400-000071000000}"/>
            </a:ext>
          </a:extLst>
        </xdr:cNvPr>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4" name="テキスト ボックス 113">
          <a:extLst>
            <a:ext uri="{FF2B5EF4-FFF2-40B4-BE49-F238E27FC236}">
              <a16:creationId xmlns="" xmlns:a16="http://schemas.microsoft.com/office/drawing/2014/main" id="{00000000-0008-0000-0400-000072000000}"/>
            </a:ext>
          </a:extLst>
        </xdr:cNvPr>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5" name="直線コネクタ 114">
          <a:extLst>
            <a:ext uri="{FF2B5EF4-FFF2-40B4-BE49-F238E27FC236}">
              <a16:creationId xmlns="" xmlns:a16="http://schemas.microsoft.com/office/drawing/2014/main" id="{00000000-0008-0000-0400-000073000000}"/>
            </a:ext>
          </a:extLst>
        </xdr:cNvPr>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16" name="テキスト ボックス 115">
          <a:extLst>
            <a:ext uri="{FF2B5EF4-FFF2-40B4-BE49-F238E27FC236}">
              <a16:creationId xmlns="" xmlns:a16="http://schemas.microsoft.com/office/drawing/2014/main" id="{00000000-0008-0000-0400-000074000000}"/>
            </a:ext>
          </a:extLst>
        </xdr:cNvPr>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7" name="直線コネクタ 116">
          <a:extLst>
            <a:ext uri="{FF2B5EF4-FFF2-40B4-BE49-F238E27FC236}">
              <a16:creationId xmlns="" xmlns:a16="http://schemas.microsoft.com/office/drawing/2014/main" id="{00000000-0008-0000-0400-000075000000}"/>
            </a:ext>
          </a:extLst>
        </xdr:cNvPr>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18" name="テキスト ボックス 117">
          <a:extLst>
            <a:ext uri="{FF2B5EF4-FFF2-40B4-BE49-F238E27FC236}">
              <a16:creationId xmlns="" xmlns:a16="http://schemas.microsoft.com/office/drawing/2014/main" id="{00000000-0008-0000-0400-000076000000}"/>
            </a:ext>
          </a:extLst>
        </xdr:cNvPr>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a:extLst>
            <a:ext uri="{FF2B5EF4-FFF2-40B4-BE49-F238E27FC236}">
              <a16:creationId xmlns="" xmlns:a16="http://schemas.microsoft.com/office/drawing/2014/main" id="{00000000-0008-0000-0400-000077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a:extLst>
            <a:ext uri="{FF2B5EF4-FFF2-40B4-BE49-F238E27FC236}">
              <a16:creationId xmlns="" xmlns:a16="http://schemas.microsoft.com/office/drawing/2014/main" id="{00000000-0008-0000-0400-000078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a:extLst>
            <a:ext uri="{FF2B5EF4-FFF2-40B4-BE49-F238E27FC236}">
              <a16:creationId xmlns="" xmlns:a16="http://schemas.microsoft.com/office/drawing/2014/main" id="{00000000-0008-0000-0400-000079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30662</xdr:rowOff>
    </xdr:from>
    <xdr:to>
      <xdr:col>82</xdr:col>
      <xdr:colOff>107950</xdr:colOff>
      <xdr:row>20</xdr:row>
      <xdr:rowOff>130266</xdr:rowOff>
    </xdr:to>
    <xdr:cxnSp macro="">
      <xdr:nvCxnSpPr>
        <xdr:cNvPr id="122" name="直線コネクタ 121">
          <a:extLst>
            <a:ext uri="{FF2B5EF4-FFF2-40B4-BE49-F238E27FC236}">
              <a16:creationId xmlns="" xmlns:a16="http://schemas.microsoft.com/office/drawing/2014/main" id="{00000000-0008-0000-0400-00007A000000}"/>
            </a:ext>
          </a:extLst>
        </xdr:cNvPr>
        <xdr:cNvCxnSpPr/>
      </xdr:nvCxnSpPr>
      <xdr:spPr>
        <a:xfrm flipV="1">
          <a:off x="16510000" y="2259512"/>
          <a:ext cx="0" cy="12997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102343</xdr:rowOff>
    </xdr:from>
    <xdr:ext cx="762000" cy="259045"/>
    <xdr:sp macro="" textlink="">
      <xdr:nvSpPr>
        <xdr:cNvPr id="123" name="物件費最小値テキスト">
          <a:extLst>
            <a:ext uri="{FF2B5EF4-FFF2-40B4-BE49-F238E27FC236}">
              <a16:creationId xmlns="" xmlns:a16="http://schemas.microsoft.com/office/drawing/2014/main" id="{00000000-0008-0000-0400-00007B000000}"/>
            </a:ext>
          </a:extLst>
        </xdr:cNvPr>
        <xdr:cNvSpPr txBox="1"/>
      </xdr:nvSpPr>
      <xdr:spPr>
        <a:xfrm>
          <a:off x="16598900" y="35313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130266</xdr:rowOff>
    </xdr:from>
    <xdr:to>
      <xdr:col>82</xdr:col>
      <xdr:colOff>196850</xdr:colOff>
      <xdr:row>20</xdr:row>
      <xdr:rowOff>130266</xdr:rowOff>
    </xdr:to>
    <xdr:cxnSp macro="">
      <xdr:nvCxnSpPr>
        <xdr:cNvPr id="124" name="直線コネクタ 123">
          <a:extLst>
            <a:ext uri="{FF2B5EF4-FFF2-40B4-BE49-F238E27FC236}">
              <a16:creationId xmlns="" xmlns:a16="http://schemas.microsoft.com/office/drawing/2014/main" id="{00000000-0008-0000-0400-00007C000000}"/>
            </a:ext>
          </a:extLst>
        </xdr:cNvPr>
        <xdr:cNvCxnSpPr/>
      </xdr:nvCxnSpPr>
      <xdr:spPr>
        <a:xfrm>
          <a:off x="16421100" y="3559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117039</xdr:rowOff>
    </xdr:from>
    <xdr:ext cx="762000" cy="259045"/>
    <xdr:sp macro="" textlink="">
      <xdr:nvSpPr>
        <xdr:cNvPr id="125" name="物件費最大値テキスト">
          <a:extLst>
            <a:ext uri="{FF2B5EF4-FFF2-40B4-BE49-F238E27FC236}">
              <a16:creationId xmlns="" xmlns:a16="http://schemas.microsoft.com/office/drawing/2014/main" id="{00000000-0008-0000-0400-00007D000000}"/>
            </a:ext>
          </a:extLst>
        </xdr:cNvPr>
        <xdr:cNvSpPr txBox="1"/>
      </xdr:nvSpPr>
      <xdr:spPr>
        <a:xfrm>
          <a:off x="16598900" y="2002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30662</xdr:rowOff>
    </xdr:from>
    <xdr:to>
      <xdr:col>82</xdr:col>
      <xdr:colOff>196850</xdr:colOff>
      <xdr:row>13</xdr:row>
      <xdr:rowOff>30662</xdr:rowOff>
    </xdr:to>
    <xdr:cxnSp macro="">
      <xdr:nvCxnSpPr>
        <xdr:cNvPr id="126" name="直線コネクタ 125">
          <a:extLst>
            <a:ext uri="{FF2B5EF4-FFF2-40B4-BE49-F238E27FC236}">
              <a16:creationId xmlns="" xmlns:a16="http://schemas.microsoft.com/office/drawing/2014/main" id="{00000000-0008-0000-0400-00007E000000}"/>
            </a:ext>
          </a:extLst>
        </xdr:cNvPr>
        <xdr:cNvCxnSpPr/>
      </xdr:nvCxnSpPr>
      <xdr:spPr>
        <a:xfrm>
          <a:off x="16421100" y="2259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14</xdr:row>
      <xdr:rowOff>166188</xdr:rowOff>
    </xdr:from>
    <xdr:to>
      <xdr:col>82</xdr:col>
      <xdr:colOff>107950</xdr:colOff>
      <xdr:row>15</xdr:row>
      <xdr:rowOff>46990</xdr:rowOff>
    </xdr:to>
    <xdr:cxnSp macro="">
      <xdr:nvCxnSpPr>
        <xdr:cNvPr id="127" name="直線コネクタ 126">
          <a:extLst>
            <a:ext uri="{FF2B5EF4-FFF2-40B4-BE49-F238E27FC236}">
              <a16:creationId xmlns="" xmlns:a16="http://schemas.microsoft.com/office/drawing/2014/main" id="{00000000-0008-0000-0400-00007F000000}"/>
            </a:ext>
          </a:extLst>
        </xdr:cNvPr>
        <xdr:cNvCxnSpPr/>
      </xdr:nvCxnSpPr>
      <xdr:spPr>
        <a:xfrm flipV="1">
          <a:off x="15671800" y="2566488"/>
          <a:ext cx="838200" cy="52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170741</xdr:rowOff>
    </xdr:from>
    <xdr:ext cx="762000" cy="259045"/>
    <xdr:sp macro="" textlink="">
      <xdr:nvSpPr>
        <xdr:cNvPr id="128" name="物件費平均値テキスト">
          <a:extLst>
            <a:ext uri="{FF2B5EF4-FFF2-40B4-BE49-F238E27FC236}">
              <a16:creationId xmlns="" xmlns:a16="http://schemas.microsoft.com/office/drawing/2014/main" id="{00000000-0008-0000-0400-000080000000}"/>
            </a:ext>
          </a:extLst>
        </xdr:cNvPr>
        <xdr:cNvSpPr txBox="1"/>
      </xdr:nvSpPr>
      <xdr:spPr>
        <a:xfrm>
          <a:off x="16598900" y="2742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27214</xdr:rowOff>
    </xdr:from>
    <xdr:to>
      <xdr:col>82</xdr:col>
      <xdr:colOff>158750</xdr:colOff>
      <xdr:row>16</xdr:row>
      <xdr:rowOff>128814</xdr:rowOff>
    </xdr:to>
    <xdr:sp macro="" textlink="">
      <xdr:nvSpPr>
        <xdr:cNvPr id="129" name="フローチャート: 判断 128">
          <a:extLst>
            <a:ext uri="{FF2B5EF4-FFF2-40B4-BE49-F238E27FC236}">
              <a16:creationId xmlns="" xmlns:a16="http://schemas.microsoft.com/office/drawing/2014/main" id="{00000000-0008-0000-0400-000081000000}"/>
            </a:ext>
          </a:extLst>
        </xdr:cNvPr>
        <xdr:cNvSpPr/>
      </xdr:nvSpPr>
      <xdr:spPr>
        <a:xfrm>
          <a:off x="16459200" y="2770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14</xdr:row>
      <xdr:rowOff>94343</xdr:rowOff>
    </xdr:from>
    <xdr:to>
      <xdr:col>78</xdr:col>
      <xdr:colOff>69850</xdr:colOff>
      <xdr:row>15</xdr:row>
      <xdr:rowOff>46990</xdr:rowOff>
    </xdr:to>
    <xdr:cxnSp macro="">
      <xdr:nvCxnSpPr>
        <xdr:cNvPr id="130" name="直線コネクタ 129">
          <a:extLst>
            <a:ext uri="{FF2B5EF4-FFF2-40B4-BE49-F238E27FC236}">
              <a16:creationId xmlns="" xmlns:a16="http://schemas.microsoft.com/office/drawing/2014/main" id="{00000000-0008-0000-0400-000082000000}"/>
            </a:ext>
          </a:extLst>
        </xdr:cNvPr>
        <xdr:cNvCxnSpPr/>
      </xdr:nvCxnSpPr>
      <xdr:spPr>
        <a:xfrm>
          <a:off x="14782800" y="2494643"/>
          <a:ext cx="889000" cy="124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152944</xdr:rowOff>
    </xdr:from>
    <xdr:to>
      <xdr:col>78</xdr:col>
      <xdr:colOff>120650</xdr:colOff>
      <xdr:row>16</xdr:row>
      <xdr:rowOff>83094</xdr:rowOff>
    </xdr:to>
    <xdr:sp macro="" textlink="">
      <xdr:nvSpPr>
        <xdr:cNvPr id="131" name="フローチャート: 判断 130">
          <a:extLst>
            <a:ext uri="{FF2B5EF4-FFF2-40B4-BE49-F238E27FC236}">
              <a16:creationId xmlns="" xmlns:a16="http://schemas.microsoft.com/office/drawing/2014/main" id="{00000000-0008-0000-0400-000083000000}"/>
            </a:ext>
          </a:extLst>
        </xdr:cNvPr>
        <xdr:cNvSpPr/>
      </xdr:nvSpPr>
      <xdr:spPr>
        <a:xfrm>
          <a:off x="15621000" y="27246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67871</xdr:rowOff>
    </xdr:from>
    <xdr:ext cx="736600" cy="259045"/>
    <xdr:sp macro="" textlink="">
      <xdr:nvSpPr>
        <xdr:cNvPr id="132" name="テキスト ボックス 131">
          <a:extLst>
            <a:ext uri="{FF2B5EF4-FFF2-40B4-BE49-F238E27FC236}">
              <a16:creationId xmlns="" xmlns:a16="http://schemas.microsoft.com/office/drawing/2014/main" id="{00000000-0008-0000-0400-000084000000}"/>
            </a:ext>
          </a:extLst>
        </xdr:cNvPr>
        <xdr:cNvSpPr txBox="1"/>
      </xdr:nvSpPr>
      <xdr:spPr>
        <a:xfrm>
          <a:off x="15290800" y="28110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14</xdr:row>
      <xdr:rowOff>94343</xdr:rowOff>
    </xdr:from>
    <xdr:to>
      <xdr:col>73</xdr:col>
      <xdr:colOff>180975</xdr:colOff>
      <xdr:row>14</xdr:row>
      <xdr:rowOff>153126</xdr:rowOff>
    </xdr:to>
    <xdr:cxnSp macro="">
      <xdr:nvCxnSpPr>
        <xdr:cNvPr id="133" name="直線コネクタ 132">
          <a:extLst>
            <a:ext uri="{FF2B5EF4-FFF2-40B4-BE49-F238E27FC236}">
              <a16:creationId xmlns="" xmlns:a16="http://schemas.microsoft.com/office/drawing/2014/main" id="{00000000-0008-0000-0400-000085000000}"/>
            </a:ext>
          </a:extLst>
        </xdr:cNvPr>
        <xdr:cNvCxnSpPr/>
      </xdr:nvCxnSpPr>
      <xdr:spPr>
        <a:xfrm flipV="1">
          <a:off x="13893800" y="2494643"/>
          <a:ext cx="889000" cy="58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126819</xdr:rowOff>
    </xdr:from>
    <xdr:to>
      <xdr:col>74</xdr:col>
      <xdr:colOff>31750</xdr:colOff>
      <xdr:row>16</xdr:row>
      <xdr:rowOff>56969</xdr:rowOff>
    </xdr:to>
    <xdr:sp macro="" textlink="">
      <xdr:nvSpPr>
        <xdr:cNvPr id="134" name="フローチャート: 判断 133">
          <a:extLst>
            <a:ext uri="{FF2B5EF4-FFF2-40B4-BE49-F238E27FC236}">
              <a16:creationId xmlns="" xmlns:a16="http://schemas.microsoft.com/office/drawing/2014/main" id="{00000000-0008-0000-0400-000086000000}"/>
            </a:ext>
          </a:extLst>
        </xdr:cNvPr>
        <xdr:cNvSpPr/>
      </xdr:nvSpPr>
      <xdr:spPr>
        <a:xfrm>
          <a:off x="14732000" y="2698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41746</xdr:rowOff>
    </xdr:from>
    <xdr:ext cx="762000" cy="259045"/>
    <xdr:sp macro="" textlink="">
      <xdr:nvSpPr>
        <xdr:cNvPr id="135" name="テキスト ボックス 134">
          <a:extLst>
            <a:ext uri="{FF2B5EF4-FFF2-40B4-BE49-F238E27FC236}">
              <a16:creationId xmlns="" xmlns:a16="http://schemas.microsoft.com/office/drawing/2014/main" id="{00000000-0008-0000-0400-000087000000}"/>
            </a:ext>
          </a:extLst>
        </xdr:cNvPr>
        <xdr:cNvSpPr txBox="1"/>
      </xdr:nvSpPr>
      <xdr:spPr>
        <a:xfrm>
          <a:off x="14401800" y="27849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14</xdr:row>
      <xdr:rowOff>140063</xdr:rowOff>
    </xdr:from>
    <xdr:to>
      <xdr:col>69</xdr:col>
      <xdr:colOff>92075</xdr:colOff>
      <xdr:row>14</xdr:row>
      <xdr:rowOff>153126</xdr:rowOff>
    </xdr:to>
    <xdr:cxnSp macro="">
      <xdr:nvCxnSpPr>
        <xdr:cNvPr id="136" name="直線コネクタ 135">
          <a:extLst>
            <a:ext uri="{FF2B5EF4-FFF2-40B4-BE49-F238E27FC236}">
              <a16:creationId xmlns="" xmlns:a16="http://schemas.microsoft.com/office/drawing/2014/main" id="{00000000-0008-0000-0400-000088000000}"/>
            </a:ext>
          </a:extLst>
        </xdr:cNvPr>
        <xdr:cNvCxnSpPr/>
      </xdr:nvCxnSpPr>
      <xdr:spPr>
        <a:xfrm>
          <a:off x="13004800" y="2540363"/>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133350</xdr:rowOff>
    </xdr:from>
    <xdr:to>
      <xdr:col>69</xdr:col>
      <xdr:colOff>142875</xdr:colOff>
      <xdr:row>16</xdr:row>
      <xdr:rowOff>63500</xdr:rowOff>
    </xdr:to>
    <xdr:sp macro="" textlink="">
      <xdr:nvSpPr>
        <xdr:cNvPr id="137" name="フローチャート: 判断 136">
          <a:extLst>
            <a:ext uri="{FF2B5EF4-FFF2-40B4-BE49-F238E27FC236}">
              <a16:creationId xmlns="" xmlns:a16="http://schemas.microsoft.com/office/drawing/2014/main" id="{00000000-0008-0000-0400-000089000000}"/>
            </a:ext>
          </a:extLst>
        </xdr:cNvPr>
        <xdr:cNvSpPr/>
      </xdr:nvSpPr>
      <xdr:spPr>
        <a:xfrm>
          <a:off x="13843000" y="2705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48277</xdr:rowOff>
    </xdr:from>
    <xdr:ext cx="762000" cy="259045"/>
    <xdr:sp macro="" textlink="">
      <xdr:nvSpPr>
        <xdr:cNvPr id="138" name="テキスト ボックス 137">
          <a:extLst>
            <a:ext uri="{FF2B5EF4-FFF2-40B4-BE49-F238E27FC236}">
              <a16:creationId xmlns="" xmlns:a16="http://schemas.microsoft.com/office/drawing/2014/main" id="{00000000-0008-0000-0400-00008A000000}"/>
            </a:ext>
          </a:extLst>
        </xdr:cNvPr>
        <xdr:cNvSpPr txBox="1"/>
      </xdr:nvSpPr>
      <xdr:spPr>
        <a:xfrm>
          <a:off x="13512800" y="279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61504</xdr:rowOff>
    </xdr:from>
    <xdr:to>
      <xdr:col>65</xdr:col>
      <xdr:colOff>53975</xdr:colOff>
      <xdr:row>15</xdr:row>
      <xdr:rowOff>163104</xdr:rowOff>
    </xdr:to>
    <xdr:sp macro="" textlink="">
      <xdr:nvSpPr>
        <xdr:cNvPr id="139" name="フローチャート: 判断 138">
          <a:extLst>
            <a:ext uri="{FF2B5EF4-FFF2-40B4-BE49-F238E27FC236}">
              <a16:creationId xmlns="" xmlns:a16="http://schemas.microsoft.com/office/drawing/2014/main" id="{00000000-0008-0000-0400-00008B000000}"/>
            </a:ext>
          </a:extLst>
        </xdr:cNvPr>
        <xdr:cNvSpPr/>
      </xdr:nvSpPr>
      <xdr:spPr>
        <a:xfrm>
          <a:off x="12954000" y="263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147881</xdr:rowOff>
    </xdr:from>
    <xdr:ext cx="762000" cy="259045"/>
    <xdr:sp macro="" textlink="">
      <xdr:nvSpPr>
        <xdr:cNvPr id="140" name="テキスト ボックス 139">
          <a:extLst>
            <a:ext uri="{FF2B5EF4-FFF2-40B4-BE49-F238E27FC236}">
              <a16:creationId xmlns="" xmlns:a16="http://schemas.microsoft.com/office/drawing/2014/main" id="{00000000-0008-0000-0400-00008C000000}"/>
            </a:ext>
          </a:extLst>
        </xdr:cNvPr>
        <xdr:cNvSpPr txBox="1"/>
      </xdr:nvSpPr>
      <xdr:spPr>
        <a:xfrm>
          <a:off x="12623800" y="2719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a:extLst>
            <a:ext uri="{FF2B5EF4-FFF2-40B4-BE49-F238E27FC236}">
              <a16:creationId xmlns="" xmlns:a16="http://schemas.microsoft.com/office/drawing/2014/main" id="{00000000-0008-0000-0400-00008D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a:extLst>
            <a:ext uri="{FF2B5EF4-FFF2-40B4-BE49-F238E27FC236}">
              <a16:creationId xmlns="" xmlns:a16="http://schemas.microsoft.com/office/drawing/2014/main" id="{00000000-0008-0000-0400-00008E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a:extLst>
            <a:ext uri="{FF2B5EF4-FFF2-40B4-BE49-F238E27FC236}">
              <a16:creationId xmlns="" xmlns:a16="http://schemas.microsoft.com/office/drawing/2014/main" id="{00000000-0008-0000-0400-00008F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a:extLst>
            <a:ext uri="{FF2B5EF4-FFF2-40B4-BE49-F238E27FC236}">
              <a16:creationId xmlns="" xmlns:a16="http://schemas.microsoft.com/office/drawing/2014/main" id="{00000000-0008-0000-0400-000090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a:extLst>
            <a:ext uri="{FF2B5EF4-FFF2-40B4-BE49-F238E27FC236}">
              <a16:creationId xmlns="" xmlns:a16="http://schemas.microsoft.com/office/drawing/2014/main" id="{00000000-0008-0000-0400-000091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14</xdr:row>
      <xdr:rowOff>115388</xdr:rowOff>
    </xdr:from>
    <xdr:to>
      <xdr:col>82</xdr:col>
      <xdr:colOff>158750</xdr:colOff>
      <xdr:row>15</xdr:row>
      <xdr:rowOff>45538</xdr:rowOff>
    </xdr:to>
    <xdr:sp macro="" textlink="">
      <xdr:nvSpPr>
        <xdr:cNvPr id="146" name="楕円 145">
          <a:extLst>
            <a:ext uri="{FF2B5EF4-FFF2-40B4-BE49-F238E27FC236}">
              <a16:creationId xmlns="" xmlns:a16="http://schemas.microsoft.com/office/drawing/2014/main" id="{00000000-0008-0000-0400-000092000000}"/>
            </a:ext>
          </a:extLst>
        </xdr:cNvPr>
        <xdr:cNvSpPr/>
      </xdr:nvSpPr>
      <xdr:spPr>
        <a:xfrm>
          <a:off x="16459200" y="2515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13</xdr:row>
      <xdr:rowOff>131915</xdr:rowOff>
    </xdr:from>
    <xdr:ext cx="762000" cy="259045"/>
    <xdr:sp macro="" textlink="">
      <xdr:nvSpPr>
        <xdr:cNvPr id="147" name="物件費該当値テキスト">
          <a:extLst>
            <a:ext uri="{FF2B5EF4-FFF2-40B4-BE49-F238E27FC236}">
              <a16:creationId xmlns="" xmlns:a16="http://schemas.microsoft.com/office/drawing/2014/main" id="{00000000-0008-0000-0400-000093000000}"/>
            </a:ext>
          </a:extLst>
        </xdr:cNvPr>
        <xdr:cNvSpPr txBox="1"/>
      </xdr:nvSpPr>
      <xdr:spPr>
        <a:xfrm>
          <a:off x="16598900" y="23607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14</xdr:row>
      <xdr:rowOff>167640</xdr:rowOff>
    </xdr:from>
    <xdr:to>
      <xdr:col>78</xdr:col>
      <xdr:colOff>120650</xdr:colOff>
      <xdr:row>15</xdr:row>
      <xdr:rowOff>97790</xdr:rowOff>
    </xdr:to>
    <xdr:sp macro="" textlink="">
      <xdr:nvSpPr>
        <xdr:cNvPr id="148" name="楕円 147">
          <a:extLst>
            <a:ext uri="{FF2B5EF4-FFF2-40B4-BE49-F238E27FC236}">
              <a16:creationId xmlns="" xmlns:a16="http://schemas.microsoft.com/office/drawing/2014/main" id="{00000000-0008-0000-0400-000094000000}"/>
            </a:ext>
          </a:extLst>
        </xdr:cNvPr>
        <xdr:cNvSpPr/>
      </xdr:nvSpPr>
      <xdr:spPr>
        <a:xfrm>
          <a:off x="15621000" y="2567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13</xdr:row>
      <xdr:rowOff>107967</xdr:rowOff>
    </xdr:from>
    <xdr:ext cx="736600" cy="259045"/>
    <xdr:sp macro="" textlink="">
      <xdr:nvSpPr>
        <xdr:cNvPr id="149" name="テキスト ボックス 148">
          <a:extLst>
            <a:ext uri="{FF2B5EF4-FFF2-40B4-BE49-F238E27FC236}">
              <a16:creationId xmlns="" xmlns:a16="http://schemas.microsoft.com/office/drawing/2014/main" id="{00000000-0008-0000-0400-000095000000}"/>
            </a:ext>
          </a:extLst>
        </xdr:cNvPr>
        <xdr:cNvSpPr txBox="1"/>
      </xdr:nvSpPr>
      <xdr:spPr>
        <a:xfrm>
          <a:off x="15290800" y="23368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14</xdr:row>
      <xdr:rowOff>43543</xdr:rowOff>
    </xdr:from>
    <xdr:to>
      <xdr:col>74</xdr:col>
      <xdr:colOff>31750</xdr:colOff>
      <xdr:row>14</xdr:row>
      <xdr:rowOff>145143</xdr:rowOff>
    </xdr:to>
    <xdr:sp macro="" textlink="">
      <xdr:nvSpPr>
        <xdr:cNvPr id="150" name="楕円 149">
          <a:extLst>
            <a:ext uri="{FF2B5EF4-FFF2-40B4-BE49-F238E27FC236}">
              <a16:creationId xmlns="" xmlns:a16="http://schemas.microsoft.com/office/drawing/2014/main" id="{00000000-0008-0000-0400-000096000000}"/>
            </a:ext>
          </a:extLst>
        </xdr:cNvPr>
        <xdr:cNvSpPr/>
      </xdr:nvSpPr>
      <xdr:spPr>
        <a:xfrm>
          <a:off x="14732000" y="2443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12</xdr:row>
      <xdr:rowOff>155320</xdr:rowOff>
    </xdr:from>
    <xdr:ext cx="762000" cy="259045"/>
    <xdr:sp macro="" textlink="">
      <xdr:nvSpPr>
        <xdr:cNvPr id="151" name="テキスト ボックス 150">
          <a:extLst>
            <a:ext uri="{FF2B5EF4-FFF2-40B4-BE49-F238E27FC236}">
              <a16:creationId xmlns="" xmlns:a16="http://schemas.microsoft.com/office/drawing/2014/main" id="{00000000-0008-0000-0400-000097000000}"/>
            </a:ext>
          </a:extLst>
        </xdr:cNvPr>
        <xdr:cNvSpPr txBox="1"/>
      </xdr:nvSpPr>
      <xdr:spPr>
        <a:xfrm>
          <a:off x="14401800" y="2212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14</xdr:row>
      <xdr:rowOff>102326</xdr:rowOff>
    </xdr:from>
    <xdr:to>
      <xdr:col>69</xdr:col>
      <xdr:colOff>142875</xdr:colOff>
      <xdr:row>15</xdr:row>
      <xdr:rowOff>32476</xdr:rowOff>
    </xdr:to>
    <xdr:sp macro="" textlink="">
      <xdr:nvSpPr>
        <xdr:cNvPr id="152" name="楕円 151">
          <a:extLst>
            <a:ext uri="{FF2B5EF4-FFF2-40B4-BE49-F238E27FC236}">
              <a16:creationId xmlns="" xmlns:a16="http://schemas.microsoft.com/office/drawing/2014/main" id="{00000000-0008-0000-0400-000098000000}"/>
            </a:ext>
          </a:extLst>
        </xdr:cNvPr>
        <xdr:cNvSpPr/>
      </xdr:nvSpPr>
      <xdr:spPr>
        <a:xfrm>
          <a:off x="13843000" y="25026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42653</xdr:rowOff>
    </xdr:from>
    <xdr:ext cx="762000" cy="259045"/>
    <xdr:sp macro="" textlink="">
      <xdr:nvSpPr>
        <xdr:cNvPr id="153" name="テキスト ボックス 152">
          <a:extLst>
            <a:ext uri="{FF2B5EF4-FFF2-40B4-BE49-F238E27FC236}">
              <a16:creationId xmlns="" xmlns:a16="http://schemas.microsoft.com/office/drawing/2014/main" id="{00000000-0008-0000-0400-000099000000}"/>
            </a:ext>
          </a:extLst>
        </xdr:cNvPr>
        <xdr:cNvSpPr txBox="1"/>
      </xdr:nvSpPr>
      <xdr:spPr>
        <a:xfrm>
          <a:off x="13512800" y="22715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89263</xdr:rowOff>
    </xdr:from>
    <xdr:to>
      <xdr:col>65</xdr:col>
      <xdr:colOff>53975</xdr:colOff>
      <xdr:row>15</xdr:row>
      <xdr:rowOff>19413</xdr:rowOff>
    </xdr:to>
    <xdr:sp macro="" textlink="">
      <xdr:nvSpPr>
        <xdr:cNvPr id="154" name="楕円 153">
          <a:extLst>
            <a:ext uri="{FF2B5EF4-FFF2-40B4-BE49-F238E27FC236}">
              <a16:creationId xmlns="" xmlns:a16="http://schemas.microsoft.com/office/drawing/2014/main" id="{00000000-0008-0000-0400-00009A000000}"/>
            </a:ext>
          </a:extLst>
        </xdr:cNvPr>
        <xdr:cNvSpPr/>
      </xdr:nvSpPr>
      <xdr:spPr>
        <a:xfrm>
          <a:off x="12954000" y="2489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29590</xdr:rowOff>
    </xdr:from>
    <xdr:ext cx="762000" cy="259045"/>
    <xdr:sp macro="" textlink="">
      <xdr:nvSpPr>
        <xdr:cNvPr id="155" name="テキスト ボックス 154">
          <a:extLst>
            <a:ext uri="{FF2B5EF4-FFF2-40B4-BE49-F238E27FC236}">
              <a16:creationId xmlns="" xmlns:a16="http://schemas.microsoft.com/office/drawing/2014/main" id="{00000000-0008-0000-0400-00009B000000}"/>
            </a:ext>
          </a:extLst>
        </xdr:cNvPr>
        <xdr:cNvSpPr txBox="1"/>
      </xdr:nvSpPr>
      <xdr:spPr>
        <a:xfrm>
          <a:off x="12623800" y="22584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a:extLst>
            <a:ext uri="{FF2B5EF4-FFF2-40B4-BE49-F238E27FC236}">
              <a16:creationId xmlns="" xmlns:a16="http://schemas.microsoft.com/office/drawing/2014/main" id="{00000000-0008-0000-0400-00009C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a:extLst>
            <a:ext uri="{FF2B5EF4-FFF2-40B4-BE49-F238E27FC236}">
              <a16:creationId xmlns="" xmlns:a16="http://schemas.microsoft.com/office/drawing/2014/main" id="{00000000-0008-0000-0400-00009D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a:extLst>
            <a:ext uri="{FF2B5EF4-FFF2-40B4-BE49-F238E27FC236}">
              <a16:creationId xmlns="" xmlns:a16="http://schemas.microsoft.com/office/drawing/2014/main" id="{00000000-0008-0000-0400-00009E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a:extLst>
            <a:ext uri="{FF2B5EF4-FFF2-40B4-BE49-F238E27FC236}">
              <a16:creationId xmlns="" xmlns:a16="http://schemas.microsoft.com/office/drawing/2014/main" id="{00000000-0008-0000-0400-00009F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a:extLst>
            <a:ext uri="{FF2B5EF4-FFF2-40B4-BE49-F238E27FC236}">
              <a16:creationId xmlns="" xmlns:a16="http://schemas.microsoft.com/office/drawing/2014/main" id="{00000000-0008-0000-0400-0000A0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a:extLst>
            <a:ext uri="{FF2B5EF4-FFF2-40B4-BE49-F238E27FC236}">
              <a16:creationId xmlns="" xmlns:a16="http://schemas.microsoft.com/office/drawing/2014/main" id="{00000000-0008-0000-0400-0000A1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a:extLst>
            <a:ext uri="{FF2B5EF4-FFF2-40B4-BE49-F238E27FC236}">
              <a16:creationId xmlns="" xmlns:a16="http://schemas.microsoft.com/office/drawing/2014/main" id="{00000000-0008-0000-0400-0000A2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a:extLst>
            <a:ext uri="{FF2B5EF4-FFF2-40B4-BE49-F238E27FC236}">
              <a16:creationId xmlns="" xmlns:a16="http://schemas.microsoft.com/office/drawing/2014/main" id="{00000000-0008-0000-0400-0000A3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a:extLst>
            <a:ext uri="{FF2B5EF4-FFF2-40B4-BE49-F238E27FC236}">
              <a16:creationId xmlns="" xmlns:a16="http://schemas.microsoft.com/office/drawing/2014/main" id="{00000000-0008-0000-0400-0000A4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a:extLst>
            <a:ext uri="{FF2B5EF4-FFF2-40B4-BE49-F238E27FC236}">
              <a16:creationId xmlns="" xmlns:a16="http://schemas.microsoft.com/office/drawing/2014/main" id="{00000000-0008-0000-0400-0000A5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a:extLst>
            <a:ext uri="{FF2B5EF4-FFF2-40B4-BE49-F238E27FC236}">
              <a16:creationId xmlns="" xmlns:a16="http://schemas.microsoft.com/office/drawing/2014/main" id="{00000000-0008-0000-0400-0000A6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扶助費による経常収支比率は、保育所に係る運営費の減少等により対前年度比は０．２ポイントの減となっているが、ほぼ横ばいで推移しており、今後も大きな増減はないと見込まれる。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消費税社会保障財源分を活用し、少子高齢化対策など真に必要な事業を実施していく。</a:t>
          </a:r>
        </a:p>
      </xdr:txBody>
    </xdr:sp>
    <xdr:clientData/>
  </xdr:twoCellAnchor>
  <xdr:oneCellAnchor>
    <xdr:from>
      <xdr:col>3</xdr:col>
      <xdr:colOff>123825</xdr:colOff>
      <xdr:row>49</xdr:row>
      <xdr:rowOff>107950</xdr:rowOff>
    </xdr:from>
    <xdr:ext cx="298543" cy="225703"/>
    <xdr:sp macro="" textlink="">
      <xdr:nvSpPr>
        <xdr:cNvPr id="167" name="テキスト ボックス 166">
          <a:extLst>
            <a:ext uri="{FF2B5EF4-FFF2-40B4-BE49-F238E27FC236}">
              <a16:creationId xmlns="" xmlns:a16="http://schemas.microsoft.com/office/drawing/2014/main" id="{00000000-0008-0000-0400-0000A7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a:extLst>
            <a:ext uri="{FF2B5EF4-FFF2-40B4-BE49-F238E27FC236}">
              <a16:creationId xmlns="" xmlns:a16="http://schemas.microsoft.com/office/drawing/2014/main" id="{00000000-0008-0000-0400-0000A8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a:extLst>
            <a:ext uri="{FF2B5EF4-FFF2-40B4-BE49-F238E27FC236}">
              <a16:creationId xmlns="" xmlns:a16="http://schemas.microsoft.com/office/drawing/2014/main" id="{00000000-0008-0000-0400-0000A9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70" name="直線コネクタ 169">
          <a:extLst>
            <a:ext uri="{FF2B5EF4-FFF2-40B4-BE49-F238E27FC236}">
              <a16:creationId xmlns="" xmlns:a16="http://schemas.microsoft.com/office/drawing/2014/main" id="{00000000-0008-0000-0400-0000AA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1" name="テキスト ボックス 170">
          <a:extLst>
            <a:ext uri="{FF2B5EF4-FFF2-40B4-BE49-F238E27FC236}">
              <a16:creationId xmlns="" xmlns:a16="http://schemas.microsoft.com/office/drawing/2014/main" id="{00000000-0008-0000-0400-0000AB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2" name="直線コネクタ 171">
          <a:extLst>
            <a:ext uri="{FF2B5EF4-FFF2-40B4-BE49-F238E27FC236}">
              <a16:creationId xmlns="" xmlns:a16="http://schemas.microsoft.com/office/drawing/2014/main" id="{00000000-0008-0000-0400-0000AC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3" name="テキスト ボックス 172">
          <a:extLst>
            <a:ext uri="{FF2B5EF4-FFF2-40B4-BE49-F238E27FC236}">
              <a16:creationId xmlns="" xmlns:a16="http://schemas.microsoft.com/office/drawing/2014/main" id="{00000000-0008-0000-0400-0000AD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4" name="直線コネクタ 173">
          <a:extLst>
            <a:ext uri="{FF2B5EF4-FFF2-40B4-BE49-F238E27FC236}">
              <a16:creationId xmlns="" xmlns:a16="http://schemas.microsoft.com/office/drawing/2014/main" id="{00000000-0008-0000-0400-0000AE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5" name="テキスト ボックス 174">
          <a:extLst>
            <a:ext uri="{FF2B5EF4-FFF2-40B4-BE49-F238E27FC236}">
              <a16:creationId xmlns="" xmlns:a16="http://schemas.microsoft.com/office/drawing/2014/main" id="{00000000-0008-0000-0400-0000AF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6" name="直線コネクタ 175">
          <a:extLst>
            <a:ext uri="{FF2B5EF4-FFF2-40B4-BE49-F238E27FC236}">
              <a16:creationId xmlns="" xmlns:a16="http://schemas.microsoft.com/office/drawing/2014/main" id="{00000000-0008-0000-0400-0000B0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7" name="テキスト ボックス 176">
          <a:extLst>
            <a:ext uri="{FF2B5EF4-FFF2-40B4-BE49-F238E27FC236}">
              <a16:creationId xmlns="" xmlns:a16="http://schemas.microsoft.com/office/drawing/2014/main" id="{00000000-0008-0000-0400-0000B1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8" name="直線コネクタ 177">
          <a:extLst>
            <a:ext uri="{FF2B5EF4-FFF2-40B4-BE49-F238E27FC236}">
              <a16:creationId xmlns="" xmlns:a16="http://schemas.microsoft.com/office/drawing/2014/main" id="{00000000-0008-0000-0400-0000B2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9" name="テキスト ボックス 178">
          <a:extLst>
            <a:ext uri="{FF2B5EF4-FFF2-40B4-BE49-F238E27FC236}">
              <a16:creationId xmlns="" xmlns:a16="http://schemas.microsoft.com/office/drawing/2014/main" id="{00000000-0008-0000-0400-0000B3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0" name="直線コネクタ 179">
          <a:extLst>
            <a:ext uri="{FF2B5EF4-FFF2-40B4-BE49-F238E27FC236}">
              <a16:creationId xmlns="" xmlns:a16="http://schemas.microsoft.com/office/drawing/2014/main"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1" name="扶助費グラフ枠">
          <a:extLst>
            <a:ext uri="{FF2B5EF4-FFF2-40B4-BE49-F238E27FC236}">
              <a16:creationId xmlns="" xmlns:a16="http://schemas.microsoft.com/office/drawing/2014/main" id="{00000000-0008-0000-0400-0000B5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44450</xdr:rowOff>
    </xdr:from>
    <xdr:to>
      <xdr:col>24</xdr:col>
      <xdr:colOff>25400</xdr:colOff>
      <xdr:row>60</xdr:row>
      <xdr:rowOff>165100</xdr:rowOff>
    </xdr:to>
    <xdr:cxnSp macro="">
      <xdr:nvCxnSpPr>
        <xdr:cNvPr id="182" name="直線コネクタ 181">
          <a:extLst>
            <a:ext uri="{FF2B5EF4-FFF2-40B4-BE49-F238E27FC236}">
              <a16:creationId xmlns="" xmlns:a16="http://schemas.microsoft.com/office/drawing/2014/main" id="{00000000-0008-0000-0400-0000B6000000}"/>
            </a:ext>
          </a:extLst>
        </xdr:cNvPr>
        <xdr:cNvCxnSpPr/>
      </xdr:nvCxnSpPr>
      <xdr:spPr>
        <a:xfrm flipV="1">
          <a:off x="4826000" y="9131300"/>
          <a:ext cx="0" cy="1320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137177</xdr:rowOff>
    </xdr:from>
    <xdr:ext cx="762000" cy="259045"/>
    <xdr:sp macro="" textlink="">
      <xdr:nvSpPr>
        <xdr:cNvPr id="183" name="扶助費最小値テキスト">
          <a:extLst>
            <a:ext uri="{FF2B5EF4-FFF2-40B4-BE49-F238E27FC236}">
              <a16:creationId xmlns="" xmlns:a16="http://schemas.microsoft.com/office/drawing/2014/main" id="{00000000-0008-0000-0400-0000B7000000}"/>
            </a:ext>
          </a:extLst>
        </xdr:cNvPr>
        <xdr:cNvSpPr txBox="1"/>
      </xdr:nvSpPr>
      <xdr:spPr>
        <a:xfrm>
          <a:off x="4914900" y="10424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165100</xdr:rowOff>
    </xdr:from>
    <xdr:to>
      <xdr:col>24</xdr:col>
      <xdr:colOff>114300</xdr:colOff>
      <xdr:row>60</xdr:row>
      <xdr:rowOff>165100</xdr:rowOff>
    </xdr:to>
    <xdr:cxnSp macro="">
      <xdr:nvCxnSpPr>
        <xdr:cNvPr id="184" name="直線コネクタ 183">
          <a:extLst>
            <a:ext uri="{FF2B5EF4-FFF2-40B4-BE49-F238E27FC236}">
              <a16:creationId xmlns="" xmlns:a16="http://schemas.microsoft.com/office/drawing/2014/main" id="{00000000-0008-0000-0400-0000B8000000}"/>
            </a:ext>
          </a:extLst>
        </xdr:cNvPr>
        <xdr:cNvCxnSpPr/>
      </xdr:nvCxnSpPr>
      <xdr:spPr>
        <a:xfrm>
          <a:off x="4737100" y="10452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130827</xdr:rowOff>
    </xdr:from>
    <xdr:ext cx="762000" cy="259045"/>
    <xdr:sp macro="" textlink="">
      <xdr:nvSpPr>
        <xdr:cNvPr id="185" name="扶助費最大値テキスト">
          <a:extLst>
            <a:ext uri="{FF2B5EF4-FFF2-40B4-BE49-F238E27FC236}">
              <a16:creationId xmlns="" xmlns:a16="http://schemas.microsoft.com/office/drawing/2014/main" id="{00000000-0008-0000-0400-0000B9000000}"/>
            </a:ext>
          </a:extLst>
        </xdr:cNvPr>
        <xdr:cNvSpPr txBox="1"/>
      </xdr:nvSpPr>
      <xdr:spPr>
        <a:xfrm>
          <a:off x="4914900" y="887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44450</xdr:rowOff>
    </xdr:from>
    <xdr:to>
      <xdr:col>24</xdr:col>
      <xdr:colOff>114300</xdr:colOff>
      <xdr:row>53</xdr:row>
      <xdr:rowOff>44450</xdr:rowOff>
    </xdr:to>
    <xdr:cxnSp macro="">
      <xdr:nvCxnSpPr>
        <xdr:cNvPr id="186" name="直線コネクタ 185">
          <a:extLst>
            <a:ext uri="{FF2B5EF4-FFF2-40B4-BE49-F238E27FC236}">
              <a16:creationId xmlns="" xmlns:a16="http://schemas.microsoft.com/office/drawing/2014/main" id="{00000000-0008-0000-0400-0000BA000000}"/>
            </a:ext>
          </a:extLst>
        </xdr:cNvPr>
        <xdr:cNvCxnSpPr/>
      </xdr:nvCxnSpPr>
      <xdr:spPr>
        <a:xfrm>
          <a:off x="4737100" y="9131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165100</xdr:rowOff>
    </xdr:from>
    <xdr:to>
      <xdr:col>24</xdr:col>
      <xdr:colOff>25400</xdr:colOff>
      <xdr:row>55</xdr:row>
      <xdr:rowOff>19050</xdr:rowOff>
    </xdr:to>
    <xdr:cxnSp macro="">
      <xdr:nvCxnSpPr>
        <xdr:cNvPr id="187" name="直線コネクタ 186">
          <a:extLst>
            <a:ext uri="{FF2B5EF4-FFF2-40B4-BE49-F238E27FC236}">
              <a16:creationId xmlns="" xmlns:a16="http://schemas.microsoft.com/office/drawing/2014/main" id="{00000000-0008-0000-0400-0000BB000000}"/>
            </a:ext>
          </a:extLst>
        </xdr:cNvPr>
        <xdr:cNvCxnSpPr/>
      </xdr:nvCxnSpPr>
      <xdr:spPr>
        <a:xfrm flipV="1">
          <a:off x="3987800" y="9423400"/>
          <a:ext cx="8382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111777</xdr:rowOff>
    </xdr:from>
    <xdr:ext cx="762000" cy="259045"/>
    <xdr:sp macro="" textlink="">
      <xdr:nvSpPr>
        <xdr:cNvPr id="188" name="扶助費平均値テキスト">
          <a:extLst>
            <a:ext uri="{FF2B5EF4-FFF2-40B4-BE49-F238E27FC236}">
              <a16:creationId xmlns="" xmlns:a16="http://schemas.microsoft.com/office/drawing/2014/main" id="{00000000-0008-0000-0400-0000BC000000}"/>
            </a:ext>
          </a:extLst>
        </xdr:cNvPr>
        <xdr:cNvSpPr txBox="1"/>
      </xdr:nvSpPr>
      <xdr:spPr>
        <a:xfrm>
          <a:off x="4914900" y="9370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139700</xdr:rowOff>
    </xdr:from>
    <xdr:to>
      <xdr:col>24</xdr:col>
      <xdr:colOff>76200</xdr:colOff>
      <xdr:row>55</xdr:row>
      <xdr:rowOff>69850</xdr:rowOff>
    </xdr:to>
    <xdr:sp macro="" textlink="">
      <xdr:nvSpPr>
        <xdr:cNvPr id="189" name="フローチャート: 判断 188">
          <a:extLst>
            <a:ext uri="{FF2B5EF4-FFF2-40B4-BE49-F238E27FC236}">
              <a16:creationId xmlns="" xmlns:a16="http://schemas.microsoft.com/office/drawing/2014/main" id="{00000000-0008-0000-0400-0000BD000000}"/>
            </a:ext>
          </a:extLst>
        </xdr:cNvPr>
        <xdr:cNvSpPr/>
      </xdr:nvSpPr>
      <xdr:spPr>
        <a:xfrm>
          <a:off x="47752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6350</xdr:rowOff>
    </xdr:from>
    <xdr:to>
      <xdr:col>19</xdr:col>
      <xdr:colOff>187325</xdr:colOff>
      <xdr:row>55</xdr:row>
      <xdr:rowOff>19050</xdr:rowOff>
    </xdr:to>
    <xdr:cxnSp macro="">
      <xdr:nvCxnSpPr>
        <xdr:cNvPr id="190" name="直線コネクタ 189">
          <a:extLst>
            <a:ext uri="{FF2B5EF4-FFF2-40B4-BE49-F238E27FC236}">
              <a16:creationId xmlns="" xmlns:a16="http://schemas.microsoft.com/office/drawing/2014/main" id="{00000000-0008-0000-0400-0000BE000000}"/>
            </a:ext>
          </a:extLst>
        </xdr:cNvPr>
        <xdr:cNvCxnSpPr/>
      </xdr:nvCxnSpPr>
      <xdr:spPr>
        <a:xfrm>
          <a:off x="3098800" y="94361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127000</xdr:rowOff>
    </xdr:from>
    <xdr:to>
      <xdr:col>20</xdr:col>
      <xdr:colOff>38100</xdr:colOff>
      <xdr:row>55</xdr:row>
      <xdr:rowOff>57150</xdr:rowOff>
    </xdr:to>
    <xdr:sp macro="" textlink="">
      <xdr:nvSpPr>
        <xdr:cNvPr id="191" name="フローチャート: 判断 190">
          <a:extLst>
            <a:ext uri="{FF2B5EF4-FFF2-40B4-BE49-F238E27FC236}">
              <a16:creationId xmlns="" xmlns:a16="http://schemas.microsoft.com/office/drawing/2014/main" id="{00000000-0008-0000-0400-0000BF000000}"/>
            </a:ext>
          </a:extLst>
        </xdr:cNvPr>
        <xdr:cNvSpPr/>
      </xdr:nvSpPr>
      <xdr:spPr>
        <a:xfrm>
          <a:off x="3937000" y="938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67327</xdr:rowOff>
    </xdr:from>
    <xdr:ext cx="736600" cy="259045"/>
    <xdr:sp macro="" textlink="">
      <xdr:nvSpPr>
        <xdr:cNvPr id="192" name="テキスト ボックス 191">
          <a:extLst>
            <a:ext uri="{FF2B5EF4-FFF2-40B4-BE49-F238E27FC236}">
              <a16:creationId xmlns="" xmlns:a16="http://schemas.microsoft.com/office/drawing/2014/main" id="{00000000-0008-0000-0400-0000C0000000}"/>
            </a:ext>
          </a:extLst>
        </xdr:cNvPr>
        <xdr:cNvSpPr txBox="1"/>
      </xdr:nvSpPr>
      <xdr:spPr>
        <a:xfrm>
          <a:off x="3606800" y="9154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6350</xdr:rowOff>
    </xdr:from>
    <xdr:to>
      <xdr:col>15</xdr:col>
      <xdr:colOff>98425</xdr:colOff>
      <xdr:row>55</xdr:row>
      <xdr:rowOff>31750</xdr:rowOff>
    </xdr:to>
    <xdr:cxnSp macro="">
      <xdr:nvCxnSpPr>
        <xdr:cNvPr id="193" name="直線コネクタ 192">
          <a:extLst>
            <a:ext uri="{FF2B5EF4-FFF2-40B4-BE49-F238E27FC236}">
              <a16:creationId xmlns="" xmlns:a16="http://schemas.microsoft.com/office/drawing/2014/main" id="{00000000-0008-0000-0400-0000C1000000}"/>
            </a:ext>
          </a:extLst>
        </xdr:cNvPr>
        <xdr:cNvCxnSpPr/>
      </xdr:nvCxnSpPr>
      <xdr:spPr>
        <a:xfrm flipV="1">
          <a:off x="2209800" y="94361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114300</xdr:rowOff>
    </xdr:from>
    <xdr:to>
      <xdr:col>15</xdr:col>
      <xdr:colOff>149225</xdr:colOff>
      <xdr:row>55</xdr:row>
      <xdr:rowOff>44450</xdr:rowOff>
    </xdr:to>
    <xdr:sp macro="" textlink="">
      <xdr:nvSpPr>
        <xdr:cNvPr id="194" name="フローチャート: 判断 193">
          <a:extLst>
            <a:ext uri="{FF2B5EF4-FFF2-40B4-BE49-F238E27FC236}">
              <a16:creationId xmlns="" xmlns:a16="http://schemas.microsoft.com/office/drawing/2014/main" id="{00000000-0008-0000-0400-0000C2000000}"/>
            </a:ext>
          </a:extLst>
        </xdr:cNvPr>
        <xdr:cNvSpPr/>
      </xdr:nvSpPr>
      <xdr:spPr>
        <a:xfrm>
          <a:off x="3048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54627</xdr:rowOff>
    </xdr:from>
    <xdr:ext cx="762000" cy="259045"/>
    <xdr:sp macro="" textlink="">
      <xdr:nvSpPr>
        <xdr:cNvPr id="195" name="テキスト ボックス 194">
          <a:extLst>
            <a:ext uri="{FF2B5EF4-FFF2-40B4-BE49-F238E27FC236}">
              <a16:creationId xmlns="" xmlns:a16="http://schemas.microsoft.com/office/drawing/2014/main" id="{00000000-0008-0000-0400-0000C3000000}"/>
            </a:ext>
          </a:extLst>
        </xdr:cNvPr>
        <xdr:cNvSpPr txBox="1"/>
      </xdr:nvSpPr>
      <xdr:spPr>
        <a:xfrm>
          <a:off x="2717800" y="914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6350</xdr:rowOff>
    </xdr:from>
    <xdr:to>
      <xdr:col>11</xdr:col>
      <xdr:colOff>9525</xdr:colOff>
      <xdr:row>55</xdr:row>
      <xdr:rowOff>31750</xdr:rowOff>
    </xdr:to>
    <xdr:cxnSp macro="">
      <xdr:nvCxnSpPr>
        <xdr:cNvPr id="196" name="直線コネクタ 195">
          <a:extLst>
            <a:ext uri="{FF2B5EF4-FFF2-40B4-BE49-F238E27FC236}">
              <a16:creationId xmlns="" xmlns:a16="http://schemas.microsoft.com/office/drawing/2014/main" id="{00000000-0008-0000-0400-0000C4000000}"/>
            </a:ext>
          </a:extLst>
        </xdr:cNvPr>
        <xdr:cNvCxnSpPr/>
      </xdr:nvCxnSpPr>
      <xdr:spPr>
        <a:xfrm>
          <a:off x="1320800" y="94361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101600</xdr:rowOff>
    </xdr:from>
    <xdr:to>
      <xdr:col>11</xdr:col>
      <xdr:colOff>60325</xdr:colOff>
      <xdr:row>55</xdr:row>
      <xdr:rowOff>31750</xdr:rowOff>
    </xdr:to>
    <xdr:sp macro="" textlink="">
      <xdr:nvSpPr>
        <xdr:cNvPr id="197" name="フローチャート: 判断 196">
          <a:extLst>
            <a:ext uri="{FF2B5EF4-FFF2-40B4-BE49-F238E27FC236}">
              <a16:creationId xmlns="" xmlns:a16="http://schemas.microsoft.com/office/drawing/2014/main" id="{00000000-0008-0000-0400-0000C5000000}"/>
            </a:ext>
          </a:extLst>
        </xdr:cNvPr>
        <xdr:cNvSpPr/>
      </xdr:nvSpPr>
      <xdr:spPr>
        <a:xfrm>
          <a:off x="2159000" y="9359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41927</xdr:rowOff>
    </xdr:from>
    <xdr:ext cx="762000" cy="259045"/>
    <xdr:sp macro="" textlink="">
      <xdr:nvSpPr>
        <xdr:cNvPr id="198" name="テキスト ボックス 197">
          <a:extLst>
            <a:ext uri="{FF2B5EF4-FFF2-40B4-BE49-F238E27FC236}">
              <a16:creationId xmlns="" xmlns:a16="http://schemas.microsoft.com/office/drawing/2014/main" id="{00000000-0008-0000-0400-0000C6000000}"/>
            </a:ext>
          </a:extLst>
        </xdr:cNvPr>
        <xdr:cNvSpPr txBox="1"/>
      </xdr:nvSpPr>
      <xdr:spPr>
        <a:xfrm>
          <a:off x="1828800" y="912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88900</xdr:rowOff>
    </xdr:from>
    <xdr:to>
      <xdr:col>6</xdr:col>
      <xdr:colOff>171450</xdr:colOff>
      <xdr:row>55</xdr:row>
      <xdr:rowOff>19050</xdr:rowOff>
    </xdr:to>
    <xdr:sp macro="" textlink="">
      <xdr:nvSpPr>
        <xdr:cNvPr id="199" name="フローチャート: 判断 198">
          <a:extLst>
            <a:ext uri="{FF2B5EF4-FFF2-40B4-BE49-F238E27FC236}">
              <a16:creationId xmlns="" xmlns:a16="http://schemas.microsoft.com/office/drawing/2014/main" id="{00000000-0008-0000-0400-0000C7000000}"/>
            </a:ext>
          </a:extLst>
        </xdr:cNvPr>
        <xdr:cNvSpPr/>
      </xdr:nvSpPr>
      <xdr:spPr>
        <a:xfrm>
          <a:off x="12700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29227</xdr:rowOff>
    </xdr:from>
    <xdr:ext cx="762000" cy="259045"/>
    <xdr:sp macro="" textlink="">
      <xdr:nvSpPr>
        <xdr:cNvPr id="200" name="テキスト ボックス 199">
          <a:extLst>
            <a:ext uri="{FF2B5EF4-FFF2-40B4-BE49-F238E27FC236}">
              <a16:creationId xmlns="" xmlns:a16="http://schemas.microsoft.com/office/drawing/2014/main" id="{00000000-0008-0000-0400-0000C8000000}"/>
            </a:ext>
          </a:extLst>
        </xdr:cNvPr>
        <xdr:cNvSpPr txBox="1"/>
      </xdr:nvSpPr>
      <xdr:spPr>
        <a:xfrm>
          <a:off x="939800" y="9116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1" name="テキスト ボックス 200">
          <a:extLst>
            <a:ext uri="{FF2B5EF4-FFF2-40B4-BE49-F238E27FC236}">
              <a16:creationId xmlns="" xmlns:a16="http://schemas.microsoft.com/office/drawing/2014/main" id="{00000000-0008-0000-0400-0000C9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2" name="テキスト ボックス 201">
          <a:extLst>
            <a:ext uri="{FF2B5EF4-FFF2-40B4-BE49-F238E27FC236}">
              <a16:creationId xmlns="" xmlns:a16="http://schemas.microsoft.com/office/drawing/2014/main" id="{00000000-0008-0000-0400-0000CA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3" name="テキスト ボックス 202">
          <a:extLst>
            <a:ext uri="{FF2B5EF4-FFF2-40B4-BE49-F238E27FC236}">
              <a16:creationId xmlns="" xmlns:a16="http://schemas.microsoft.com/office/drawing/2014/main" id="{00000000-0008-0000-0400-0000CB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4" name="テキスト ボックス 203">
          <a:extLst>
            <a:ext uri="{FF2B5EF4-FFF2-40B4-BE49-F238E27FC236}">
              <a16:creationId xmlns="" xmlns:a16="http://schemas.microsoft.com/office/drawing/2014/main" id="{00000000-0008-0000-0400-0000CC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5" name="テキスト ボックス 204">
          <a:extLst>
            <a:ext uri="{FF2B5EF4-FFF2-40B4-BE49-F238E27FC236}">
              <a16:creationId xmlns="" xmlns:a16="http://schemas.microsoft.com/office/drawing/2014/main" id="{00000000-0008-0000-0400-0000CD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114300</xdr:rowOff>
    </xdr:from>
    <xdr:to>
      <xdr:col>24</xdr:col>
      <xdr:colOff>76200</xdr:colOff>
      <xdr:row>55</xdr:row>
      <xdr:rowOff>44450</xdr:rowOff>
    </xdr:to>
    <xdr:sp macro="" textlink="">
      <xdr:nvSpPr>
        <xdr:cNvPr id="206" name="楕円 205">
          <a:extLst>
            <a:ext uri="{FF2B5EF4-FFF2-40B4-BE49-F238E27FC236}">
              <a16:creationId xmlns="" xmlns:a16="http://schemas.microsoft.com/office/drawing/2014/main" id="{00000000-0008-0000-0400-0000CE000000}"/>
            </a:ext>
          </a:extLst>
        </xdr:cNvPr>
        <xdr:cNvSpPr/>
      </xdr:nvSpPr>
      <xdr:spPr>
        <a:xfrm>
          <a:off x="4775200" y="9372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130827</xdr:rowOff>
    </xdr:from>
    <xdr:ext cx="762000" cy="259045"/>
    <xdr:sp macro="" textlink="">
      <xdr:nvSpPr>
        <xdr:cNvPr id="207" name="扶助費該当値テキスト">
          <a:extLst>
            <a:ext uri="{FF2B5EF4-FFF2-40B4-BE49-F238E27FC236}">
              <a16:creationId xmlns="" xmlns:a16="http://schemas.microsoft.com/office/drawing/2014/main" id="{00000000-0008-0000-0400-0000CF000000}"/>
            </a:ext>
          </a:extLst>
        </xdr:cNvPr>
        <xdr:cNvSpPr txBox="1"/>
      </xdr:nvSpPr>
      <xdr:spPr>
        <a:xfrm>
          <a:off x="4914900" y="921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139700</xdr:rowOff>
    </xdr:from>
    <xdr:to>
      <xdr:col>20</xdr:col>
      <xdr:colOff>38100</xdr:colOff>
      <xdr:row>55</xdr:row>
      <xdr:rowOff>69850</xdr:rowOff>
    </xdr:to>
    <xdr:sp macro="" textlink="">
      <xdr:nvSpPr>
        <xdr:cNvPr id="208" name="楕円 207">
          <a:extLst>
            <a:ext uri="{FF2B5EF4-FFF2-40B4-BE49-F238E27FC236}">
              <a16:creationId xmlns="" xmlns:a16="http://schemas.microsoft.com/office/drawing/2014/main" id="{00000000-0008-0000-0400-0000D0000000}"/>
            </a:ext>
          </a:extLst>
        </xdr:cNvPr>
        <xdr:cNvSpPr/>
      </xdr:nvSpPr>
      <xdr:spPr>
        <a:xfrm>
          <a:off x="3937000" y="9398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54627</xdr:rowOff>
    </xdr:from>
    <xdr:ext cx="736600" cy="259045"/>
    <xdr:sp macro="" textlink="">
      <xdr:nvSpPr>
        <xdr:cNvPr id="209" name="テキスト ボックス 208">
          <a:extLst>
            <a:ext uri="{FF2B5EF4-FFF2-40B4-BE49-F238E27FC236}">
              <a16:creationId xmlns="" xmlns:a16="http://schemas.microsoft.com/office/drawing/2014/main" id="{00000000-0008-0000-0400-0000D1000000}"/>
            </a:ext>
          </a:extLst>
        </xdr:cNvPr>
        <xdr:cNvSpPr txBox="1"/>
      </xdr:nvSpPr>
      <xdr:spPr>
        <a:xfrm>
          <a:off x="3606800" y="9484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54</xdr:row>
      <xdr:rowOff>127000</xdr:rowOff>
    </xdr:from>
    <xdr:to>
      <xdr:col>15</xdr:col>
      <xdr:colOff>149225</xdr:colOff>
      <xdr:row>55</xdr:row>
      <xdr:rowOff>57150</xdr:rowOff>
    </xdr:to>
    <xdr:sp macro="" textlink="">
      <xdr:nvSpPr>
        <xdr:cNvPr id="210" name="楕円 209">
          <a:extLst>
            <a:ext uri="{FF2B5EF4-FFF2-40B4-BE49-F238E27FC236}">
              <a16:creationId xmlns="" xmlns:a16="http://schemas.microsoft.com/office/drawing/2014/main" id="{00000000-0008-0000-0400-0000D2000000}"/>
            </a:ext>
          </a:extLst>
        </xdr:cNvPr>
        <xdr:cNvSpPr/>
      </xdr:nvSpPr>
      <xdr:spPr>
        <a:xfrm>
          <a:off x="3048000" y="938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41927</xdr:rowOff>
    </xdr:from>
    <xdr:ext cx="762000" cy="259045"/>
    <xdr:sp macro="" textlink="">
      <xdr:nvSpPr>
        <xdr:cNvPr id="211" name="テキスト ボックス 210">
          <a:extLst>
            <a:ext uri="{FF2B5EF4-FFF2-40B4-BE49-F238E27FC236}">
              <a16:creationId xmlns="" xmlns:a16="http://schemas.microsoft.com/office/drawing/2014/main" id="{00000000-0008-0000-0400-0000D3000000}"/>
            </a:ext>
          </a:extLst>
        </xdr:cNvPr>
        <xdr:cNvSpPr txBox="1"/>
      </xdr:nvSpPr>
      <xdr:spPr>
        <a:xfrm>
          <a:off x="2717800" y="9471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152400</xdr:rowOff>
    </xdr:from>
    <xdr:to>
      <xdr:col>11</xdr:col>
      <xdr:colOff>60325</xdr:colOff>
      <xdr:row>55</xdr:row>
      <xdr:rowOff>82550</xdr:rowOff>
    </xdr:to>
    <xdr:sp macro="" textlink="">
      <xdr:nvSpPr>
        <xdr:cNvPr id="212" name="楕円 211">
          <a:extLst>
            <a:ext uri="{FF2B5EF4-FFF2-40B4-BE49-F238E27FC236}">
              <a16:creationId xmlns="" xmlns:a16="http://schemas.microsoft.com/office/drawing/2014/main" id="{00000000-0008-0000-0400-0000D4000000}"/>
            </a:ext>
          </a:extLst>
        </xdr:cNvPr>
        <xdr:cNvSpPr/>
      </xdr:nvSpPr>
      <xdr:spPr>
        <a:xfrm>
          <a:off x="2159000" y="9410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67327</xdr:rowOff>
    </xdr:from>
    <xdr:ext cx="762000" cy="259045"/>
    <xdr:sp macro="" textlink="">
      <xdr:nvSpPr>
        <xdr:cNvPr id="213" name="テキスト ボックス 212">
          <a:extLst>
            <a:ext uri="{FF2B5EF4-FFF2-40B4-BE49-F238E27FC236}">
              <a16:creationId xmlns="" xmlns:a16="http://schemas.microsoft.com/office/drawing/2014/main" id="{00000000-0008-0000-0400-0000D5000000}"/>
            </a:ext>
          </a:extLst>
        </xdr:cNvPr>
        <xdr:cNvSpPr txBox="1"/>
      </xdr:nvSpPr>
      <xdr:spPr>
        <a:xfrm>
          <a:off x="1828800" y="949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127000</xdr:rowOff>
    </xdr:from>
    <xdr:to>
      <xdr:col>6</xdr:col>
      <xdr:colOff>171450</xdr:colOff>
      <xdr:row>55</xdr:row>
      <xdr:rowOff>57150</xdr:rowOff>
    </xdr:to>
    <xdr:sp macro="" textlink="">
      <xdr:nvSpPr>
        <xdr:cNvPr id="214" name="楕円 213">
          <a:extLst>
            <a:ext uri="{FF2B5EF4-FFF2-40B4-BE49-F238E27FC236}">
              <a16:creationId xmlns="" xmlns:a16="http://schemas.microsoft.com/office/drawing/2014/main" id="{00000000-0008-0000-0400-0000D6000000}"/>
            </a:ext>
          </a:extLst>
        </xdr:cNvPr>
        <xdr:cNvSpPr/>
      </xdr:nvSpPr>
      <xdr:spPr>
        <a:xfrm>
          <a:off x="1270000" y="938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41927</xdr:rowOff>
    </xdr:from>
    <xdr:ext cx="762000" cy="259045"/>
    <xdr:sp macro="" textlink="">
      <xdr:nvSpPr>
        <xdr:cNvPr id="215" name="テキスト ボックス 214">
          <a:extLst>
            <a:ext uri="{FF2B5EF4-FFF2-40B4-BE49-F238E27FC236}">
              <a16:creationId xmlns="" xmlns:a16="http://schemas.microsoft.com/office/drawing/2014/main" id="{00000000-0008-0000-0400-0000D7000000}"/>
            </a:ext>
          </a:extLst>
        </xdr:cNvPr>
        <xdr:cNvSpPr txBox="1"/>
      </xdr:nvSpPr>
      <xdr:spPr>
        <a:xfrm>
          <a:off x="939800" y="9471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6" name="正方形/長方形 215">
          <a:extLst>
            <a:ext uri="{FF2B5EF4-FFF2-40B4-BE49-F238E27FC236}">
              <a16:creationId xmlns="" xmlns:a16="http://schemas.microsoft.com/office/drawing/2014/main" id="{00000000-0008-0000-0400-0000D8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7" name="正方形/長方形 216">
          <a:extLst>
            <a:ext uri="{FF2B5EF4-FFF2-40B4-BE49-F238E27FC236}">
              <a16:creationId xmlns="" xmlns:a16="http://schemas.microsoft.com/office/drawing/2014/main" id="{00000000-0008-0000-0400-0000D9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8" name="正方形/長方形 217">
          <a:extLst>
            <a:ext uri="{FF2B5EF4-FFF2-40B4-BE49-F238E27FC236}">
              <a16:creationId xmlns="" xmlns:a16="http://schemas.microsoft.com/office/drawing/2014/main" id="{00000000-0008-0000-0400-0000DA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9" name="正方形/長方形 218">
          <a:extLst>
            <a:ext uri="{FF2B5EF4-FFF2-40B4-BE49-F238E27FC236}">
              <a16:creationId xmlns="" xmlns:a16="http://schemas.microsoft.com/office/drawing/2014/main" id="{00000000-0008-0000-0400-0000DB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0" name="正方形/長方形 219">
          <a:extLst>
            <a:ext uri="{FF2B5EF4-FFF2-40B4-BE49-F238E27FC236}">
              <a16:creationId xmlns="" xmlns:a16="http://schemas.microsoft.com/office/drawing/2014/main" id="{00000000-0008-0000-0400-0000DC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1" name="正方形/長方形 220">
          <a:extLst>
            <a:ext uri="{FF2B5EF4-FFF2-40B4-BE49-F238E27FC236}">
              <a16:creationId xmlns="" xmlns:a16="http://schemas.microsoft.com/office/drawing/2014/main" id="{00000000-0008-0000-0400-0000DD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2" name="正方形/長方形 221">
          <a:extLst>
            <a:ext uri="{FF2B5EF4-FFF2-40B4-BE49-F238E27FC236}">
              <a16:creationId xmlns="" xmlns:a16="http://schemas.microsoft.com/office/drawing/2014/main" id="{00000000-0008-0000-0400-0000DE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3" name="正方形/長方形 222">
          <a:extLst>
            <a:ext uri="{FF2B5EF4-FFF2-40B4-BE49-F238E27FC236}">
              <a16:creationId xmlns="" xmlns:a16="http://schemas.microsoft.com/office/drawing/2014/main" id="{00000000-0008-0000-0400-0000DF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4" name="正方形/長方形 223">
          <a:extLst>
            <a:ext uri="{FF2B5EF4-FFF2-40B4-BE49-F238E27FC236}">
              <a16:creationId xmlns="" xmlns:a16="http://schemas.microsoft.com/office/drawing/2014/main" id="{00000000-0008-0000-0400-0000E0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5" name="正方形/長方形 224">
          <a:extLst>
            <a:ext uri="{FF2B5EF4-FFF2-40B4-BE49-F238E27FC236}">
              <a16:creationId xmlns="" xmlns:a16="http://schemas.microsoft.com/office/drawing/2014/main" id="{00000000-0008-0000-0400-0000E1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6" name="テキスト ボックス 225">
          <a:extLst>
            <a:ext uri="{FF2B5EF4-FFF2-40B4-BE49-F238E27FC236}">
              <a16:creationId xmlns="" xmlns:a16="http://schemas.microsoft.com/office/drawing/2014/main" id="{00000000-0008-0000-0400-0000E2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その他に係る経常収支比率は類似団体平均を下回っている。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他会計への繰出金が主なものであるが、各会計の適正化を図り、数値を抑制する。</a:t>
          </a:r>
        </a:p>
      </xdr:txBody>
    </xdr:sp>
    <xdr:clientData/>
  </xdr:twoCellAnchor>
  <xdr:oneCellAnchor>
    <xdr:from>
      <xdr:col>62</xdr:col>
      <xdr:colOff>6350</xdr:colOff>
      <xdr:row>49</xdr:row>
      <xdr:rowOff>107950</xdr:rowOff>
    </xdr:from>
    <xdr:ext cx="298543" cy="225703"/>
    <xdr:sp macro="" textlink="">
      <xdr:nvSpPr>
        <xdr:cNvPr id="227" name="テキスト ボックス 226">
          <a:extLst>
            <a:ext uri="{FF2B5EF4-FFF2-40B4-BE49-F238E27FC236}">
              <a16:creationId xmlns="" xmlns:a16="http://schemas.microsoft.com/office/drawing/2014/main" id="{00000000-0008-0000-0400-0000E3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8" name="直線コネクタ 227">
          <a:extLst>
            <a:ext uri="{FF2B5EF4-FFF2-40B4-BE49-F238E27FC236}">
              <a16:creationId xmlns="" xmlns:a16="http://schemas.microsoft.com/office/drawing/2014/main" id="{00000000-0008-0000-0400-0000E4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9" name="テキスト ボックス 228">
          <a:extLst>
            <a:ext uri="{FF2B5EF4-FFF2-40B4-BE49-F238E27FC236}">
              <a16:creationId xmlns="" xmlns:a16="http://schemas.microsoft.com/office/drawing/2014/main" id="{00000000-0008-0000-0400-0000E5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30" name="直線コネクタ 229">
          <a:extLst>
            <a:ext uri="{FF2B5EF4-FFF2-40B4-BE49-F238E27FC236}">
              <a16:creationId xmlns="" xmlns:a16="http://schemas.microsoft.com/office/drawing/2014/main" id="{00000000-0008-0000-0400-0000E6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31" name="テキスト ボックス 230">
          <a:extLst>
            <a:ext uri="{FF2B5EF4-FFF2-40B4-BE49-F238E27FC236}">
              <a16:creationId xmlns="" xmlns:a16="http://schemas.microsoft.com/office/drawing/2014/main" id="{00000000-0008-0000-0400-0000E7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32" name="直線コネクタ 231">
          <a:extLst>
            <a:ext uri="{FF2B5EF4-FFF2-40B4-BE49-F238E27FC236}">
              <a16:creationId xmlns="" xmlns:a16="http://schemas.microsoft.com/office/drawing/2014/main" id="{00000000-0008-0000-0400-0000E8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33" name="テキスト ボックス 232">
          <a:extLst>
            <a:ext uri="{FF2B5EF4-FFF2-40B4-BE49-F238E27FC236}">
              <a16:creationId xmlns="" xmlns:a16="http://schemas.microsoft.com/office/drawing/2014/main" id="{00000000-0008-0000-0400-0000E9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4" name="直線コネクタ 233">
          <a:extLst>
            <a:ext uri="{FF2B5EF4-FFF2-40B4-BE49-F238E27FC236}">
              <a16:creationId xmlns="" xmlns:a16="http://schemas.microsoft.com/office/drawing/2014/main" id="{00000000-0008-0000-0400-0000EA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5" name="テキスト ボックス 234">
          <a:extLst>
            <a:ext uri="{FF2B5EF4-FFF2-40B4-BE49-F238E27FC236}">
              <a16:creationId xmlns="" xmlns:a16="http://schemas.microsoft.com/office/drawing/2014/main" id="{00000000-0008-0000-0400-0000EB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6" name="直線コネクタ 235">
          <a:extLst>
            <a:ext uri="{FF2B5EF4-FFF2-40B4-BE49-F238E27FC236}">
              <a16:creationId xmlns="" xmlns:a16="http://schemas.microsoft.com/office/drawing/2014/main" id="{00000000-0008-0000-0400-0000EC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7" name="テキスト ボックス 236">
          <a:extLst>
            <a:ext uri="{FF2B5EF4-FFF2-40B4-BE49-F238E27FC236}">
              <a16:creationId xmlns="" xmlns:a16="http://schemas.microsoft.com/office/drawing/2014/main" id="{00000000-0008-0000-0400-0000ED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8" name="直線コネクタ 237">
          <a:extLst>
            <a:ext uri="{FF2B5EF4-FFF2-40B4-BE49-F238E27FC236}">
              <a16:creationId xmlns="" xmlns:a16="http://schemas.microsoft.com/office/drawing/2014/main" id="{00000000-0008-0000-0400-0000EE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9" name="その他グラフ枠">
          <a:extLst>
            <a:ext uri="{FF2B5EF4-FFF2-40B4-BE49-F238E27FC236}">
              <a16:creationId xmlns="" xmlns:a16="http://schemas.microsoft.com/office/drawing/2014/main" id="{00000000-0008-0000-0400-0000EF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120142</xdr:rowOff>
    </xdr:from>
    <xdr:to>
      <xdr:col>82</xdr:col>
      <xdr:colOff>107950</xdr:colOff>
      <xdr:row>60</xdr:row>
      <xdr:rowOff>122428</xdr:rowOff>
    </xdr:to>
    <xdr:cxnSp macro="">
      <xdr:nvCxnSpPr>
        <xdr:cNvPr id="240" name="直線コネクタ 239">
          <a:extLst>
            <a:ext uri="{FF2B5EF4-FFF2-40B4-BE49-F238E27FC236}">
              <a16:creationId xmlns="" xmlns:a16="http://schemas.microsoft.com/office/drawing/2014/main" id="{00000000-0008-0000-0400-0000F0000000}"/>
            </a:ext>
          </a:extLst>
        </xdr:cNvPr>
        <xdr:cNvCxnSpPr/>
      </xdr:nvCxnSpPr>
      <xdr:spPr>
        <a:xfrm flipV="1">
          <a:off x="16510000" y="9206992"/>
          <a:ext cx="0" cy="12024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94505</xdr:rowOff>
    </xdr:from>
    <xdr:ext cx="762000" cy="259045"/>
    <xdr:sp macro="" textlink="">
      <xdr:nvSpPr>
        <xdr:cNvPr id="241" name="その他最小値テキスト">
          <a:extLst>
            <a:ext uri="{FF2B5EF4-FFF2-40B4-BE49-F238E27FC236}">
              <a16:creationId xmlns="" xmlns:a16="http://schemas.microsoft.com/office/drawing/2014/main" id="{00000000-0008-0000-0400-0000F1000000}"/>
            </a:ext>
          </a:extLst>
        </xdr:cNvPr>
        <xdr:cNvSpPr txBox="1"/>
      </xdr:nvSpPr>
      <xdr:spPr>
        <a:xfrm>
          <a:off x="16598900" y="10381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122428</xdr:rowOff>
    </xdr:from>
    <xdr:to>
      <xdr:col>82</xdr:col>
      <xdr:colOff>196850</xdr:colOff>
      <xdr:row>60</xdr:row>
      <xdr:rowOff>122428</xdr:rowOff>
    </xdr:to>
    <xdr:cxnSp macro="">
      <xdr:nvCxnSpPr>
        <xdr:cNvPr id="242" name="直線コネクタ 241">
          <a:extLst>
            <a:ext uri="{FF2B5EF4-FFF2-40B4-BE49-F238E27FC236}">
              <a16:creationId xmlns="" xmlns:a16="http://schemas.microsoft.com/office/drawing/2014/main" id="{00000000-0008-0000-0400-0000F2000000}"/>
            </a:ext>
          </a:extLst>
        </xdr:cNvPr>
        <xdr:cNvCxnSpPr/>
      </xdr:nvCxnSpPr>
      <xdr:spPr>
        <a:xfrm>
          <a:off x="16421100" y="10409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35069</xdr:rowOff>
    </xdr:from>
    <xdr:ext cx="762000" cy="259045"/>
    <xdr:sp macro="" textlink="">
      <xdr:nvSpPr>
        <xdr:cNvPr id="243" name="その他最大値テキスト">
          <a:extLst>
            <a:ext uri="{FF2B5EF4-FFF2-40B4-BE49-F238E27FC236}">
              <a16:creationId xmlns="" xmlns:a16="http://schemas.microsoft.com/office/drawing/2014/main" id="{00000000-0008-0000-0400-0000F3000000}"/>
            </a:ext>
          </a:extLst>
        </xdr:cNvPr>
        <xdr:cNvSpPr txBox="1"/>
      </xdr:nvSpPr>
      <xdr:spPr>
        <a:xfrm>
          <a:off x="16598900" y="8950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120142</xdr:rowOff>
    </xdr:from>
    <xdr:to>
      <xdr:col>82</xdr:col>
      <xdr:colOff>196850</xdr:colOff>
      <xdr:row>53</xdr:row>
      <xdr:rowOff>120142</xdr:rowOff>
    </xdr:to>
    <xdr:cxnSp macro="">
      <xdr:nvCxnSpPr>
        <xdr:cNvPr id="244" name="直線コネクタ 243">
          <a:extLst>
            <a:ext uri="{FF2B5EF4-FFF2-40B4-BE49-F238E27FC236}">
              <a16:creationId xmlns="" xmlns:a16="http://schemas.microsoft.com/office/drawing/2014/main" id="{00000000-0008-0000-0400-0000F4000000}"/>
            </a:ext>
          </a:extLst>
        </xdr:cNvPr>
        <xdr:cNvCxnSpPr/>
      </xdr:nvCxnSpPr>
      <xdr:spPr>
        <a:xfrm>
          <a:off x="16421100" y="9206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8128</xdr:rowOff>
    </xdr:from>
    <xdr:to>
      <xdr:col>82</xdr:col>
      <xdr:colOff>107950</xdr:colOff>
      <xdr:row>56</xdr:row>
      <xdr:rowOff>58420</xdr:rowOff>
    </xdr:to>
    <xdr:cxnSp macro="">
      <xdr:nvCxnSpPr>
        <xdr:cNvPr id="245" name="直線コネクタ 244">
          <a:extLst>
            <a:ext uri="{FF2B5EF4-FFF2-40B4-BE49-F238E27FC236}">
              <a16:creationId xmlns="" xmlns:a16="http://schemas.microsoft.com/office/drawing/2014/main" id="{00000000-0008-0000-0400-0000F5000000}"/>
            </a:ext>
          </a:extLst>
        </xdr:cNvPr>
        <xdr:cNvCxnSpPr/>
      </xdr:nvCxnSpPr>
      <xdr:spPr>
        <a:xfrm>
          <a:off x="15671800" y="9609328"/>
          <a:ext cx="8382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169435</xdr:rowOff>
    </xdr:from>
    <xdr:ext cx="762000" cy="259045"/>
    <xdr:sp macro="" textlink="">
      <xdr:nvSpPr>
        <xdr:cNvPr id="246" name="その他平均値テキスト">
          <a:extLst>
            <a:ext uri="{FF2B5EF4-FFF2-40B4-BE49-F238E27FC236}">
              <a16:creationId xmlns="" xmlns:a16="http://schemas.microsoft.com/office/drawing/2014/main" id="{00000000-0008-0000-0400-0000F6000000}"/>
            </a:ext>
          </a:extLst>
        </xdr:cNvPr>
        <xdr:cNvSpPr txBox="1"/>
      </xdr:nvSpPr>
      <xdr:spPr>
        <a:xfrm>
          <a:off x="16598900" y="95991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25908</xdr:rowOff>
    </xdr:from>
    <xdr:to>
      <xdr:col>82</xdr:col>
      <xdr:colOff>158750</xdr:colOff>
      <xdr:row>56</xdr:row>
      <xdr:rowOff>127508</xdr:rowOff>
    </xdr:to>
    <xdr:sp macro="" textlink="">
      <xdr:nvSpPr>
        <xdr:cNvPr id="247" name="フローチャート: 判断 246">
          <a:extLst>
            <a:ext uri="{FF2B5EF4-FFF2-40B4-BE49-F238E27FC236}">
              <a16:creationId xmlns="" xmlns:a16="http://schemas.microsoft.com/office/drawing/2014/main" id="{00000000-0008-0000-0400-0000F7000000}"/>
            </a:ext>
          </a:extLst>
        </xdr:cNvPr>
        <xdr:cNvSpPr/>
      </xdr:nvSpPr>
      <xdr:spPr>
        <a:xfrm>
          <a:off x="16459200" y="9627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55</xdr:row>
      <xdr:rowOff>152146</xdr:rowOff>
    </xdr:from>
    <xdr:to>
      <xdr:col>78</xdr:col>
      <xdr:colOff>69850</xdr:colOff>
      <xdr:row>56</xdr:row>
      <xdr:rowOff>8128</xdr:rowOff>
    </xdr:to>
    <xdr:cxnSp macro="">
      <xdr:nvCxnSpPr>
        <xdr:cNvPr id="248" name="直線コネクタ 247">
          <a:extLst>
            <a:ext uri="{FF2B5EF4-FFF2-40B4-BE49-F238E27FC236}">
              <a16:creationId xmlns="" xmlns:a16="http://schemas.microsoft.com/office/drawing/2014/main" id="{00000000-0008-0000-0400-0000F8000000}"/>
            </a:ext>
          </a:extLst>
        </xdr:cNvPr>
        <xdr:cNvCxnSpPr/>
      </xdr:nvCxnSpPr>
      <xdr:spPr>
        <a:xfrm>
          <a:off x="14782800" y="9581896"/>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7620</xdr:rowOff>
    </xdr:from>
    <xdr:to>
      <xdr:col>78</xdr:col>
      <xdr:colOff>120650</xdr:colOff>
      <xdr:row>56</xdr:row>
      <xdr:rowOff>109220</xdr:rowOff>
    </xdr:to>
    <xdr:sp macro="" textlink="">
      <xdr:nvSpPr>
        <xdr:cNvPr id="249" name="フローチャート: 判断 248">
          <a:extLst>
            <a:ext uri="{FF2B5EF4-FFF2-40B4-BE49-F238E27FC236}">
              <a16:creationId xmlns="" xmlns:a16="http://schemas.microsoft.com/office/drawing/2014/main" id="{00000000-0008-0000-0400-0000F9000000}"/>
            </a:ext>
          </a:extLst>
        </xdr:cNvPr>
        <xdr:cNvSpPr/>
      </xdr:nvSpPr>
      <xdr:spPr>
        <a:xfrm>
          <a:off x="15621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93997</xdr:rowOff>
    </xdr:from>
    <xdr:ext cx="736600" cy="259045"/>
    <xdr:sp macro="" textlink="">
      <xdr:nvSpPr>
        <xdr:cNvPr id="250" name="テキスト ボックス 249">
          <a:extLst>
            <a:ext uri="{FF2B5EF4-FFF2-40B4-BE49-F238E27FC236}">
              <a16:creationId xmlns="" xmlns:a16="http://schemas.microsoft.com/office/drawing/2014/main" id="{00000000-0008-0000-0400-0000FA000000}"/>
            </a:ext>
          </a:extLst>
        </xdr:cNvPr>
        <xdr:cNvSpPr txBox="1"/>
      </xdr:nvSpPr>
      <xdr:spPr>
        <a:xfrm>
          <a:off x="15290800" y="96951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55</xdr:row>
      <xdr:rowOff>152146</xdr:rowOff>
    </xdr:from>
    <xdr:to>
      <xdr:col>73</xdr:col>
      <xdr:colOff>180975</xdr:colOff>
      <xdr:row>56</xdr:row>
      <xdr:rowOff>17272</xdr:rowOff>
    </xdr:to>
    <xdr:cxnSp macro="">
      <xdr:nvCxnSpPr>
        <xdr:cNvPr id="251" name="直線コネクタ 250">
          <a:extLst>
            <a:ext uri="{FF2B5EF4-FFF2-40B4-BE49-F238E27FC236}">
              <a16:creationId xmlns="" xmlns:a16="http://schemas.microsoft.com/office/drawing/2014/main" id="{00000000-0008-0000-0400-0000FB000000}"/>
            </a:ext>
          </a:extLst>
        </xdr:cNvPr>
        <xdr:cNvCxnSpPr/>
      </xdr:nvCxnSpPr>
      <xdr:spPr>
        <a:xfrm flipV="1">
          <a:off x="13893800" y="9581896"/>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165354</xdr:rowOff>
    </xdr:from>
    <xdr:to>
      <xdr:col>74</xdr:col>
      <xdr:colOff>31750</xdr:colOff>
      <xdr:row>56</xdr:row>
      <xdr:rowOff>95504</xdr:rowOff>
    </xdr:to>
    <xdr:sp macro="" textlink="">
      <xdr:nvSpPr>
        <xdr:cNvPr id="252" name="フローチャート: 判断 251">
          <a:extLst>
            <a:ext uri="{FF2B5EF4-FFF2-40B4-BE49-F238E27FC236}">
              <a16:creationId xmlns="" xmlns:a16="http://schemas.microsoft.com/office/drawing/2014/main" id="{00000000-0008-0000-0400-0000FC000000}"/>
            </a:ext>
          </a:extLst>
        </xdr:cNvPr>
        <xdr:cNvSpPr/>
      </xdr:nvSpPr>
      <xdr:spPr>
        <a:xfrm>
          <a:off x="14732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80281</xdr:rowOff>
    </xdr:from>
    <xdr:ext cx="762000" cy="259045"/>
    <xdr:sp macro="" textlink="">
      <xdr:nvSpPr>
        <xdr:cNvPr id="253" name="テキスト ボックス 252">
          <a:extLst>
            <a:ext uri="{FF2B5EF4-FFF2-40B4-BE49-F238E27FC236}">
              <a16:creationId xmlns="" xmlns:a16="http://schemas.microsoft.com/office/drawing/2014/main" id="{00000000-0008-0000-0400-0000FD000000}"/>
            </a:ext>
          </a:extLst>
        </xdr:cNvPr>
        <xdr:cNvSpPr txBox="1"/>
      </xdr:nvSpPr>
      <xdr:spPr>
        <a:xfrm>
          <a:off x="14401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55</xdr:row>
      <xdr:rowOff>138430</xdr:rowOff>
    </xdr:from>
    <xdr:to>
      <xdr:col>69</xdr:col>
      <xdr:colOff>92075</xdr:colOff>
      <xdr:row>56</xdr:row>
      <xdr:rowOff>17272</xdr:rowOff>
    </xdr:to>
    <xdr:cxnSp macro="">
      <xdr:nvCxnSpPr>
        <xdr:cNvPr id="254" name="直線コネクタ 253">
          <a:extLst>
            <a:ext uri="{FF2B5EF4-FFF2-40B4-BE49-F238E27FC236}">
              <a16:creationId xmlns="" xmlns:a16="http://schemas.microsoft.com/office/drawing/2014/main" id="{00000000-0008-0000-0400-0000FE000000}"/>
            </a:ext>
          </a:extLst>
        </xdr:cNvPr>
        <xdr:cNvCxnSpPr/>
      </xdr:nvCxnSpPr>
      <xdr:spPr>
        <a:xfrm>
          <a:off x="13004800" y="9568180"/>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165354</xdr:rowOff>
    </xdr:from>
    <xdr:to>
      <xdr:col>69</xdr:col>
      <xdr:colOff>142875</xdr:colOff>
      <xdr:row>56</xdr:row>
      <xdr:rowOff>95504</xdr:rowOff>
    </xdr:to>
    <xdr:sp macro="" textlink="">
      <xdr:nvSpPr>
        <xdr:cNvPr id="255" name="フローチャート: 判断 254">
          <a:extLst>
            <a:ext uri="{FF2B5EF4-FFF2-40B4-BE49-F238E27FC236}">
              <a16:creationId xmlns="" xmlns:a16="http://schemas.microsoft.com/office/drawing/2014/main" id="{00000000-0008-0000-0400-0000FF000000}"/>
            </a:ext>
          </a:extLst>
        </xdr:cNvPr>
        <xdr:cNvSpPr/>
      </xdr:nvSpPr>
      <xdr:spPr>
        <a:xfrm>
          <a:off x="13843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80281</xdr:rowOff>
    </xdr:from>
    <xdr:ext cx="762000" cy="259045"/>
    <xdr:sp macro="" textlink="">
      <xdr:nvSpPr>
        <xdr:cNvPr id="256" name="テキスト ボックス 255">
          <a:extLst>
            <a:ext uri="{FF2B5EF4-FFF2-40B4-BE49-F238E27FC236}">
              <a16:creationId xmlns="" xmlns:a16="http://schemas.microsoft.com/office/drawing/2014/main" id="{00000000-0008-0000-0400-000000010000}"/>
            </a:ext>
          </a:extLst>
        </xdr:cNvPr>
        <xdr:cNvSpPr txBox="1"/>
      </xdr:nvSpPr>
      <xdr:spPr>
        <a:xfrm>
          <a:off x="13512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165354</xdr:rowOff>
    </xdr:from>
    <xdr:to>
      <xdr:col>65</xdr:col>
      <xdr:colOff>53975</xdr:colOff>
      <xdr:row>56</xdr:row>
      <xdr:rowOff>95504</xdr:rowOff>
    </xdr:to>
    <xdr:sp macro="" textlink="">
      <xdr:nvSpPr>
        <xdr:cNvPr id="257" name="フローチャート: 判断 256">
          <a:extLst>
            <a:ext uri="{FF2B5EF4-FFF2-40B4-BE49-F238E27FC236}">
              <a16:creationId xmlns="" xmlns:a16="http://schemas.microsoft.com/office/drawing/2014/main" id="{00000000-0008-0000-0400-000001010000}"/>
            </a:ext>
          </a:extLst>
        </xdr:cNvPr>
        <xdr:cNvSpPr/>
      </xdr:nvSpPr>
      <xdr:spPr>
        <a:xfrm>
          <a:off x="12954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80281</xdr:rowOff>
    </xdr:from>
    <xdr:ext cx="762000" cy="259045"/>
    <xdr:sp macro="" textlink="">
      <xdr:nvSpPr>
        <xdr:cNvPr id="258" name="テキスト ボックス 257">
          <a:extLst>
            <a:ext uri="{FF2B5EF4-FFF2-40B4-BE49-F238E27FC236}">
              <a16:creationId xmlns="" xmlns:a16="http://schemas.microsoft.com/office/drawing/2014/main" id="{00000000-0008-0000-0400-000002010000}"/>
            </a:ext>
          </a:extLst>
        </xdr:cNvPr>
        <xdr:cNvSpPr txBox="1"/>
      </xdr:nvSpPr>
      <xdr:spPr>
        <a:xfrm>
          <a:off x="12623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9" name="テキスト ボックス 258">
          <a:extLst>
            <a:ext uri="{FF2B5EF4-FFF2-40B4-BE49-F238E27FC236}">
              <a16:creationId xmlns="" xmlns:a16="http://schemas.microsoft.com/office/drawing/2014/main" id="{00000000-0008-0000-0400-000003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0" name="テキスト ボックス 259">
          <a:extLst>
            <a:ext uri="{FF2B5EF4-FFF2-40B4-BE49-F238E27FC236}">
              <a16:creationId xmlns="" xmlns:a16="http://schemas.microsoft.com/office/drawing/2014/main" id="{00000000-0008-0000-0400-000004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1" name="テキスト ボックス 260">
          <a:extLst>
            <a:ext uri="{FF2B5EF4-FFF2-40B4-BE49-F238E27FC236}">
              <a16:creationId xmlns="" xmlns:a16="http://schemas.microsoft.com/office/drawing/2014/main" id="{00000000-0008-0000-0400-000005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2" name="テキスト ボックス 261">
          <a:extLst>
            <a:ext uri="{FF2B5EF4-FFF2-40B4-BE49-F238E27FC236}">
              <a16:creationId xmlns="" xmlns:a16="http://schemas.microsoft.com/office/drawing/2014/main" id="{00000000-0008-0000-0400-000006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3" name="テキスト ボックス 262">
          <a:extLst>
            <a:ext uri="{FF2B5EF4-FFF2-40B4-BE49-F238E27FC236}">
              <a16:creationId xmlns="" xmlns:a16="http://schemas.microsoft.com/office/drawing/2014/main" id="{00000000-0008-0000-0400-000007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7620</xdr:rowOff>
    </xdr:from>
    <xdr:to>
      <xdr:col>82</xdr:col>
      <xdr:colOff>158750</xdr:colOff>
      <xdr:row>56</xdr:row>
      <xdr:rowOff>109220</xdr:rowOff>
    </xdr:to>
    <xdr:sp macro="" textlink="">
      <xdr:nvSpPr>
        <xdr:cNvPr id="264" name="楕円 263">
          <a:extLst>
            <a:ext uri="{FF2B5EF4-FFF2-40B4-BE49-F238E27FC236}">
              <a16:creationId xmlns="" xmlns:a16="http://schemas.microsoft.com/office/drawing/2014/main" id="{00000000-0008-0000-0400-000008010000}"/>
            </a:ext>
          </a:extLst>
        </xdr:cNvPr>
        <xdr:cNvSpPr/>
      </xdr:nvSpPr>
      <xdr:spPr>
        <a:xfrm>
          <a:off x="16459200" y="9608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24147</xdr:rowOff>
    </xdr:from>
    <xdr:ext cx="762000" cy="259045"/>
    <xdr:sp macro="" textlink="">
      <xdr:nvSpPr>
        <xdr:cNvPr id="265" name="その他該当値テキスト">
          <a:extLst>
            <a:ext uri="{FF2B5EF4-FFF2-40B4-BE49-F238E27FC236}">
              <a16:creationId xmlns="" xmlns:a16="http://schemas.microsoft.com/office/drawing/2014/main" id="{00000000-0008-0000-0400-000009010000}"/>
            </a:ext>
          </a:extLst>
        </xdr:cNvPr>
        <xdr:cNvSpPr txBox="1"/>
      </xdr:nvSpPr>
      <xdr:spPr>
        <a:xfrm>
          <a:off x="16598900" y="9453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55</xdr:row>
      <xdr:rowOff>128778</xdr:rowOff>
    </xdr:from>
    <xdr:to>
      <xdr:col>78</xdr:col>
      <xdr:colOff>120650</xdr:colOff>
      <xdr:row>56</xdr:row>
      <xdr:rowOff>58928</xdr:rowOff>
    </xdr:to>
    <xdr:sp macro="" textlink="">
      <xdr:nvSpPr>
        <xdr:cNvPr id="266" name="楕円 265">
          <a:extLst>
            <a:ext uri="{FF2B5EF4-FFF2-40B4-BE49-F238E27FC236}">
              <a16:creationId xmlns="" xmlns:a16="http://schemas.microsoft.com/office/drawing/2014/main" id="{00000000-0008-0000-0400-00000A010000}"/>
            </a:ext>
          </a:extLst>
        </xdr:cNvPr>
        <xdr:cNvSpPr/>
      </xdr:nvSpPr>
      <xdr:spPr>
        <a:xfrm>
          <a:off x="15621000" y="9558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69105</xdr:rowOff>
    </xdr:from>
    <xdr:ext cx="736600" cy="259045"/>
    <xdr:sp macro="" textlink="">
      <xdr:nvSpPr>
        <xdr:cNvPr id="267" name="テキスト ボックス 266">
          <a:extLst>
            <a:ext uri="{FF2B5EF4-FFF2-40B4-BE49-F238E27FC236}">
              <a16:creationId xmlns="" xmlns:a16="http://schemas.microsoft.com/office/drawing/2014/main" id="{00000000-0008-0000-0400-00000B010000}"/>
            </a:ext>
          </a:extLst>
        </xdr:cNvPr>
        <xdr:cNvSpPr txBox="1"/>
      </xdr:nvSpPr>
      <xdr:spPr>
        <a:xfrm>
          <a:off x="15290800" y="93274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55</xdr:row>
      <xdr:rowOff>101346</xdr:rowOff>
    </xdr:from>
    <xdr:to>
      <xdr:col>74</xdr:col>
      <xdr:colOff>31750</xdr:colOff>
      <xdr:row>56</xdr:row>
      <xdr:rowOff>31496</xdr:rowOff>
    </xdr:to>
    <xdr:sp macro="" textlink="">
      <xdr:nvSpPr>
        <xdr:cNvPr id="268" name="楕円 267">
          <a:extLst>
            <a:ext uri="{FF2B5EF4-FFF2-40B4-BE49-F238E27FC236}">
              <a16:creationId xmlns="" xmlns:a16="http://schemas.microsoft.com/office/drawing/2014/main" id="{00000000-0008-0000-0400-00000C010000}"/>
            </a:ext>
          </a:extLst>
        </xdr:cNvPr>
        <xdr:cNvSpPr/>
      </xdr:nvSpPr>
      <xdr:spPr>
        <a:xfrm>
          <a:off x="14732000" y="9531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41673</xdr:rowOff>
    </xdr:from>
    <xdr:ext cx="762000" cy="259045"/>
    <xdr:sp macro="" textlink="">
      <xdr:nvSpPr>
        <xdr:cNvPr id="269" name="テキスト ボックス 268">
          <a:extLst>
            <a:ext uri="{FF2B5EF4-FFF2-40B4-BE49-F238E27FC236}">
              <a16:creationId xmlns="" xmlns:a16="http://schemas.microsoft.com/office/drawing/2014/main" id="{00000000-0008-0000-0400-00000D010000}"/>
            </a:ext>
          </a:extLst>
        </xdr:cNvPr>
        <xdr:cNvSpPr txBox="1"/>
      </xdr:nvSpPr>
      <xdr:spPr>
        <a:xfrm>
          <a:off x="14401800" y="92999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55</xdr:row>
      <xdr:rowOff>137922</xdr:rowOff>
    </xdr:from>
    <xdr:to>
      <xdr:col>69</xdr:col>
      <xdr:colOff>142875</xdr:colOff>
      <xdr:row>56</xdr:row>
      <xdr:rowOff>68072</xdr:rowOff>
    </xdr:to>
    <xdr:sp macro="" textlink="">
      <xdr:nvSpPr>
        <xdr:cNvPr id="270" name="楕円 269">
          <a:extLst>
            <a:ext uri="{FF2B5EF4-FFF2-40B4-BE49-F238E27FC236}">
              <a16:creationId xmlns="" xmlns:a16="http://schemas.microsoft.com/office/drawing/2014/main" id="{00000000-0008-0000-0400-00000E010000}"/>
            </a:ext>
          </a:extLst>
        </xdr:cNvPr>
        <xdr:cNvSpPr/>
      </xdr:nvSpPr>
      <xdr:spPr>
        <a:xfrm>
          <a:off x="13843000" y="9567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78249</xdr:rowOff>
    </xdr:from>
    <xdr:ext cx="762000" cy="259045"/>
    <xdr:sp macro="" textlink="">
      <xdr:nvSpPr>
        <xdr:cNvPr id="271" name="テキスト ボックス 270">
          <a:extLst>
            <a:ext uri="{FF2B5EF4-FFF2-40B4-BE49-F238E27FC236}">
              <a16:creationId xmlns="" xmlns:a16="http://schemas.microsoft.com/office/drawing/2014/main" id="{00000000-0008-0000-0400-00000F010000}"/>
            </a:ext>
          </a:extLst>
        </xdr:cNvPr>
        <xdr:cNvSpPr txBox="1"/>
      </xdr:nvSpPr>
      <xdr:spPr>
        <a:xfrm>
          <a:off x="13512800" y="9336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87630</xdr:rowOff>
    </xdr:from>
    <xdr:to>
      <xdr:col>65</xdr:col>
      <xdr:colOff>53975</xdr:colOff>
      <xdr:row>56</xdr:row>
      <xdr:rowOff>17780</xdr:rowOff>
    </xdr:to>
    <xdr:sp macro="" textlink="">
      <xdr:nvSpPr>
        <xdr:cNvPr id="272" name="楕円 271">
          <a:extLst>
            <a:ext uri="{FF2B5EF4-FFF2-40B4-BE49-F238E27FC236}">
              <a16:creationId xmlns="" xmlns:a16="http://schemas.microsoft.com/office/drawing/2014/main" id="{00000000-0008-0000-0400-000010010000}"/>
            </a:ext>
          </a:extLst>
        </xdr:cNvPr>
        <xdr:cNvSpPr/>
      </xdr:nvSpPr>
      <xdr:spPr>
        <a:xfrm>
          <a:off x="12954000" y="951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27957</xdr:rowOff>
    </xdr:from>
    <xdr:ext cx="762000" cy="259045"/>
    <xdr:sp macro="" textlink="">
      <xdr:nvSpPr>
        <xdr:cNvPr id="273" name="テキスト ボックス 272">
          <a:extLst>
            <a:ext uri="{FF2B5EF4-FFF2-40B4-BE49-F238E27FC236}">
              <a16:creationId xmlns="" xmlns:a16="http://schemas.microsoft.com/office/drawing/2014/main" id="{00000000-0008-0000-0400-000011010000}"/>
            </a:ext>
          </a:extLst>
        </xdr:cNvPr>
        <xdr:cNvSpPr txBox="1"/>
      </xdr:nvSpPr>
      <xdr:spPr>
        <a:xfrm>
          <a:off x="12623800" y="9286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4" name="正方形/長方形 273">
          <a:extLst>
            <a:ext uri="{FF2B5EF4-FFF2-40B4-BE49-F238E27FC236}">
              <a16:creationId xmlns="" xmlns:a16="http://schemas.microsoft.com/office/drawing/2014/main" id="{00000000-0008-0000-0400-000012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5" name="正方形/長方形 274">
          <a:extLst>
            <a:ext uri="{FF2B5EF4-FFF2-40B4-BE49-F238E27FC236}">
              <a16:creationId xmlns="" xmlns:a16="http://schemas.microsoft.com/office/drawing/2014/main" id="{00000000-0008-0000-0400-000013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6" name="正方形/長方形 275">
          <a:extLst>
            <a:ext uri="{FF2B5EF4-FFF2-40B4-BE49-F238E27FC236}">
              <a16:creationId xmlns="" xmlns:a16="http://schemas.microsoft.com/office/drawing/2014/main" id="{00000000-0008-0000-0400-000014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7" name="正方形/長方形 276">
          <a:extLst>
            <a:ext uri="{FF2B5EF4-FFF2-40B4-BE49-F238E27FC236}">
              <a16:creationId xmlns="" xmlns:a16="http://schemas.microsoft.com/office/drawing/2014/main" id="{00000000-0008-0000-0400-000015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8" name="正方形/長方形 277">
          <a:extLst>
            <a:ext uri="{FF2B5EF4-FFF2-40B4-BE49-F238E27FC236}">
              <a16:creationId xmlns="" xmlns:a16="http://schemas.microsoft.com/office/drawing/2014/main" id="{00000000-0008-0000-0400-000016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9" name="正方形/長方形 278">
          <a:extLst>
            <a:ext uri="{FF2B5EF4-FFF2-40B4-BE49-F238E27FC236}">
              <a16:creationId xmlns="" xmlns:a16="http://schemas.microsoft.com/office/drawing/2014/main" id="{00000000-0008-0000-0400-000017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0" name="正方形/長方形 279">
          <a:extLst>
            <a:ext uri="{FF2B5EF4-FFF2-40B4-BE49-F238E27FC236}">
              <a16:creationId xmlns="" xmlns:a16="http://schemas.microsoft.com/office/drawing/2014/main" id="{00000000-0008-0000-0400-000018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1" name="正方形/長方形 280">
          <a:extLst>
            <a:ext uri="{FF2B5EF4-FFF2-40B4-BE49-F238E27FC236}">
              <a16:creationId xmlns="" xmlns:a16="http://schemas.microsoft.com/office/drawing/2014/main" id="{00000000-0008-0000-0400-000019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2" name="正方形/長方形 281">
          <a:extLst>
            <a:ext uri="{FF2B5EF4-FFF2-40B4-BE49-F238E27FC236}">
              <a16:creationId xmlns="" xmlns:a16="http://schemas.microsoft.com/office/drawing/2014/main" id="{00000000-0008-0000-0400-00001A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3" name="正方形/長方形 282">
          <a:extLst>
            <a:ext uri="{FF2B5EF4-FFF2-40B4-BE49-F238E27FC236}">
              <a16:creationId xmlns="" xmlns:a16="http://schemas.microsoft.com/office/drawing/2014/main" id="{00000000-0008-0000-0400-00001B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4" name="テキスト ボックス 283">
          <a:extLst>
            <a:ext uri="{FF2B5EF4-FFF2-40B4-BE49-F238E27FC236}">
              <a16:creationId xmlns="" xmlns:a16="http://schemas.microsoft.com/office/drawing/2014/main" id="{00000000-0008-0000-0400-00001C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補助費等に係る経常収支比率が類似団体平均を上回っているのは、保健福祉費・清掃費・消防費等の、広域連合・一部事務組合への負担が要因である。</a:t>
          </a:r>
        </a:p>
        <a:p>
          <a:r>
            <a:rPr kumimoji="1" lang="ja-JP" altLang="en-US" sz="1300">
              <a:latin typeface="ＭＳ Ｐゴシック" panose="020B0600070205080204" pitchFamily="50" charset="-128"/>
              <a:ea typeface="ＭＳ Ｐゴシック" panose="020B0600070205080204" pitchFamily="50" charset="-128"/>
            </a:rPr>
            <a:t>　一部事務組合等のほか、各種団体等への補助金について適正な管理を行う。</a:t>
          </a:r>
        </a:p>
      </xdr:txBody>
    </xdr:sp>
    <xdr:clientData/>
  </xdr:twoCellAnchor>
  <xdr:oneCellAnchor>
    <xdr:from>
      <xdr:col>62</xdr:col>
      <xdr:colOff>6350</xdr:colOff>
      <xdr:row>29</xdr:row>
      <xdr:rowOff>107950</xdr:rowOff>
    </xdr:from>
    <xdr:ext cx="298543" cy="225703"/>
    <xdr:sp macro="" textlink="">
      <xdr:nvSpPr>
        <xdr:cNvPr id="285" name="テキスト ボックス 284">
          <a:extLst>
            <a:ext uri="{FF2B5EF4-FFF2-40B4-BE49-F238E27FC236}">
              <a16:creationId xmlns="" xmlns:a16="http://schemas.microsoft.com/office/drawing/2014/main" id="{00000000-0008-0000-0400-00001D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6" name="直線コネクタ 285">
          <a:extLst>
            <a:ext uri="{FF2B5EF4-FFF2-40B4-BE49-F238E27FC236}">
              <a16:creationId xmlns="" xmlns:a16="http://schemas.microsoft.com/office/drawing/2014/main" id="{00000000-0008-0000-0400-00001E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7" name="テキスト ボックス 286">
          <a:extLst>
            <a:ext uri="{FF2B5EF4-FFF2-40B4-BE49-F238E27FC236}">
              <a16:creationId xmlns="" xmlns:a16="http://schemas.microsoft.com/office/drawing/2014/main" id="{00000000-0008-0000-0400-00001F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8" name="直線コネクタ 287">
          <a:extLst>
            <a:ext uri="{FF2B5EF4-FFF2-40B4-BE49-F238E27FC236}">
              <a16:creationId xmlns="" xmlns:a16="http://schemas.microsoft.com/office/drawing/2014/main" id="{00000000-0008-0000-0400-000020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9" name="テキスト ボックス 288">
          <a:extLst>
            <a:ext uri="{FF2B5EF4-FFF2-40B4-BE49-F238E27FC236}">
              <a16:creationId xmlns="" xmlns:a16="http://schemas.microsoft.com/office/drawing/2014/main" id="{00000000-0008-0000-0400-000021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0" name="直線コネクタ 289">
          <a:extLst>
            <a:ext uri="{FF2B5EF4-FFF2-40B4-BE49-F238E27FC236}">
              <a16:creationId xmlns="" xmlns:a16="http://schemas.microsoft.com/office/drawing/2014/main" id="{00000000-0008-0000-0400-000022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1" name="テキスト ボックス 290">
          <a:extLst>
            <a:ext uri="{FF2B5EF4-FFF2-40B4-BE49-F238E27FC236}">
              <a16:creationId xmlns="" xmlns:a16="http://schemas.microsoft.com/office/drawing/2014/main" id="{00000000-0008-0000-0400-000023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2" name="直線コネクタ 291">
          <a:extLst>
            <a:ext uri="{FF2B5EF4-FFF2-40B4-BE49-F238E27FC236}">
              <a16:creationId xmlns="" xmlns:a16="http://schemas.microsoft.com/office/drawing/2014/main" id="{00000000-0008-0000-0400-000024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3" name="テキスト ボックス 292">
          <a:extLst>
            <a:ext uri="{FF2B5EF4-FFF2-40B4-BE49-F238E27FC236}">
              <a16:creationId xmlns="" xmlns:a16="http://schemas.microsoft.com/office/drawing/2014/main" id="{00000000-0008-0000-0400-000025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4" name="直線コネクタ 293">
          <a:extLst>
            <a:ext uri="{FF2B5EF4-FFF2-40B4-BE49-F238E27FC236}">
              <a16:creationId xmlns="" xmlns:a16="http://schemas.microsoft.com/office/drawing/2014/main" id="{00000000-0008-0000-0400-000026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5" name="テキスト ボックス 294">
          <a:extLst>
            <a:ext uri="{FF2B5EF4-FFF2-40B4-BE49-F238E27FC236}">
              <a16:creationId xmlns="" xmlns:a16="http://schemas.microsoft.com/office/drawing/2014/main" id="{00000000-0008-0000-0400-000027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6" name="直線コネクタ 295">
          <a:extLst>
            <a:ext uri="{FF2B5EF4-FFF2-40B4-BE49-F238E27FC236}">
              <a16:creationId xmlns="" xmlns:a16="http://schemas.microsoft.com/office/drawing/2014/main" id="{00000000-0008-0000-0400-000028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7" name="補助費等グラフ枠">
          <a:extLst>
            <a:ext uri="{FF2B5EF4-FFF2-40B4-BE49-F238E27FC236}">
              <a16:creationId xmlns="" xmlns:a16="http://schemas.microsoft.com/office/drawing/2014/main" id="{00000000-0008-0000-0400-000029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3556</xdr:rowOff>
    </xdr:from>
    <xdr:to>
      <xdr:col>82</xdr:col>
      <xdr:colOff>107950</xdr:colOff>
      <xdr:row>41</xdr:row>
      <xdr:rowOff>60706</xdr:rowOff>
    </xdr:to>
    <xdr:cxnSp macro="">
      <xdr:nvCxnSpPr>
        <xdr:cNvPr id="298" name="直線コネクタ 297">
          <a:extLst>
            <a:ext uri="{FF2B5EF4-FFF2-40B4-BE49-F238E27FC236}">
              <a16:creationId xmlns="" xmlns:a16="http://schemas.microsoft.com/office/drawing/2014/main" id="{00000000-0008-0000-0400-00002A010000}"/>
            </a:ext>
          </a:extLst>
        </xdr:cNvPr>
        <xdr:cNvCxnSpPr/>
      </xdr:nvCxnSpPr>
      <xdr:spPr>
        <a:xfrm flipV="1">
          <a:off x="16510000" y="5832856"/>
          <a:ext cx="0" cy="1257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32783</xdr:rowOff>
    </xdr:from>
    <xdr:ext cx="762000" cy="259045"/>
    <xdr:sp macro="" textlink="">
      <xdr:nvSpPr>
        <xdr:cNvPr id="299" name="補助費等最小値テキスト">
          <a:extLst>
            <a:ext uri="{FF2B5EF4-FFF2-40B4-BE49-F238E27FC236}">
              <a16:creationId xmlns="" xmlns:a16="http://schemas.microsoft.com/office/drawing/2014/main" id="{00000000-0008-0000-0400-00002B010000}"/>
            </a:ext>
          </a:extLst>
        </xdr:cNvPr>
        <xdr:cNvSpPr txBox="1"/>
      </xdr:nvSpPr>
      <xdr:spPr>
        <a:xfrm>
          <a:off x="16598900" y="7062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60706</xdr:rowOff>
    </xdr:from>
    <xdr:to>
      <xdr:col>82</xdr:col>
      <xdr:colOff>196850</xdr:colOff>
      <xdr:row>41</xdr:row>
      <xdr:rowOff>60706</xdr:rowOff>
    </xdr:to>
    <xdr:cxnSp macro="">
      <xdr:nvCxnSpPr>
        <xdr:cNvPr id="300" name="直線コネクタ 299">
          <a:extLst>
            <a:ext uri="{FF2B5EF4-FFF2-40B4-BE49-F238E27FC236}">
              <a16:creationId xmlns="" xmlns:a16="http://schemas.microsoft.com/office/drawing/2014/main" id="{00000000-0008-0000-0400-00002C010000}"/>
            </a:ext>
          </a:extLst>
        </xdr:cNvPr>
        <xdr:cNvCxnSpPr/>
      </xdr:nvCxnSpPr>
      <xdr:spPr>
        <a:xfrm>
          <a:off x="16421100" y="70901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89933</xdr:rowOff>
    </xdr:from>
    <xdr:ext cx="762000" cy="259045"/>
    <xdr:sp macro="" textlink="">
      <xdr:nvSpPr>
        <xdr:cNvPr id="301" name="補助費等最大値テキスト">
          <a:extLst>
            <a:ext uri="{FF2B5EF4-FFF2-40B4-BE49-F238E27FC236}">
              <a16:creationId xmlns="" xmlns:a16="http://schemas.microsoft.com/office/drawing/2014/main" id="{00000000-0008-0000-0400-00002D010000}"/>
            </a:ext>
          </a:extLst>
        </xdr:cNvPr>
        <xdr:cNvSpPr txBox="1"/>
      </xdr:nvSpPr>
      <xdr:spPr>
        <a:xfrm>
          <a:off x="16598900" y="5576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3556</xdr:rowOff>
    </xdr:from>
    <xdr:to>
      <xdr:col>82</xdr:col>
      <xdr:colOff>196850</xdr:colOff>
      <xdr:row>34</xdr:row>
      <xdr:rowOff>3556</xdr:rowOff>
    </xdr:to>
    <xdr:cxnSp macro="">
      <xdr:nvCxnSpPr>
        <xdr:cNvPr id="302" name="直線コネクタ 301">
          <a:extLst>
            <a:ext uri="{FF2B5EF4-FFF2-40B4-BE49-F238E27FC236}">
              <a16:creationId xmlns="" xmlns:a16="http://schemas.microsoft.com/office/drawing/2014/main" id="{00000000-0008-0000-0400-00002E010000}"/>
            </a:ext>
          </a:extLst>
        </xdr:cNvPr>
        <xdr:cNvCxnSpPr/>
      </xdr:nvCxnSpPr>
      <xdr:spPr>
        <a:xfrm>
          <a:off x="16421100" y="5832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38</xdr:row>
      <xdr:rowOff>149860</xdr:rowOff>
    </xdr:from>
    <xdr:to>
      <xdr:col>82</xdr:col>
      <xdr:colOff>107950</xdr:colOff>
      <xdr:row>39</xdr:row>
      <xdr:rowOff>33274</xdr:rowOff>
    </xdr:to>
    <xdr:cxnSp macro="">
      <xdr:nvCxnSpPr>
        <xdr:cNvPr id="303" name="直線コネクタ 302">
          <a:extLst>
            <a:ext uri="{FF2B5EF4-FFF2-40B4-BE49-F238E27FC236}">
              <a16:creationId xmlns="" xmlns:a16="http://schemas.microsoft.com/office/drawing/2014/main" id="{00000000-0008-0000-0400-00002F010000}"/>
            </a:ext>
          </a:extLst>
        </xdr:cNvPr>
        <xdr:cNvCxnSpPr/>
      </xdr:nvCxnSpPr>
      <xdr:spPr>
        <a:xfrm flipV="1">
          <a:off x="15671800" y="6664960"/>
          <a:ext cx="8382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88155</xdr:rowOff>
    </xdr:from>
    <xdr:ext cx="762000" cy="259045"/>
    <xdr:sp macro="" textlink="">
      <xdr:nvSpPr>
        <xdr:cNvPr id="304" name="補助費等平均値テキスト">
          <a:extLst>
            <a:ext uri="{FF2B5EF4-FFF2-40B4-BE49-F238E27FC236}">
              <a16:creationId xmlns="" xmlns:a16="http://schemas.microsoft.com/office/drawing/2014/main" id="{00000000-0008-0000-0400-000030010000}"/>
            </a:ext>
          </a:extLst>
        </xdr:cNvPr>
        <xdr:cNvSpPr txBox="1"/>
      </xdr:nvSpPr>
      <xdr:spPr>
        <a:xfrm>
          <a:off x="16598900" y="60889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71628</xdr:rowOff>
    </xdr:from>
    <xdr:to>
      <xdr:col>82</xdr:col>
      <xdr:colOff>158750</xdr:colOff>
      <xdr:row>37</xdr:row>
      <xdr:rowOff>1778</xdr:rowOff>
    </xdr:to>
    <xdr:sp macro="" textlink="">
      <xdr:nvSpPr>
        <xdr:cNvPr id="305" name="フローチャート: 判断 304">
          <a:extLst>
            <a:ext uri="{FF2B5EF4-FFF2-40B4-BE49-F238E27FC236}">
              <a16:creationId xmlns="" xmlns:a16="http://schemas.microsoft.com/office/drawing/2014/main" id="{00000000-0008-0000-0400-000031010000}"/>
            </a:ext>
          </a:extLst>
        </xdr:cNvPr>
        <xdr:cNvSpPr/>
      </xdr:nvSpPr>
      <xdr:spPr>
        <a:xfrm>
          <a:off x="164592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58420</xdr:rowOff>
    </xdr:from>
    <xdr:to>
      <xdr:col>78</xdr:col>
      <xdr:colOff>69850</xdr:colOff>
      <xdr:row>39</xdr:row>
      <xdr:rowOff>33274</xdr:rowOff>
    </xdr:to>
    <xdr:cxnSp macro="">
      <xdr:nvCxnSpPr>
        <xdr:cNvPr id="306" name="直線コネクタ 305">
          <a:extLst>
            <a:ext uri="{FF2B5EF4-FFF2-40B4-BE49-F238E27FC236}">
              <a16:creationId xmlns="" xmlns:a16="http://schemas.microsoft.com/office/drawing/2014/main" id="{00000000-0008-0000-0400-000032010000}"/>
            </a:ext>
          </a:extLst>
        </xdr:cNvPr>
        <xdr:cNvCxnSpPr/>
      </xdr:nvCxnSpPr>
      <xdr:spPr>
        <a:xfrm>
          <a:off x="14782800" y="6573520"/>
          <a:ext cx="889000" cy="14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57912</xdr:rowOff>
    </xdr:from>
    <xdr:to>
      <xdr:col>78</xdr:col>
      <xdr:colOff>120650</xdr:colOff>
      <xdr:row>36</xdr:row>
      <xdr:rowOff>159512</xdr:rowOff>
    </xdr:to>
    <xdr:sp macro="" textlink="">
      <xdr:nvSpPr>
        <xdr:cNvPr id="307" name="フローチャート: 判断 306">
          <a:extLst>
            <a:ext uri="{FF2B5EF4-FFF2-40B4-BE49-F238E27FC236}">
              <a16:creationId xmlns="" xmlns:a16="http://schemas.microsoft.com/office/drawing/2014/main" id="{00000000-0008-0000-0400-000033010000}"/>
            </a:ext>
          </a:extLst>
        </xdr:cNvPr>
        <xdr:cNvSpPr/>
      </xdr:nvSpPr>
      <xdr:spPr>
        <a:xfrm>
          <a:off x="15621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169689</xdr:rowOff>
    </xdr:from>
    <xdr:ext cx="736600" cy="259045"/>
    <xdr:sp macro="" textlink="">
      <xdr:nvSpPr>
        <xdr:cNvPr id="308" name="テキスト ボックス 307">
          <a:extLst>
            <a:ext uri="{FF2B5EF4-FFF2-40B4-BE49-F238E27FC236}">
              <a16:creationId xmlns="" xmlns:a16="http://schemas.microsoft.com/office/drawing/2014/main" id="{00000000-0008-0000-0400-000034010000}"/>
            </a:ext>
          </a:extLst>
        </xdr:cNvPr>
        <xdr:cNvSpPr txBox="1"/>
      </xdr:nvSpPr>
      <xdr:spPr>
        <a:xfrm>
          <a:off x="15290800" y="59989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38</xdr:row>
      <xdr:rowOff>58420</xdr:rowOff>
    </xdr:from>
    <xdr:to>
      <xdr:col>73</xdr:col>
      <xdr:colOff>180975</xdr:colOff>
      <xdr:row>38</xdr:row>
      <xdr:rowOff>122428</xdr:rowOff>
    </xdr:to>
    <xdr:cxnSp macro="">
      <xdr:nvCxnSpPr>
        <xdr:cNvPr id="309" name="直線コネクタ 308">
          <a:extLst>
            <a:ext uri="{FF2B5EF4-FFF2-40B4-BE49-F238E27FC236}">
              <a16:creationId xmlns="" xmlns:a16="http://schemas.microsoft.com/office/drawing/2014/main" id="{00000000-0008-0000-0400-000035010000}"/>
            </a:ext>
          </a:extLst>
        </xdr:cNvPr>
        <xdr:cNvCxnSpPr/>
      </xdr:nvCxnSpPr>
      <xdr:spPr>
        <a:xfrm flipV="1">
          <a:off x="13893800" y="6573520"/>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30480</xdr:rowOff>
    </xdr:from>
    <xdr:to>
      <xdr:col>74</xdr:col>
      <xdr:colOff>31750</xdr:colOff>
      <xdr:row>36</xdr:row>
      <xdr:rowOff>132080</xdr:rowOff>
    </xdr:to>
    <xdr:sp macro="" textlink="">
      <xdr:nvSpPr>
        <xdr:cNvPr id="310" name="フローチャート: 判断 309">
          <a:extLst>
            <a:ext uri="{FF2B5EF4-FFF2-40B4-BE49-F238E27FC236}">
              <a16:creationId xmlns="" xmlns:a16="http://schemas.microsoft.com/office/drawing/2014/main" id="{00000000-0008-0000-0400-000036010000}"/>
            </a:ext>
          </a:extLst>
        </xdr:cNvPr>
        <xdr:cNvSpPr/>
      </xdr:nvSpPr>
      <xdr:spPr>
        <a:xfrm>
          <a:off x="14732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142257</xdr:rowOff>
    </xdr:from>
    <xdr:ext cx="762000" cy="259045"/>
    <xdr:sp macro="" textlink="">
      <xdr:nvSpPr>
        <xdr:cNvPr id="311" name="テキスト ボックス 310">
          <a:extLst>
            <a:ext uri="{FF2B5EF4-FFF2-40B4-BE49-F238E27FC236}">
              <a16:creationId xmlns="" xmlns:a16="http://schemas.microsoft.com/office/drawing/2014/main" id="{00000000-0008-0000-0400-000037010000}"/>
            </a:ext>
          </a:extLst>
        </xdr:cNvPr>
        <xdr:cNvSpPr txBox="1"/>
      </xdr:nvSpPr>
      <xdr:spPr>
        <a:xfrm>
          <a:off x="14401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38</xdr:row>
      <xdr:rowOff>12700</xdr:rowOff>
    </xdr:from>
    <xdr:to>
      <xdr:col>69</xdr:col>
      <xdr:colOff>92075</xdr:colOff>
      <xdr:row>38</xdr:row>
      <xdr:rowOff>122428</xdr:rowOff>
    </xdr:to>
    <xdr:cxnSp macro="">
      <xdr:nvCxnSpPr>
        <xdr:cNvPr id="312" name="直線コネクタ 311">
          <a:extLst>
            <a:ext uri="{FF2B5EF4-FFF2-40B4-BE49-F238E27FC236}">
              <a16:creationId xmlns="" xmlns:a16="http://schemas.microsoft.com/office/drawing/2014/main" id="{00000000-0008-0000-0400-000038010000}"/>
            </a:ext>
          </a:extLst>
        </xdr:cNvPr>
        <xdr:cNvCxnSpPr/>
      </xdr:nvCxnSpPr>
      <xdr:spPr>
        <a:xfrm>
          <a:off x="13004800" y="6527800"/>
          <a:ext cx="889000" cy="109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57912</xdr:rowOff>
    </xdr:from>
    <xdr:to>
      <xdr:col>69</xdr:col>
      <xdr:colOff>142875</xdr:colOff>
      <xdr:row>36</xdr:row>
      <xdr:rowOff>159512</xdr:rowOff>
    </xdr:to>
    <xdr:sp macro="" textlink="">
      <xdr:nvSpPr>
        <xdr:cNvPr id="313" name="フローチャート: 判断 312">
          <a:extLst>
            <a:ext uri="{FF2B5EF4-FFF2-40B4-BE49-F238E27FC236}">
              <a16:creationId xmlns="" xmlns:a16="http://schemas.microsoft.com/office/drawing/2014/main" id="{00000000-0008-0000-0400-000039010000}"/>
            </a:ext>
          </a:extLst>
        </xdr:cNvPr>
        <xdr:cNvSpPr/>
      </xdr:nvSpPr>
      <xdr:spPr>
        <a:xfrm>
          <a:off x="13843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169689</xdr:rowOff>
    </xdr:from>
    <xdr:ext cx="762000" cy="259045"/>
    <xdr:sp macro="" textlink="">
      <xdr:nvSpPr>
        <xdr:cNvPr id="314" name="テキスト ボックス 313">
          <a:extLst>
            <a:ext uri="{FF2B5EF4-FFF2-40B4-BE49-F238E27FC236}">
              <a16:creationId xmlns="" xmlns:a16="http://schemas.microsoft.com/office/drawing/2014/main" id="{00000000-0008-0000-0400-00003A010000}"/>
            </a:ext>
          </a:extLst>
        </xdr:cNvPr>
        <xdr:cNvSpPr txBox="1"/>
      </xdr:nvSpPr>
      <xdr:spPr>
        <a:xfrm>
          <a:off x="13512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30480</xdr:rowOff>
    </xdr:from>
    <xdr:to>
      <xdr:col>65</xdr:col>
      <xdr:colOff>53975</xdr:colOff>
      <xdr:row>36</xdr:row>
      <xdr:rowOff>132080</xdr:rowOff>
    </xdr:to>
    <xdr:sp macro="" textlink="">
      <xdr:nvSpPr>
        <xdr:cNvPr id="315" name="フローチャート: 判断 314">
          <a:extLst>
            <a:ext uri="{FF2B5EF4-FFF2-40B4-BE49-F238E27FC236}">
              <a16:creationId xmlns="" xmlns:a16="http://schemas.microsoft.com/office/drawing/2014/main" id="{00000000-0008-0000-0400-00003B010000}"/>
            </a:ext>
          </a:extLst>
        </xdr:cNvPr>
        <xdr:cNvSpPr/>
      </xdr:nvSpPr>
      <xdr:spPr>
        <a:xfrm>
          <a:off x="12954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142257</xdr:rowOff>
    </xdr:from>
    <xdr:ext cx="762000" cy="259045"/>
    <xdr:sp macro="" textlink="">
      <xdr:nvSpPr>
        <xdr:cNvPr id="316" name="テキスト ボックス 315">
          <a:extLst>
            <a:ext uri="{FF2B5EF4-FFF2-40B4-BE49-F238E27FC236}">
              <a16:creationId xmlns="" xmlns:a16="http://schemas.microsoft.com/office/drawing/2014/main" id="{00000000-0008-0000-0400-00003C010000}"/>
            </a:ext>
          </a:extLst>
        </xdr:cNvPr>
        <xdr:cNvSpPr txBox="1"/>
      </xdr:nvSpPr>
      <xdr:spPr>
        <a:xfrm>
          <a:off x="12623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7" name="テキスト ボックス 316">
          <a:extLst>
            <a:ext uri="{FF2B5EF4-FFF2-40B4-BE49-F238E27FC236}">
              <a16:creationId xmlns="" xmlns:a16="http://schemas.microsoft.com/office/drawing/2014/main" id="{00000000-0008-0000-0400-00003D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8" name="テキスト ボックス 317">
          <a:extLst>
            <a:ext uri="{FF2B5EF4-FFF2-40B4-BE49-F238E27FC236}">
              <a16:creationId xmlns="" xmlns:a16="http://schemas.microsoft.com/office/drawing/2014/main" id="{00000000-0008-0000-0400-00003E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9" name="テキスト ボックス 318">
          <a:extLst>
            <a:ext uri="{FF2B5EF4-FFF2-40B4-BE49-F238E27FC236}">
              <a16:creationId xmlns="" xmlns:a16="http://schemas.microsoft.com/office/drawing/2014/main" id="{00000000-0008-0000-0400-00003F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0" name="テキスト ボックス 319">
          <a:extLst>
            <a:ext uri="{FF2B5EF4-FFF2-40B4-BE49-F238E27FC236}">
              <a16:creationId xmlns="" xmlns:a16="http://schemas.microsoft.com/office/drawing/2014/main" id="{00000000-0008-0000-0400-000040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1" name="テキスト ボックス 320">
          <a:extLst>
            <a:ext uri="{FF2B5EF4-FFF2-40B4-BE49-F238E27FC236}">
              <a16:creationId xmlns="" xmlns:a16="http://schemas.microsoft.com/office/drawing/2014/main" id="{00000000-0008-0000-0400-000041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38</xdr:row>
      <xdr:rowOff>99060</xdr:rowOff>
    </xdr:from>
    <xdr:to>
      <xdr:col>82</xdr:col>
      <xdr:colOff>158750</xdr:colOff>
      <xdr:row>39</xdr:row>
      <xdr:rowOff>29210</xdr:rowOff>
    </xdr:to>
    <xdr:sp macro="" textlink="">
      <xdr:nvSpPr>
        <xdr:cNvPr id="322" name="楕円 321">
          <a:extLst>
            <a:ext uri="{FF2B5EF4-FFF2-40B4-BE49-F238E27FC236}">
              <a16:creationId xmlns="" xmlns:a16="http://schemas.microsoft.com/office/drawing/2014/main" id="{00000000-0008-0000-0400-000042010000}"/>
            </a:ext>
          </a:extLst>
        </xdr:cNvPr>
        <xdr:cNvSpPr/>
      </xdr:nvSpPr>
      <xdr:spPr>
        <a:xfrm>
          <a:off x="16459200" y="6614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38</xdr:row>
      <xdr:rowOff>71137</xdr:rowOff>
    </xdr:from>
    <xdr:ext cx="762000" cy="259045"/>
    <xdr:sp macro="" textlink="">
      <xdr:nvSpPr>
        <xdr:cNvPr id="323" name="補助費等該当値テキスト">
          <a:extLst>
            <a:ext uri="{FF2B5EF4-FFF2-40B4-BE49-F238E27FC236}">
              <a16:creationId xmlns="" xmlns:a16="http://schemas.microsoft.com/office/drawing/2014/main" id="{00000000-0008-0000-0400-000043010000}"/>
            </a:ext>
          </a:extLst>
        </xdr:cNvPr>
        <xdr:cNvSpPr txBox="1"/>
      </xdr:nvSpPr>
      <xdr:spPr>
        <a:xfrm>
          <a:off x="16598900" y="6586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38</xdr:row>
      <xdr:rowOff>153924</xdr:rowOff>
    </xdr:from>
    <xdr:to>
      <xdr:col>78</xdr:col>
      <xdr:colOff>120650</xdr:colOff>
      <xdr:row>39</xdr:row>
      <xdr:rowOff>84074</xdr:rowOff>
    </xdr:to>
    <xdr:sp macro="" textlink="">
      <xdr:nvSpPr>
        <xdr:cNvPr id="324" name="楕円 323">
          <a:extLst>
            <a:ext uri="{FF2B5EF4-FFF2-40B4-BE49-F238E27FC236}">
              <a16:creationId xmlns="" xmlns:a16="http://schemas.microsoft.com/office/drawing/2014/main" id="{00000000-0008-0000-0400-000044010000}"/>
            </a:ext>
          </a:extLst>
        </xdr:cNvPr>
        <xdr:cNvSpPr/>
      </xdr:nvSpPr>
      <xdr:spPr>
        <a:xfrm>
          <a:off x="15621000" y="6669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68851</xdr:rowOff>
    </xdr:from>
    <xdr:ext cx="736600" cy="259045"/>
    <xdr:sp macro="" textlink="">
      <xdr:nvSpPr>
        <xdr:cNvPr id="325" name="テキスト ボックス 324">
          <a:extLst>
            <a:ext uri="{FF2B5EF4-FFF2-40B4-BE49-F238E27FC236}">
              <a16:creationId xmlns="" xmlns:a16="http://schemas.microsoft.com/office/drawing/2014/main" id="{00000000-0008-0000-0400-000045010000}"/>
            </a:ext>
          </a:extLst>
        </xdr:cNvPr>
        <xdr:cNvSpPr txBox="1"/>
      </xdr:nvSpPr>
      <xdr:spPr>
        <a:xfrm>
          <a:off x="15290800" y="67554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38</xdr:row>
      <xdr:rowOff>7620</xdr:rowOff>
    </xdr:from>
    <xdr:to>
      <xdr:col>74</xdr:col>
      <xdr:colOff>31750</xdr:colOff>
      <xdr:row>38</xdr:row>
      <xdr:rowOff>109220</xdr:rowOff>
    </xdr:to>
    <xdr:sp macro="" textlink="">
      <xdr:nvSpPr>
        <xdr:cNvPr id="326" name="楕円 325">
          <a:extLst>
            <a:ext uri="{FF2B5EF4-FFF2-40B4-BE49-F238E27FC236}">
              <a16:creationId xmlns="" xmlns:a16="http://schemas.microsoft.com/office/drawing/2014/main" id="{00000000-0008-0000-0400-000046010000}"/>
            </a:ext>
          </a:extLst>
        </xdr:cNvPr>
        <xdr:cNvSpPr/>
      </xdr:nvSpPr>
      <xdr:spPr>
        <a:xfrm>
          <a:off x="14732000" y="6522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38</xdr:row>
      <xdr:rowOff>93997</xdr:rowOff>
    </xdr:from>
    <xdr:ext cx="762000" cy="259045"/>
    <xdr:sp macro="" textlink="">
      <xdr:nvSpPr>
        <xdr:cNvPr id="327" name="テキスト ボックス 326">
          <a:extLst>
            <a:ext uri="{FF2B5EF4-FFF2-40B4-BE49-F238E27FC236}">
              <a16:creationId xmlns="" xmlns:a16="http://schemas.microsoft.com/office/drawing/2014/main" id="{00000000-0008-0000-0400-000047010000}"/>
            </a:ext>
          </a:extLst>
        </xdr:cNvPr>
        <xdr:cNvSpPr txBox="1"/>
      </xdr:nvSpPr>
      <xdr:spPr>
        <a:xfrm>
          <a:off x="14401800" y="6609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38</xdr:row>
      <xdr:rowOff>71628</xdr:rowOff>
    </xdr:from>
    <xdr:to>
      <xdr:col>69</xdr:col>
      <xdr:colOff>142875</xdr:colOff>
      <xdr:row>39</xdr:row>
      <xdr:rowOff>1778</xdr:rowOff>
    </xdr:to>
    <xdr:sp macro="" textlink="">
      <xdr:nvSpPr>
        <xdr:cNvPr id="328" name="楕円 327">
          <a:extLst>
            <a:ext uri="{FF2B5EF4-FFF2-40B4-BE49-F238E27FC236}">
              <a16:creationId xmlns="" xmlns:a16="http://schemas.microsoft.com/office/drawing/2014/main" id="{00000000-0008-0000-0400-000048010000}"/>
            </a:ext>
          </a:extLst>
        </xdr:cNvPr>
        <xdr:cNvSpPr/>
      </xdr:nvSpPr>
      <xdr:spPr>
        <a:xfrm>
          <a:off x="13843000" y="6586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38</xdr:row>
      <xdr:rowOff>158005</xdr:rowOff>
    </xdr:from>
    <xdr:ext cx="762000" cy="259045"/>
    <xdr:sp macro="" textlink="">
      <xdr:nvSpPr>
        <xdr:cNvPr id="329" name="テキスト ボックス 328">
          <a:extLst>
            <a:ext uri="{FF2B5EF4-FFF2-40B4-BE49-F238E27FC236}">
              <a16:creationId xmlns="" xmlns:a16="http://schemas.microsoft.com/office/drawing/2014/main" id="{00000000-0008-0000-0400-000049010000}"/>
            </a:ext>
          </a:extLst>
        </xdr:cNvPr>
        <xdr:cNvSpPr txBox="1"/>
      </xdr:nvSpPr>
      <xdr:spPr>
        <a:xfrm>
          <a:off x="13512800" y="6673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37</xdr:row>
      <xdr:rowOff>133350</xdr:rowOff>
    </xdr:from>
    <xdr:to>
      <xdr:col>65</xdr:col>
      <xdr:colOff>53975</xdr:colOff>
      <xdr:row>38</xdr:row>
      <xdr:rowOff>63500</xdr:rowOff>
    </xdr:to>
    <xdr:sp macro="" textlink="">
      <xdr:nvSpPr>
        <xdr:cNvPr id="330" name="楕円 329">
          <a:extLst>
            <a:ext uri="{FF2B5EF4-FFF2-40B4-BE49-F238E27FC236}">
              <a16:creationId xmlns="" xmlns:a16="http://schemas.microsoft.com/office/drawing/2014/main" id="{00000000-0008-0000-0400-00004A010000}"/>
            </a:ext>
          </a:extLst>
        </xdr:cNvPr>
        <xdr:cNvSpPr/>
      </xdr:nvSpPr>
      <xdr:spPr>
        <a:xfrm>
          <a:off x="12954000" y="6477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38</xdr:row>
      <xdr:rowOff>48277</xdr:rowOff>
    </xdr:from>
    <xdr:ext cx="762000" cy="259045"/>
    <xdr:sp macro="" textlink="">
      <xdr:nvSpPr>
        <xdr:cNvPr id="331" name="テキスト ボックス 330">
          <a:extLst>
            <a:ext uri="{FF2B5EF4-FFF2-40B4-BE49-F238E27FC236}">
              <a16:creationId xmlns="" xmlns:a16="http://schemas.microsoft.com/office/drawing/2014/main" id="{00000000-0008-0000-0400-00004B010000}"/>
            </a:ext>
          </a:extLst>
        </xdr:cNvPr>
        <xdr:cNvSpPr txBox="1"/>
      </xdr:nvSpPr>
      <xdr:spPr>
        <a:xfrm>
          <a:off x="12623800" y="656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2" name="正方形/長方形 331">
          <a:extLst>
            <a:ext uri="{FF2B5EF4-FFF2-40B4-BE49-F238E27FC236}">
              <a16:creationId xmlns="" xmlns:a16="http://schemas.microsoft.com/office/drawing/2014/main" id="{00000000-0008-0000-0400-00004C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3" name="正方形/長方形 332">
          <a:extLst>
            <a:ext uri="{FF2B5EF4-FFF2-40B4-BE49-F238E27FC236}">
              <a16:creationId xmlns="" xmlns:a16="http://schemas.microsoft.com/office/drawing/2014/main" id="{00000000-0008-0000-0400-00004D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4" name="正方形/長方形 333">
          <a:extLst>
            <a:ext uri="{FF2B5EF4-FFF2-40B4-BE49-F238E27FC236}">
              <a16:creationId xmlns="" xmlns:a16="http://schemas.microsoft.com/office/drawing/2014/main" id="{00000000-0008-0000-0400-00004E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5" name="正方形/長方形 334">
          <a:extLst>
            <a:ext uri="{FF2B5EF4-FFF2-40B4-BE49-F238E27FC236}">
              <a16:creationId xmlns="" xmlns:a16="http://schemas.microsoft.com/office/drawing/2014/main" id="{00000000-0008-0000-0400-00004F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6" name="正方形/長方形 335">
          <a:extLst>
            <a:ext uri="{FF2B5EF4-FFF2-40B4-BE49-F238E27FC236}">
              <a16:creationId xmlns="" xmlns:a16="http://schemas.microsoft.com/office/drawing/2014/main" id="{00000000-0008-0000-0400-000050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7" name="正方形/長方形 336">
          <a:extLst>
            <a:ext uri="{FF2B5EF4-FFF2-40B4-BE49-F238E27FC236}">
              <a16:creationId xmlns="" xmlns:a16="http://schemas.microsoft.com/office/drawing/2014/main" id="{00000000-0008-0000-0400-000051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8" name="正方形/長方形 337">
          <a:extLst>
            <a:ext uri="{FF2B5EF4-FFF2-40B4-BE49-F238E27FC236}">
              <a16:creationId xmlns="" xmlns:a16="http://schemas.microsoft.com/office/drawing/2014/main" id="{00000000-0008-0000-0400-000052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9" name="正方形/長方形 338">
          <a:extLst>
            <a:ext uri="{FF2B5EF4-FFF2-40B4-BE49-F238E27FC236}">
              <a16:creationId xmlns="" xmlns:a16="http://schemas.microsoft.com/office/drawing/2014/main" id="{00000000-0008-0000-0400-000053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0" name="正方形/長方形 339">
          <a:extLst>
            <a:ext uri="{FF2B5EF4-FFF2-40B4-BE49-F238E27FC236}">
              <a16:creationId xmlns="" xmlns:a16="http://schemas.microsoft.com/office/drawing/2014/main" id="{00000000-0008-0000-0400-000054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1" name="正方形/長方形 340">
          <a:extLst>
            <a:ext uri="{FF2B5EF4-FFF2-40B4-BE49-F238E27FC236}">
              <a16:creationId xmlns="" xmlns:a16="http://schemas.microsoft.com/office/drawing/2014/main" id="{00000000-0008-0000-0400-000055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2" name="テキスト ボックス 341">
          <a:extLst>
            <a:ext uri="{FF2B5EF4-FFF2-40B4-BE49-F238E27FC236}">
              <a16:creationId xmlns="" xmlns:a16="http://schemas.microsoft.com/office/drawing/2014/main" id="{00000000-0008-0000-0400-000056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公債費については、平成１９年度のピーク時以降減少傾向にあったが、特定財源である基金取崩の減少等により、対前年度比３．０ポイントの増となっている。</a:t>
          </a:r>
        </a:p>
        <a:p>
          <a:r>
            <a:rPr kumimoji="1" lang="ja-JP" altLang="en-US" sz="1300">
              <a:latin typeface="ＭＳ Ｐゴシック" panose="020B0600070205080204" pitchFamily="50" charset="-128"/>
              <a:ea typeface="ＭＳ Ｐゴシック" panose="020B0600070205080204" pitchFamily="50" charset="-128"/>
            </a:rPr>
            <a:t>　今後、南海トラフ地震対策等による投資事業における地方債発行による公債費の増加が見込まれるため、公債費削減の取組みと、総合計画に基づいた計画的な事業実施により、適正な数値に抑える。</a:t>
          </a:r>
        </a:p>
      </xdr:txBody>
    </xdr:sp>
    <xdr:clientData/>
  </xdr:twoCellAnchor>
  <xdr:oneCellAnchor>
    <xdr:from>
      <xdr:col>3</xdr:col>
      <xdr:colOff>123825</xdr:colOff>
      <xdr:row>69</xdr:row>
      <xdr:rowOff>107950</xdr:rowOff>
    </xdr:from>
    <xdr:ext cx="298543" cy="225703"/>
    <xdr:sp macro="" textlink="">
      <xdr:nvSpPr>
        <xdr:cNvPr id="343" name="テキスト ボックス 342">
          <a:extLst>
            <a:ext uri="{FF2B5EF4-FFF2-40B4-BE49-F238E27FC236}">
              <a16:creationId xmlns="" xmlns:a16="http://schemas.microsoft.com/office/drawing/2014/main" id="{00000000-0008-0000-0400-000057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4" name="直線コネクタ 343">
          <a:extLst>
            <a:ext uri="{FF2B5EF4-FFF2-40B4-BE49-F238E27FC236}">
              <a16:creationId xmlns="" xmlns:a16="http://schemas.microsoft.com/office/drawing/2014/main" id="{00000000-0008-0000-0400-000058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5" name="テキスト ボックス 344">
          <a:extLst>
            <a:ext uri="{FF2B5EF4-FFF2-40B4-BE49-F238E27FC236}">
              <a16:creationId xmlns="" xmlns:a16="http://schemas.microsoft.com/office/drawing/2014/main" id="{00000000-0008-0000-0400-000059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6" name="直線コネクタ 345">
          <a:extLst>
            <a:ext uri="{FF2B5EF4-FFF2-40B4-BE49-F238E27FC236}">
              <a16:creationId xmlns="" xmlns:a16="http://schemas.microsoft.com/office/drawing/2014/main" id="{00000000-0008-0000-0400-00005A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7" name="テキスト ボックス 346">
          <a:extLst>
            <a:ext uri="{FF2B5EF4-FFF2-40B4-BE49-F238E27FC236}">
              <a16:creationId xmlns="" xmlns:a16="http://schemas.microsoft.com/office/drawing/2014/main" id="{00000000-0008-0000-0400-00005B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8" name="直線コネクタ 347">
          <a:extLst>
            <a:ext uri="{FF2B5EF4-FFF2-40B4-BE49-F238E27FC236}">
              <a16:creationId xmlns="" xmlns:a16="http://schemas.microsoft.com/office/drawing/2014/main" id="{00000000-0008-0000-0400-00005C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9" name="テキスト ボックス 348">
          <a:extLst>
            <a:ext uri="{FF2B5EF4-FFF2-40B4-BE49-F238E27FC236}">
              <a16:creationId xmlns="" xmlns:a16="http://schemas.microsoft.com/office/drawing/2014/main" id="{00000000-0008-0000-0400-00005D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0" name="直線コネクタ 349">
          <a:extLst>
            <a:ext uri="{FF2B5EF4-FFF2-40B4-BE49-F238E27FC236}">
              <a16:creationId xmlns="" xmlns:a16="http://schemas.microsoft.com/office/drawing/2014/main" id="{00000000-0008-0000-0400-00005E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1" name="テキスト ボックス 350">
          <a:extLst>
            <a:ext uri="{FF2B5EF4-FFF2-40B4-BE49-F238E27FC236}">
              <a16:creationId xmlns="" xmlns:a16="http://schemas.microsoft.com/office/drawing/2014/main" id="{00000000-0008-0000-0400-00005F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2" name="直線コネクタ 351">
          <a:extLst>
            <a:ext uri="{FF2B5EF4-FFF2-40B4-BE49-F238E27FC236}">
              <a16:creationId xmlns="" xmlns:a16="http://schemas.microsoft.com/office/drawing/2014/main" id="{00000000-0008-0000-0400-000060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3" name="テキスト ボックス 352">
          <a:extLst>
            <a:ext uri="{FF2B5EF4-FFF2-40B4-BE49-F238E27FC236}">
              <a16:creationId xmlns="" xmlns:a16="http://schemas.microsoft.com/office/drawing/2014/main" id="{00000000-0008-0000-0400-000061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4" name="直線コネクタ 353">
          <a:extLst>
            <a:ext uri="{FF2B5EF4-FFF2-40B4-BE49-F238E27FC236}">
              <a16:creationId xmlns="" xmlns:a16="http://schemas.microsoft.com/office/drawing/2014/main" id="{00000000-0008-0000-0400-000062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5" name="テキスト ボックス 354">
          <a:extLst>
            <a:ext uri="{FF2B5EF4-FFF2-40B4-BE49-F238E27FC236}">
              <a16:creationId xmlns="" xmlns:a16="http://schemas.microsoft.com/office/drawing/2014/main" id="{00000000-0008-0000-0400-000063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6" name="直線コネクタ 355">
          <a:extLst>
            <a:ext uri="{FF2B5EF4-FFF2-40B4-BE49-F238E27FC236}">
              <a16:creationId xmlns="" xmlns:a16="http://schemas.microsoft.com/office/drawing/2014/main" id="{00000000-0008-0000-0400-000064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7" name="公債費グラフ枠">
          <a:extLst>
            <a:ext uri="{FF2B5EF4-FFF2-40B4-BE49-F238E27FC236}">
              <a16:creationId xmlns="" xmlns:a16="http://schemas.microsoft.com/office/drawing/2014/main" id="{00000000-0008-0000-0400-000065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168910</xdr:rowOff>
    </xdr:from>
    <xdr:to>
      <xdr:col>24</xdr:col>
      <xdr:colOff>25400</xdr:colOff>
      <xdr:row>81</xdr:row>
      <xdr:rowOff>54611</xdr:rowOff>
    </xdr:to>
    <xdr:cxnSp macro="">
      <xdr:nvCxnSpPr>
        <xdr:cNvPr id="358" name="直線コネクタ 357">
          <a:extLst>
            <a:ext uri="{FF2B5EF4-FFF2-40B4-BE49-F238E27FC236}">
              <a16:creationId xmlns="" xmlns:a16="http://schemas.microsoft.com/office/drawing/2014/main" id="{00000000-0008-0000-0400-000066010000}"/>
            </a:ext>
          </a:extLst>
        </xdr:cNvPr>
        <xdr:cNvCxnSpPr/>
      </xdr:nvCxnSpPr>
      <xdr:spPr>
        <a:xfrm flipV="1">
          <a:off x="4826000" y="12513310"/>
          <a:ext cx="0" cy="14287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26688</xdr:rowOff>
    </xdr:from>
    <xdr:ext cx="762000" cy="259045"/>
    <xdr:sp macro="" textlink="">
      <xdr:nvSpPr>
        <xdr:cNvPr id="359" name="公債費最小値テキスト">
          <a:extLst>
            <a:ext uri="{FF2B5EF4-FFF2-40B4-BE49-F238E27FC236}">
              <a16:creationId xmlns="" xmlns:a16="http://schemas.microsoft.com/office/drawing/2014/main" id="{00000000-0008-0000-0400-000067010000}"/>
            </a:ext>
          </a:extLst>
        </xdr:cNvPr>
        <xdr:cNvSpPr txBox="1"/>
      </xdr:nvSpPr>
      <xdr:spPr>
        <a:xfrm>
          <a:off x="4914900" y="13914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54611</xdr:rowOff>
    </xdr:from>
    <xdr:to>
      <xdr:col>24</xdr:col>
      <xdr:colOff>114300</xdr:colOff>
      <xdr:row>81</xdr:row>
      <xdr:rowOff>54611</xdr:rowOff>
    </xdr:to>
    <xdr:cxnSp macro="">
      <xdr:nvCxnSpPr>
        <xdr:cNvPr id="360" name="直線コネクタ 359">
          <a:extLst>
            <a:ext uri="{FF2B5EF4-FFF2-40B4-BE49-F238E27FC236}">
              <a16:creationId xmlns="" xmlns:a16="http://schemas.microsoft.com/office/drawing/2014/main" id="{00000000-0008-0000-0400-000068010000}"/>
            </a:ext>
          </a:extLst>
        </xdr:cNvPr>
        <xdr:cNvCxnSpPr/>
      </xdr:nvCxnSpPr>
      <xdr:spPr>
        <a:xfrm>
          <a:off x="4737100" y="13942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83837</xdr:rowOff>
    </xdr:from>
    <xdr:ext cx="762000" cy="259045"/>
    <xdr:sp macro="" textlink="">
      <xdr:nvSpPr>
        <xdr:cNvPr id="361" name="公債費最大値テキスト">
          <a:extLst>
            <a:ext uri="{FF2B5EF4-FFF2-40B4-BE49-F238E27FC236}">
              <a16:creationId xmlns="" xmlns:a16="http://schemas.microsoft.com/office/drawing/2014/main" id="{00000000-0008-0000-0400-000069010000}"/>
            </a:ext>
          </a:extLst>
        </xdr:cNvPr>
        <xdr:cNvSpPr txBox="1"/>
      </xdr:nvSpPr>
      <xdr:spPr>
        <a:xfrm>
          <a:off x="4914900" y="12256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168910</xdr:rowOff>
    </xdr:from>
    <xdr:to>
      <xdr:col>24</xdr:col>
      <xdr:colOff>114300</xdr:colOff>
      <xdr:row>72</xdr:row>
      <xdr:rowOff>168910</xdr:rowOff>
    </xdr:to>
    <xdr:cxnSp macro="">
      <xdr:nvCxnSpPr>
        <xdr:cNvPr id="362" name="直線コネクタ 361">
          <a:extLst>
            <a:ext uri="{FF2B5EF4-FFF2-40B4-BE49-F238E27FC236}">
              <a16:creationId xmlns="" xmlns:a16="http://schemas.microsoft.com/office/drawing/2014/main" id="{00000000-0008-0000-0400-00006A010000}"/>
            </a:ext>
          </a:extLst>
        </xdr:cNvPr>
        <xdr:cNvCxnSpPr/>
      </xdr:nvCxnSpPr>
      <xdr:spPr>
        <a:xfrm>
          <a:off x="4737100" y="125133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165100</xdr:rowOff>
    </xdr:from>
    <xdr:to>
      <xdr:col>24</xdr:col>
      <xdr:colOff>25400</xdr:colOff>
      <xdr:row>76</xdr:row>
      <xdr:rowOff>107950</xdr:rowOff>
    </xdr:to>
    <xdr:cxnSp macro="">
      <xdr:nvCxnSpPr>
        <xdr:cNvPr id="363" name="直線コネクタ 362">
          <a:extLst>
            <a:ext uri="{FF2B5EF4-FFF2-40B4-BE49-F238E27FC236}">
              <a16:creationId xmlns="" xmlns:a16="http://schemas.microsoft.com/office/drawing/2014/main" id="{00000000-0008-0000-0400-00006B010000}"/>
            </a:ext>
          </a:extLst>
        </xdr:cNvPr>
        <xdr:cNvCxnSpPr/>
      </xdr:nvCxnSpPr>
      <xdr:spPr>
        <a:xfrm>
          <a:off x="3987800" y="13023850"/>
          <a:ext cx="8382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86377</xdr:rowOff>
    </xdr:from>
    <xdr:ext cx="762000" cy="259045"/>
    <xdr:sp macro="" textlink="">
      <xdr:nvSpPr>
        <xdr:cNvPr id="364" name="公債費平均値テキスト">
          <a:extLst>
            <a:ext uri="{FF2B5EF4-FFF2-40B4-BE49-F238E27FC236}">
              <a16:creationId xmlns="" xmlns:a16="http://schemas.microsoft.com/office/drawing/2014/main" id="{00000000-0008-0000-0400-00006C010000}"/>
            </a:ext>
          </a:extLst>
        </xdr:cNvPr>
        <xdr:cNvSpPr txBox="1"/>
      </xdr:nvSpPr>
      <xdr:spPr>
        <a:xfrm>
          <a:off x="4914900" y="13116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114300</xdr:rowOff>
    </xdr:from>
    <xdr:to>
      <xdr:col>24</xdr:col>
      <xdr:colOff>76200</xdr:colOff>
      <xdr:row>77</xdr:row>
      <xdr:rowOff>44450</xdr:rowOff>
    </xdr:to>
    <xdr:sp macro="" textlink="">
      <xdr:nvSpPr>
        <xdr:cNvPr id="365" name="フローチャート: 判断 364">
          <a:extLst>
            <a:ext uri="{FF2B5EF4-FFF2-40B4-BE49-F238E27FC236}">
              <a16:creationId xmlns="" xmlns:a16="http://schemas.microsoft.com/office/drawing/2014/main" id="{00000000-0008-0000-0400-00006D010000}"/>
            </a:ext>
          </a:extLst>
        </xdr:cNvPr>
        <xdr:cNvSpPr/>
      </xdr:nvSpPr>
      <xdr:spPr>
        <a:xfrm>
          <a:off x="47752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165100</xdr:rowOff>
    </xdr:from>
    <xdr:to>
      <xdr:col>19</xdr:col>
      <xdr:colOff>187325</xdr:colOff>
      <xdr:row>76</xdr:row>
      <xdr:rowOff>16511</xdr:rowOff>
    </xdr:to>
    <xdr:cxnSp macro="">
      <xdr:nvCxnSpPr>
        <xdr:cNvPr id="366" name="直線コネクタ 365">
          <a:extLst>
            <a:ext uri="{FF2B5EF4-FFF2-40B4-BE49-F238E27FC236}">
              <a16:creationId xmlns="" xmlns:a16="http://schemas.microsoft.com/office/drawing/2014/main" id="{00000000-0008-0000-0400-00006E010000}"/>
            </a:ext>
          </a:extLst>
        </xdr:cNvPr>
        <xdr:cNvCxnSpPr/>
      </xdr:nvCxnSpPr>
      <xdr:spPr>
        <a:xfrm flipV="1">
          <a:off x="3098800" y="13023850"/>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106680</xdr:rowOff>
    </xdr:from>
    <xdr:to>
      <xdr:col>20</xdr:col>
      <xdr:colOff>38100</xdr:colOff>
      <xdr:row>77</xdr:row>
      <xdr:rowOff>36830</xdr:rowOff>
    </xdr:to>
    <xdr:sp macro="" textlink="">
      <xdr:nvSpPr>
        <xdr:cNvPr id="367" name="フローチャート: 判断 366">
          <a:extLst>
            <a:ext uri="{FF2B5EF4-FFF2-40B4-BE49-F238E27FC236}">
              <a16:creationId xmlns="" xmlns:a16="http://schemas.microsoft.com/office/drawing/2014/main" id="{00000000-0008-0000-0400-00006F010000}"/>
            </a:ext>
          </a:extLst>
        </xdr:cNvPr>
        <xdr:cNvSpPr/>
      </xdr:nvSpPr>
      <xdr:spPr>
        <a:xfrm>
          <a:off x="3937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21607</xdr:rowOff>
    </xdr:from>
    <xdr:ext cx="736600" cy="259045"/>
    <xdr:sp macro="" textlink="">
      <xdr:nvSpPr>
        <xdr:cNvPr id="368" name="テキスト ボックス 367">
          <a:extLst>
            <a:ext uri="{FF2B5EF4-FFF2-40B4-BE49-F238E27FC236}">
              <a16:creationId xmlns="" xmlns:a16="http://schemas.microsoft.com/office/drawing/2014/main" id="{00000000-0008-0000-0400-000070010000}"/>
            </a:ext>
          </a:extLst>
        </xdr:cNvPr>
        <xdr:cNvSpPr txBox="1"/>
      </xdr:nvSpPr>
      <xdr:spPr>
        <a:xfrm>
          <a:off x="3606800" y="132232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16511</xdr:rowOff>
    </xdr:from>
    <xdr:to>
      <xdr:col>15</xdr:col>
      <xdr:colOff>98425</xdr:colOff>
      <xdr:row>76</xdr:row>
      <xdr:rowOff>157480</xdr:rowOff>
    </xdr:to>
    <xdr:cxnSp macro="">
      <xdr:nvCxnSpPr>
        <xdr:cNvPr id="369" name="直線コネクタ 368">
          <a:extLst>
            <a:ext uri="{FF2B5EF4-FFF2-40B4-BE49-F238E27FC236}">
              <a16:creationId xmlns="" xmlns:a16="http://schemas.microsoft.com/office/drawing/2014/main" id="{00000000-0008-0000-0400-000071010000}"/>
            </a:ext>
          </a:extLst>
        </xdr:cNvPr>
        <xdr:cNvCxnSpPr/>
      </xdr:nvCxnSpPr>
      <xdr:spPr>
        <a:xfrm flipV="1">
          <a:off x="2209800" y="13046711"/>
          <a:ext cx="889000" cy="140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95250</xdr:rowOff>
    </xdr:from>
    <xdr:to>
      <xdr:col>15</xdr:col>
      <xdr:colOff>149225</xdr:colOff>
      <xdr:row>77</xdr:row>
      <xdr:rowOff>25400</xdr:rowOff>
    </xdr:to>
    <xdr:sp macro="" textlink="">
      <xdr:nvSpPr>
        <xdr:cNvPr id="370" name="フローチャート: 判断 369">
          <a:extLst>
            <a:ext uri="{FF2B5EF4-FFF2-40B4-BE49-F238E27FC236}">
              <a16:creationId xmlns="" xmlns:a16="http://schemas.microsoft.com/office/drawing/2014/main" id="{00000000-0008-0000-0400-000072010000}"/>
            </a:ext>
          </a:extLst>
        </xdr:cNvPr>
        <xdr:cNvSpPr/>
      </xdr:nvSpPr>
      <xdr:spPr>
        <a:xfrm>
          <a:off x="3048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10177</xdr:rowOff>
    </xdr:from>
    <xdr:ext cx="762000" cy="259045"/>
    <xdr:sp macro="" textlink="">
      <xdr:nvSpPr>
        <xdr:cNvPr id="371" name="テキスト ボックス 370">
          <a:extLst>
            <a:ext uri="{FF2B5EF4-FFF2-40B4-BE49-F238E27FC236}">
              <a16:creationId xmlns="" xmlns:a16="http://schemas.microsoft.com/office/drawing/2014/main" id="{00000000-0008-0000-0400-000073010000}"/>
            </a:ext>
          </a:extLst>
        </xdr:cNvPr>
        <xdr:cNvSpPr txBox="1"/>
      </xdr:nvSpPr>
      <xdr:spPr>
        <a:xfrm>
          <a:off x="2717800" y="13211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157480</xdr:rowOff>
    </xdr:from>
    <xdr:to>
      <xdr:col>11</xdr:col>
      <xdr:colOff>9525</xdr:colOff>
      <xdr:row>77</xdr:row>
      <xdr:rowOff>149861</xdr:rowOff>
    </xdr:to>
    <xdr:cxnSp macro="">
      <xdr:nvCxnSpPr>
        <xdr:cNvPr id="372" name="直線コネクタ 371">
          <a:extLst>
            <a:ext uri="{FF2B5EF4-FFF2-40B4-BE49-F238E27FC236}">
              <a16:creationId xmlns="" xmlns:a16="http://schemas.microsoft.com/office/drawing/2014/main" id="{00000000-0008-0000-0400-000074010000}"/>
            </a:ext>
          </a:extLst>
        </xdr:cNvPr>
        <xdr:cNvCxnSpPr/>
      </xdr:nvCxnSpPr>
      <xdr:spPr>
        <a:xfrm flipV="1">
          <a:off x="1320800" y="13187680"/>
          <a:ext cx="889000" cy="1638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144780</xdr:rowOff>
    </xdr:from>
    <xdr:to>
      <xdr:col>11</xdr:col>
      <xdr:colOff>60325</xdr:colOff>
      <xdr:row>77</xdr:row>
      <xdr:rowOff>74930</xdr:rowOff>
    </xdr:to>
    <xdr:sp macro="" textlink="">
      <xdr:nvSpPr>
        <xdr:cNvPr id="373" name="フローチャート: 判断 372">
          <a:extLst>
            <a:ext uri="{FF2B5EF4-FFF2-40B4-BE49-F238E27FC236}">
              <a16:creationId xmlns="" xmlns:a16="http://schemas.microsoft.com/office/drawing/2014/main" id="{00000000-0008-0000-0400-000075010000}"/>
            </a:ext>
          </a:extLst>
        </xdr:cNvPr>
        <xdr:cNvSpPr/>
      </xdr:nvSpPr>
      <xdr:spPr>
        <a:xfrm>
          <a:off x="21590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59707</xdr:rowOff>
    </xdr:from>
    <xdr:ext cx="762000" cy="259045"/>
    <xdr:sp macro="" textlink="">
      <xdr:nvSpPr>
        <xdr:cNvPr id="374" name="テキスト ボックス 373">
          <a:extLst>
            <a:ext uri="{FF2B5EF4-FFF2-40B4-BE49-F238E27FC236}">
              <a16:creationId xmlns="" xmlns:a16="http://schemas.microsoft.com/office/drawing/2014/main" id="{00000000-0008-0000-0400-000076010000}"/>
            </a:ext>
          </a:extLst>
        </xdr:cNvPr>
        <xdr:cNvSpPr txBox="1"/>
      </xdr:nvSpPr>
      <xdr:spPr>
        <a:xfrm>
          <a:off x="1828800" y="13261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133350</xdr:rowOff>
    </xdr:from>
    <xdr:to>
      <xdr:col>6</xdr:col>
      <xdr:colOff>171450</xdr:colOff>
      <xdr:row>77</xdr:row>
      <xdr:rowOff>63500</xdr:rowOff>
    </xdr:to>
    <xdr:sp macro="" textlink="">
      <xdr:nvSpPr>
        <xdr:cNvPr id="375" name="フローチャート: 判断 374">
          <a:extLst>
            <a:ext uri="{FF2B5EF4-FFF2-40B4-BE49-F238E27FC236}">
              <a16:creationId xmlns="" xmlns:a16="http://schemas.microsoft.com/office/drawing/2014/main" id="{00000000-0008-0000-0400-000077010000}"/>
            </a:ext>
          </a:extLst>
        </xdr:cNvPr>
        <xdr:cNvSpPr/>
      </xdr:nvSpPr>
      <xdr:spPr>
        <a:xfrm>
          <a:off x="1270000" y="1316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73677</xdr:rowOff>
    </xdr:from>
    <xdr:ext cx="762000" cy="259045"/>
    <xdr:sp macro="" textlink="">
      <xdr:nvSpPr>
        <xdr:cNvPr id="376" name="テキスト ボックス 375">
          <a:extLst>
            <a:ext uri="{FF2B5EF4-FFF2-40B4-BE49-F238E27FC236}">
              <a16:creationId xmlns="" xmlns:a16="http://schemas.microsoft.com/office/drawing/2014/main" id="{00000000-0008-0000-0400-000078010000}"/>
            </a:ext>
          </a:extLst>
        </xdr:cNvPr>
        <xdr:cNvSpPr txBox="1"/>
      </xdr:nvSpPr>
      <xdr:spPr>
        <a:xfrm>
          <a:off x="939800" y="12932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7" name="テキスト ボックス 376">
          <a:extLst>
            <a:ext uri="{FF2B5EF4-FFF2-40B4-BE49-F238E27FC236}">
              <a16:creationId xmlns="" xmlns:a16="http://schemas.microsoft.com/office/drawing/2014/main" id="{00000000-0008-0000-0400-000079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8" name="テキスト ボックス 377">
          <a:extLst>
            <a:ext uri="{FF2B5EF4-FFF2-40B4-BE49-F238E27FC236}">
              <a16:creationId xmlns="" xmlns:a16="http://schemas.microsoft.com/office/drawing/2014/main" id="{00000000-0008-0000-0400-00007A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9" name="テキスト ボックス 378">
          <a:extLst>
            <a:ext uri="{FF2B5EF4-FFF2-40B4-BE49-F238E27FC236}">
              <a16:creationId xmlns="" xmlns:a16="http://schemas.microsoft.com/office/drawing/2014/main" id="{00000000-0008-0000-0400-00007B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0" name="テキスト ボックス 379">
          <a:extLst>
            <a:ext uri="{FF2B5EF4-FFF2-40B4-BE49-F238E27FC236}">
              <a16:creationId xmlns="" xmlns:a16="http://schemas.microsoft.com/office/drawing/2014/main" id="{00000000-0008-0000-0400-00007C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1" name="テキスト ボックス 380">
          <a:extLst>
            <a:ext uri="{FF2B5EF4-FFF2-40B4-BE49-F238E27FC236}">
              <a16:creationId xmlns="" xmlns:a16="http://schemas.microsoft.com/office/drawing/2014/main" id="{00000000-0008-0000-0400-00007D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57150</xdr:rowOff>
    </xdr:from>
    <xdr:to>
      <xdr:col>24</xdr:col>
      <xdr:colOff>76200</xdr:colOff>
      <xdr:row>76</xdr:row>
      <xdr:rowOff>158750</xdr:rowOff>
    </xdr:to>
    <xdr:sp macro="" textlink="">
      <xdr:nvSpPr>
        <xdr:cNvPr id="382" name="楕円 381">
          <a:extLst>
            <a:ext uri="{FF2B5EF4-FFF2-40B4-BE49-F238E27FC236}">
              <a16:creationId xmlns="" xmlns:a16="http://schemas.microsoft.com/office/drawing/2014/main" id="{00000000-0008-0000-0400-00007E010000}"/>
            </a:ext>
          </a:extLst>
        </xdr:cNvPr>
        <xdr:cNvSpPr/>
      </xdr:nvSpPr>
      <xdr:spPr>
        <a:xfrm>
          <a:off x="4775200" y="1308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73677</xdr:rowOff>
    </xdr:from>
    <xdr:ext cx="762000" cy="259045"/>
    <xdr:sp macro="" textlink="">
      <xdr:nvSpPr>
        <xdr:cNvPr id="383" name="公債費該当値テキスト">
          <a:extLst>
            <a:ext uri="{FF2B5EF4-FFF2-40B4-BE49-F238E27FC236}">
              <a16:creationId xmlns="" xmlns:a16="http://schemas.microsoft.com/office/drawing/2014/main" id="{00000000-0008-0000-0400-00007F010000}"/>
            </a:ext>
          </a:extLst>
        </xdr:cNvPr>
        <xdr:cNvSpPr txBox="1"/>
      </xdr:nvSpPr>
      <xdr:spPr>
        <a:xfrm>
          <a:off x="4914900" y="12932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114300</xdr:rowOff>
    </xdr:from>
    <xdr:to>
      <xdr:col>20</xdr:col>
      <xdr:colOff>38100</xdr:colOff>
      <xdr:row>76</xdr:row>
      <xdr:rowOff>44450</xdr:rowOff>
    </xdr:to>
    <xdr:sp macro="" textlink="">
      <xdr:nvSpPr>
        <xdr:cNvPr id="384" name="楕円 383">
          <a:extLst>
            <a:ext uri="{FF2B5EF4-FFF2-40B4-BE49-F238E27FC236}">
              <a16:creationId xmlns="" xmlns:a16="http://schemas.microsoft.com/office/drawing/2014/main" id="{00000000-0008-0000-0400-000080010000}"/>
            </a:ext>
          </a:extLst>
        </xdr:cNvPr>
        <xdr:cNvSpPr/>
      </xdr:nvSpPr>
      <xdr:spPr>
        <a:xfrm>
          <a:off x="3937000" y="12973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54627</xdr:rowOff>
    </xdr:from>
    <xdr:ext cx="736600" cy="259045"/>
    <xdr:sp macro="" textlink="">
      <xdr:nvSpPr>
        <xdr:cNvPr id="385" name="テキスト ボックス 384">
          <a:extLst>
            <a:ext uri="{FF2B5EF4-FFF2-40B4-BE49-F238E27FC236}">
              <a16:creationId xmlns="" xmlns:a16="http://schemas.microsoft.com/office/drawing/2014/main" id="{00000000-0008-0000-0400-000081010000}"/>
            </a:ext>
          </a:extLst>
        </xdr:cNvPr>
        <xdr:cNvSpPr txBox="1"/>
      </xdr:nvSpPr>
      <xdr:spPr>
        <a:xfrm>
          <a:off x="3606800" y="127419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137160</xdr:rowOff>
    </xdr:from>
    <xdr:to>
      <xdr:col>15</xdr:col>
      <xdr:colOff>149225</xdr:colOff>
      <xdr:row>76</xdr:row>
      <xdr:rowOff>67311</xdr:rowOff>
    </xdr:to>
    <xdr:sp macro="" textlink="">
      <xdr:nvSpPr>
        <xdr:cNvPr id="386" name="楕円 385">
          <a:extLst>
            <a:ext uri="{FF2B5EF4-FFF2-40B4-BE49-F238E27FC236}">
              <a16:creationId xmlns="" xmlns:a16="http://schemas.microsoft.com/office/drawing/2014/main" id="{00000000-0008-0000-0400-000082010000}"/>
            </a:ext>
          </a:extLst>
        </xdr:cNvPr>
        <xdr:cNvSpPr/>
      </xdr:nvSpPr>
      <xdr:spPr>
        <a:xfrm>
          <a:off x="3048000" y="1299591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77487</xdr:rowOff>
    </xdr:from>
    <xdr:ext cx="762000" cy="259045"/>
    <xdr:sp macro="" textlink="">
      <xdr:nvSpPr>
        <xdr:cNvPr id="387" name="テキスト ボックス 386">
          <a:extLst>
            <a:ext uri="{FF2B5EF4-FFF2-40B4-BE49-F238E27FC236}">
              <a16:creationId xmlns="" xmlns:a16="http://schemas.microsoft.com/office/drawing/2014/main" id="{00000000-0008-0000-0400-000083010000}"/>
            </a:ext>
          </a:extLst>
        </xdr:cNvPr>
        <xdr:cNvSpPr txBox="1"/>
      </xdr:nvSpPr>
      <xdr:spPr>
        <a:xfrm>
          <a:off x="2717800" y="12764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76</xdr:row>
      <xdr:rowOff>106680</xdr:rowOff>
    </xdr:from>
    <xdr:to>
      <xdr:col>11</xdr:col>
      <xdr:colOff>60325</xdr:colOff>
      <xdr:row>77</xdr:row>
      <xdr:rowOff>36830</xdr:rowOff>
    </xdr:to>
    <xdr:sp macro="" textlink="">
      <xdr:nvSpPr>
        <xdr:cNvPr id="388" name="楕円 387">
          <a:extLst>
            <a:ext uri="{FF2B5EF4-FFF2-40B4-BE49-F238E27FC236}">
              <a16:creationId xmlns="" xmlns:a16="http://schemas.microsoft.com/office/drawing/2014/main" id="{00000000-0008-0000-0400-000084010000}"/>
            </a:ext>
          </a:extLst>
        </xdr:cNvPr>
        <xdr:cNvSpPr/>
      </xdr:nvSpPr>
      <xdr:spPr>
        <a:xfrm>
          <a:off x="2159000" y="13136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47007</xdr:rowOff>
    </xdr:from>
    <xdr:ext cx="762000" cy="259045"/>
    <xdr:sp macro="" textlink="">
      <xdr:nvSpPr>
        <xdr:cNvPr id="389" name="テキスト ボックス 388">
          <a:extLst>
            <a:ext uri="{FF2B5EF4-FFF2-40B4-BE49-F238E27FC236}">
              <a16:creationId xmlns="" xmlns:a16="http://schemas.microsoft.com/office/drawing/2014/main" id="{00000000-0008-0000-0400-000085010000}"/>
            </a:ext>
          </a:extLst>
        </xdr:cNvPr>
        <xdr:cNvSpPr txBox="1"/>
      </xdr:nvSpPr>
      <xdr:spPr>
        <a:xfrm>
          <a:off x="1828800" y="12905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99061</xdr:rowOff>
    </xdr:from>
    <xdr:to>
      <xdr:col>6</xdr:col>
      <xdr:colOff>171450</xdr:colOff>
      <xdr:row>78</xdr:row>
      <xdr:rowOff>29211</xdr:rowOff>
    </xdr:to>
    <xdr:sp macro="" textlink="">
      <xdr:nvSpPr>
        <xdr:cNvPr id="390" name="楕円 389">
          <a:extLst>
            <a:ext uri="{FF2B5EF4-FFF2-40B4-BE49-F238E27FC236}">
              <a16:creationId xmlns="" xmlns:a16="http://schemas.microsoft.com/office/drawing/2014/main" id="{00000000-0008-0000-0400-000086010000}"/>
            </a:ext>
          </a:extLst>
        </xdr:cNvPr>
        <xdr:cNvSpPr/>
      </xdr:nvSpPr>
      <xdr:spPr>
        <a:xfrm>
          <a:off x="1270000" y="13300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13988</xdr:rowOff>
    </xdr:from>
    <xdr:ext cx="762000" cy="259045"/>
    <xdr:sp macro="" textlink="">
      <xdr:nvSpPr>
        <xdr:cNvPr id="391" name="テキスト ボックス 390">
          <a:extLst>
            <a:ext uri="{FF2B5EF4-FFF2-40B4-BE49-F238E27FC236}">
              <a16:creationId xmlns="" xmlns:a16="http://schemas.microsoft.com/office/drawing/2014/main" id="{00000000-0008-0000-0400-000087010000}"/>
            </a:ext>
          </a:extLst>
        </xdr:cNvPr>
        <xdr:cNvSpPr txBox="1"/>
      </xdr:nvSpPr>
      <xdr:spPr>
        <a:xfrm>
          <a:off x="939800" y="133870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2" name="正方形/長方形 391">
          <a:extLst>
            <a:ext uri="{FF2B5EF4-FFF2-40B4-BE49-F238E27FC236}">
              <a16:creationId xmlns="" xmlns:a16="http://schemas.microsoft.com/office/drawing/2014/main" id="{00000000-0008-0000-0400-000088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3" name="正方形/長方形 392">
          <a:extLst>
            <a:ext uri="{FF2B5EF4-FFF2-40B4-BE49-F238E27FC236}">
              <a16:creationId xmlns="" xmlns:a16="http://schemas.microsoft.com/office/drawing/2014/main" id="{00000000-0008-0000-0400-000089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4" name="正方形/長方形 393">
          <a:extLst>
            <a:ext uri="{FF2B5EF4-FFF2-40B4-BE49-F238E27FC236}">
              <a16:creationId xmlns="" xmlns:a16="http://schemas.microsoft.com/office/drawing/2014/main" id="{00000000-0008-0000-0400-00008A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5" name="正方形/長方形 394">
          <a:extLst>
            <a:ext uri="{FF2B5EF4-FFF2-40B4-BE49-F238E27FC236}">
              <a16:creationId xmlns="" xmlns:a16="http://schemas.microsoft.com/office/drawing/2014/main" id="{00000000-0008-0000-0400-00008B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6" name="正方形/長方形 395">
          <a:extLst>
            <a:ext uri="{FF2B5EF4-FFF2-40B4-BE49-F238E27FC236}">
              <a16:creationId xmlns="" xmlns:a16="http://schemas.microsoft.com/office/drawing/2014/main" id="{00000000-0008-0000-0400-00008C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7" name="正方形/長方形 396">
          <a:extLst>
            <a:ext uri="{FF2B5EF4-FFF2-40B4-BE49-F238E27FC236}">
              <a16:creationId xmlns="" xmlns:a16="http://schemas.microsoft.com/office/drawing/2014/main" id="{00000000-0008-0000-0400-00008D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8" name="正方形/長方形 397">
          <a:extLst>
            <a:ext uri="{FF2B5EF4-FFF2-40B4-BE49-F238E27FC236}">
              <a16:creationId xmlns="" xmlns:a16="http://schemas.microsoft.com/office/drawing/2014/main" id="{00000000-0008-0000-0400-00008E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9" name="正方形/長方形 398">
          <a:extLst>
            <a:ext uri="{FF2B5EF4-FFF2-40B4-BE49-F238E27FC236}">
              <a16:creationId xmlns="" xmlns:a16="http://schemas.microsoft.com/office/drawing/2014/main" id="{00000000-0008-0000-0400-00008F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0" name="正方形/長方形 399">
          <a:extLst>
            <a:ext uri="{FF2B5EF4-FFF2-40B4-BE49-F238E27FC236}">
              <a16:creationId xmlns="" xmlns:a16="http://schemas.microsoft.com/office/drawing/2014/main" id="{00000000-0008-0000-0400-000090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1" name="正方形/長方形 400">
          <a:extLst>
            <a:ext uri="{FF2B5EF4-FFF2-40B4-BE49-F238E27FC236}">
              <a16:creationId xmlns="" xmlns:a16="http://schemas.microsoft.com/office/drawing/2014/main" id="{00000000-0008-0000-0400-000091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2" name="テキスト ボックス 401">
          <a:extLst>
            <a:ext uri="{FF2B5EF4-FFF2-40B4-BE49-F238E27FC236}">
              <a16:creationId xmlns="" xmlns:a16="http://schemas.microsoft.com/office/drawing/2014/main" id="{00000000-0008-0000-0400-000092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公債費以外の経常収支比率は前年度比１．３ポイント増となっており、類似団体平均を２．９ポイント上回っている。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繰出金の経常収支比率が主な要因であり、当該経常収支比率は今後も増加傾向にあるため、各特別会計内の運営の適正化を図ることにより、普通会計の負担額を減少するよう努める。</a:t>
          </a:r>
        </a:p>
      </xdr:txBody>
    </xdr:sp>
    <xdr:clientData/>
  </xdr:twoCellAnchor>
  <xdr:oneCellAnchor>
    <xdr:from>
      <xdr:col>62</xdr:col>
      <xdr:colOff>6350</xdr:colOff>
      <xdr:row>69</xdr:row>
      <xdr:rowOff>107950</xdr:rowOff>
    </xdr:from>
    <xdr:ext cx="298543" cy="225703"/>
    <xdr:sp macro="" textlink="">
      <xdr:nvSpPr>
        <xdr:cNvPr id="403" name="テキスト ボックス 402">
          <a:extLst>
            <a:ext uri="{FF2B5EF4-FFF2-40B4-BE49-F238E27FC236}">
              <a16:creationId xmlns="" xmlns:a16="http://schemas.microsoft.com/office/drawing/2014/main" id="{00000000-0008-0000-0400-000093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4" name="直線コネクタ 403">
          <a:extLst>
            <a:ext uri="{FF2B5EF4-FFF2-40B4-BE49-F238E27FC236}">
              <a16:creationId xmlns="" xmlns:a16="http://schemas.microsoft.com/office/drawing/2014/main" id="{00000000-0008-0000-0400-000094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5" name="テキスト ボックス 404">
          <a:extLst>
            <a:ext uri="{FF2B5EF4-FFF2-40B4-BE49-F238E27FC236}">
              <a16:creationId xmlns="" xmlns:a16="http://schemas.microsoft.com/office/drawing/2014/main" id="{00000000-0008-0000-0400-000095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6" name="直線コネクタ 405">
          <a:extLst>
            <a:ext uri="{FF2B5EF4-FFF2-40B4-BE49-F238E27FC236}">
              <a16:creationId xmlns="" xmlns:a16="http://schemas.microsoft.com/office/drawing/2014/main" id="{00000000-0008-0000-0400-000096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7" name="テキスト ボックス 406">
          <a:extLst>
            <a:ext uri="{FF2B5EF4-FFF2-40B4-BE49-F238E27FC236}">
              <a16:creationId xmlns="" xmlns:a16="http://schemas.microsoft.com/office/drawing/2014/main" id="{00000000-0008-0000-0400-000097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8" name="直線コネクタ 407">
          <a:extLst>
            <a:ext uri="{FF2B5EF4-FFF2-40B4-BE49-F238E27FC236}">
              <a16:creationId xmlns="" xmlns:a16="http://schemas.microsoft.com/office/drawing/2014/main" id="{00000000-0008-0000-0400-000098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09" name="テキスト ボックス 408">
          <a:extLst>
            <a:ext uri="{FF2B5EF4-FFF2-40B4-BE49-F238E27FC236}">
              <a16:creationId xmlns="" xmlns:a16="http://schemas.microsoft.com/office/drawing/2014/main" id="{00000000-0008-0000-0400-000099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10" name="直線コネクタ 409">
          <a:extLst>
            <a:ext uri="{FF2B5EF4-FFF2-40B4-BE49-F238E27FC236}">
              <a16:creationId xmlns="" xmlns:a16="http://schemas.microsoft.com/office/drawing/2014/main" id="{00000000-0008-0000-0400-00009A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11" name="テキスト ボックス 410">
          <a:extLst>
            <a:ext uri="{FF2B5EF4-FFF2-40B4-BE49-F238E27FC236}">
              <a16:creationId xmlns="" xmlns:a16="http://schemas.microsoft.com/office/drawing/2014/main" id="{00000000-0008-0000-0400-00009B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12" name="直線コネクタ 411">
          <a:extLst>
            <a:ext uri="{FF2B5EF4-FFF2-40B4-BE49-F238E27FC236}">
              <a16:creationId xmlns="" xmlns:a16="http://schemas.microsoft.com/office/drawing/2014/main" id="{00000000-0008-0000-0400-00009C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3" name="テキスト ボックス 412">
          <a:extLst>
            <a:ext uri="{FF2B5EF4-FFF2-40B4-BE49-F238E27FC236}">
              <a16:creationId xmlns="" xmlns:a16="http://schemas.microsoft.com/office/drawing/2014/main" id="{00000000-0008-0000-0400-00009D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4" name="直線コネクタ 413">
          <a:extLst>
            <a:ext uri="{FF2B5EF4-FFF2-40B4-BE49-F238E27FC236}">
              <a16:creationId xmlns="" xmlns:a16="http://schemas.microsoft.com/office/drawing/2014/main" id="{00000000-0008-0000-0400-00009E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5" name="テキスト ボックス 414">
          <a:extLst>
            <a:ext uri="{FF2B5EF4-FFF2-40B4-BE49-F238E27FC236}">
              <a16:creationId xmlns="" xmlns:a16="http://schemas.microsoft.com/office/drawing/2014/main" id="{00000000-0008-0000-0400-00009F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6" name="直線コネクタ 415">
          <a:extLst>
            <a:ext uri="{FF2B5EF4-FFF2-40B4-BE49-F238E27FC236}">
              <a16:creationId xmlns="" xmlns:a16="http://schemas.microsoft.com/office/drawing/2014/main" id="{00000000-0008-0000-0400-0000A0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7" name="テキスト ボックス 416">
          <a:extLst>
            <a:ext uri="{FF2B5EF4-FFF2-40B4-BE49-F238E27FC236}">
              <a16:creationId xmlns="" xmlns:a16="http://schemas.microsoft.com/office/drawing/2014/main" id="{00000000-0008-0000-0400-0000A1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8" name="直線コネクタ 417">
          <a:extLst>
            <a:ext uri="{FF2B5EF4-FFF2-40B4-BE49-F238E27FC236}">
              <a16:creationId xmlns="" xmlns:a16="http://schemas.microsoft.com/office/drawing/2014/main" id="{00000000-0008-0000-0400-0000A2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9" name="テキスト ボックス 418">
          <a:extLst>
            <a:ext uri="{FF2B5EF4-FFF2-40B4-BE49-F238E27FC236}">
              <a16:creationId xmlns="" xmlns:a16="http://schemas.microsoft.com/office/drawing/2014/main" id="{00000000-0008-0000-0400-0000A3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0" name="公債費以外グラフ枠">
          <a:extLst>
            <a:ext uri="{FF2B5EF4-FFF2-40B4-BE49-F238E27FC236}">
              <a16:creationId xmlns="" xmlns:a16="http://schemas.microsoft.com/office/drawing/2014/main" id="{00000000-0008-0000-0400-0000A4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122101</xdr:rowOff>
    </xdr:from>
    <xdr:to>
      <xdr:col>82</xdr:col>
      <xdr:colOff>107950</xdr:colOff>
      <xdr:row>82</xdr:row>
      <xdr:rowOff>29029</xdr:rowOff>
    </xdr:to>
    <xdr:cxnSp macro="">
      <xdr:nvCxnSpPr>
        <xdr:cNvPr id="421" name="直線コネクタ 420">
          <a:extLst>
            <a:ext uri="{FF2B5EF4-FFF2-40B4-BE49-F238E27FC236}">
              <a16:creationId xmlns="" xmlns:a16="http://schemas.microsoft.com/office/drawing/2014/main" id="{00000000-0008-0000-0400-0000A5010000}"/>
            </a:ext>
          </a:extLst>
        </xdr:cNvPr>
        <xdr:cNvCxnSpPr/>
      </xdr:nvCxnSpPr>
      <xdr:spPr>
        <a:xfrm flipV="1">
          <a:off x="16510000" y="12637951"/>
          <a:ext cx="0" cy="14499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82</xdr:row>
      <xdr:rowOff>1106</xdr:rowOff>
    </xdr:from>
    <xdr:ext cx="762000" cy="259045"/>
    <xdr:sp macro="" textlink="">
      <xdr:nvSpPr>
        <xdr:cNvPr id="422" name="公債費以外最小値テキスト">
          <a:extLst>
            <a:ext uri="{FF2B5EF4-FFF2-40B4-BE49-F238E27FC236}">
              <a16:creationId xmlns="" xmlns:a16="http://schemas.microsoft.com/office/drawing/2014/main" id="{00000000-0008-0000-0400-0000A6010000}"/>
            </a:ext>
          </a:extLst>
        </xdr:cNvPr>
        <xdr:cNvSpPr txBox="1"/>
      </xdr:nvSpPr>
      <xdr:spPr>
        <a:xfrm>
          <a:off x="16598900" y="140600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82</xdr:row>
      <xdr:rowOff>29029</xdr:rowOff>
    </xdr:from>
    <xdr:to>
      <xdr:col>82</xdr:col>
      <xdr:colOff>196850</xdr:colOff>
      <xdr:row>82</xdr:row>
      <xdr:rowOff>29029</xdr:rowOff>
    </xdr:to>
    <xdr:cxnSp macro="">
      <xdr:nvCxnSpPr>
        <xdr:cNvPr id="423" name="直線コネクタ 422">
          <a:extLst>
            <a:ext uri="{FF2B5EF4-FFF2-40B4-BE49-F238E27FC236}">
              <a16:creationId xmlns="" xmlns:a16="http://schemas.microsoft.com/office/drawing/2014/main" id="{00000000-0008-0000-0400-0000A7010000}"/>
            </a:ext>
          </a:extLst>
        </xdr:cNvPr>
        <xdr:cNvCxnSpPr/>
      </xdr:nvCxnSpPr>
      <xdr:spPr>
        <a:xfrm>
          <a:off x="16421100" y="14087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37028</xdr:rowOff>
    </xdr:from>
    <xdr:ext cx="762000" cy="259045"/>
    <xdr:sp macro="" textlink="">
      <xdr:nvSpPr>
        <xdr:cNvPr id="424" name="公債費以外最大値テキスト">
          <a:extLst>
            <a:ext uri="{FF2B5EF4-FFF2-40B4-BE49-F238E27FC236}">
              <a16:creationId xmlns="" xmlns:a16="http://schemas.microsoft.com/office/drawing/2014/main" id="{00000000-0008-0000-0400-0000A8010000}"/>
            </a:ext>
          </a:extLst>
        </xdr:cNvPr>
        <xdr:cNvSpPr txBox="1"/>
      </xdr:nvSpPr>
      <xdr:spPr>
        <a:xfrm>
          <a:off x="16598900" y="12381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122101</xdr:rowOff>
    </xdr:from>
    <xdr:to>
      <xdr:col>82</xdr:col>
      <xdr:colOff>196850</xdr:colOff>
      <xdr:row>73</xdr:row>
      <xdr:rowOff>122101</xdr:rowOff>
    </xdr:to>
    <xdr:cxnSp macro="">
      <xdr:nvCxnSpPr>
        <xdr:cNvPr id="425" name="直線コネクタ 424">
          <a:extLst>
            <a:ext uri="{FF2B5EF4-FFF2-40B4-BE49-F238E27FC236}">
              <a16:creationId xmlns="" xmlns:a16="http://schemas.microsoft.com/office/drawing/2014/main" id="{00000000-0008-0000-0400-0000A9010000}"/>
            </a:ext>
          </a:extLst>
        </xdr:cNvPr>
        <xdr:cNvCxnSpPr/>
      </xdr:nvCxnSpPr>
      <xdr:spPr>
        <a:xfrm>
          <a:off x="16421100" y="126379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131899</xdr:rowOff>
    </xdr:from>
    <xdr:to>
      <xdr:col>82</xdr:col>
      <xdr:colOff>107950</xdr:colOff>
      <xdr:row>78</xdr:row>
      <xdr:rowOff>2902</xdr:rowOff>
    </xdr:to>
    <xdr:cxnSp macro="">
      <xdr:nvCxnSpPr>
        <xdr:cNvPr id="426" name="直線コネクタ 425">
          <a:extLst>
            <a:ext uri="{FF2B5EF4-FFF2-40B4-BE49-F238E27FC236}">
              <a16:creationId xmlns="" xmlns:a16="http://schemas.microsoft.com/office/drawing/2014/main" id="{00000000-0008-0000-0400-0000AA010000}"/>
            </a:ext>
          </a:extLst>
        </xdr:cNvPr>
        <xdr:cNvCxnSpPr/>
      </xdr:nvCxnSpPr>
      <xdr:spPr>
        <a:xfrm>
          <a:off x="15671800" y="13333549"/>
          <a:ext cx="838200" cy="42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45375</xdr:rowOff>
    </xdr:from>
    <xdr:ext cx="762000" cy="259045"/>
    <xdr:sp macro="" textlink="">
      <xdr:nvSpPr>
        <xdr:cNvPr id="427" name="公債費以外平均値テキスト">
          <a:extLst>
            <a:ext uri="{FF2B5EF4-FFF2-40B4-BE49-F238E27FC236}">
              <a16:creationId xmlns="" xmlns:a16="http://schemas.microsoft.com/office/drawing/2014/main" id="{00000000-0008-0000-0400-0000AB010000}"/>
            </a:ext>
          </a:extLst>
        </xdr:cNvPr>
        <xdr:cNvSpPr txBox="1"/>
      </xdr:nvSpPr>
      <xdr:spPr>
        <a:xfrm>
          <a:off x="16598900" y="1307557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28848</xdr:rowOff>
    </xdr:from>
    <xdr:to>
      <xdr:col>82</xdr:col>
      <xdr:colOff>158750</xdr:colOff>
      <xdr:row>77</xdr:row>
      <xdr:rowOff>130448</xdr:rowOff>
    </xdr:to>
    <xdr:sp macro="" textlink="">
      <xdr:nvSpPr>
        <xdr:cNvPr id="428" name="フローチャート: 判断 427">
          <a:extLst>
            <a:ext uri="{FF2B5EF4-FFF2-40B4-BE49-F238E27FC236}">
              <a16:creationId xmlns="" xmlns:a16="http://schemas.microsoft.com/office/drawing/2014/main" id="{00000000-0008-0000-0400-0000AC010000}"/>
            </a:ext>
          </a:extLst>
        </xdr:cNvPr>
        <xdr:cNvSpPr/>
      </xdr:nvSpPr>
      <xdr:spPr>
        <a:xfrm>
          <a:off x="16459200" y="13230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162923</xdr:rowOff>
    </xdr:from>
    <xdr:to>
      <xdr:col>78</xdr:col>
      <xdr:colOff>69850</xdr:colOff>
      <xdr:row>77</xdr:row>
      <xdr:rowOff>131899</xdr:rowOff>
    </xdr:to>
    <xdr:cxnSp macro="">
      <xdr:nvCxnSpPr>
        <xdr:cNvPr id="429" name="直線コネクタ 428">
          <a:extLst>
            <a:ext uri="{FF2B5EF4-FFF2-40B4-BE49-F238E27FC236}">
              <a16:creationId xmlns="" xmlns:a16="http://schemas.microsoft.com/office/drawing/2014/main" id="{00000000-0008-0000-0400-0000AD010000}"/>
            </a:ext>
          </a:extLst>
        </xdr:cNvPr>
        <xdr:cNvCxnSpPr/>
      </xdr:nvCxnSpPr>
      <xdr:spPr>
        <a:xfrm>
          <a:off x="14782800" y="13193123"/>
          <a:ext cx="889000" cy="1404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138249</xdr:rowOff>
    </xdr:from>
    <xdr:to>
      <xdr:col>78</xdr:col>
      <xdr:colOff>120650</xdr:colOff>
      <xdr:row>77</xdr:row>
      <xdr:rowOff>68399</xdr:rowOff>
    </xdr:to>
    <xdr:sp macro="" textlink="">
      <xdr:nvSpPr>
        <xdr:cNvPr id="430" name="フローチャート: 判断 429">
          <a:extLst>
            <a:ext uri="{FF2B5EF4-FFF2-40B4-BE49-F238E27FC236}">
              <a16:creationId xmlns="" xmlns:a16="http://schemas.microsoft.com/office/drawing/2014/main" id="{00000000-0008-0000-0400-0000AE010000}"/>
            </a:ext>
          </a:extLst>
        </xdr:cNvPr>
        <xdr:cNvSpPr/>
      </xdr:nvSpPr>
      <xdr:spPr>
        <a:xfrm>
          <a:off x="15621000" y="13168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78576</xdr:rowOff>
    </xdr:from>
    <xdr:ext cx="736600" cy="259045"/>
    <xdr:sp macro="" textlink="">
      <xdr:nvSpPr>
        <xdr:cNvPr id="431" name="テキスト ボックス 430">
          <a:extLst>
            <a:ext uri="{FF2B5EF4-FFF2-40B4-BE49-F238E27FC236}">
              <a16:creationId xmlns="" xmlns:a16="http://schemas.microsoft.com/office/drawing/2014/main" id="{00000000-0008-0000-0400-0000AF010000}"/>
            </a:ext>
          </a:extLst>
        </xdr:cNvPr>
        <xdr:cNvSpPr txBox="1"/>
      </xdr:nvSpPr>
      <xdr:spPr>
        <a:xfrm>
          <a:off x="15290800" y="129373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162923</xdr:rowOff>
    </xdr:from>
    <xdr:to>
      <xdr:col>73</xdr:col>
      <xdr:colOff>180975</xdr:colOff>
      <xdr:row>77</xdr:row>
      <xdr:rowOff>109038</xdr:rowOff>
    </xdr:to>
    <xdr:cxnSp macro="">
      <xdr:nvCxnSpPr>
        <xdr:cNvPr id="432" name="直線コネクタ 431">
          <a:extLst>
            <a:ext uri="{FF2B5EF4-FFF2-40B4-BE49-F238E27FC236}">
              <a16:creationId xmlns="" xmlns:a16="http://schemas.microsoft.com/office/drawing/2014/main" id="{00000000-0008-0000-0400-0000B0010000}"/>
            </a:ext>
          </a:extLst>
        </xdr:cNvPr>
        <xdr:cNvCxnSpPr/>
      </xdr:nvCxnSpPr>
      <xdr:spPr>
        <a:xfrm flipV="1">
          <a:off x="13893800" y="13193123"/>
          <a:ext cx="889000" cy="1175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89263</xdr:rowOff>
    </xdr:from>
    <xdr:to>
      <xdr:col>74</xdr:col>
      <xdr:colOff>31750</xdr:colOff>
      <xdr:row>77</xdr:row>
      <xdr:rowOff>19413</xdr:rowOff>
    </xdr:to>
    <xdr:sp macro="" textlink="">
      <xdr:nvSpPr>
        <xdr:cNvPr id="433" name="フローチャート: 判断 432">
          <a:extLst>
            <a:ext uri="{FF2B5EF4-FFF2-40B4-BE49-F238E27FC236}">
              <a16:creationId xmlns="" xmlns:a16="http://schemas.microsoft.com/office/drawing/2014/main" id="{00000000-0008-0000-0400-0000B1010000}"/>
            </a:ext>
          </a:extLst>
        </xdr:cNvPr>
        <xdr:cNvSpPr/>
      </xdr:nvSpPr>
      <xdr:spPr>
        <a:xfrm>
          <a:off x="14732000" y="13119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29590</xdr:rowOff>
    </xdr:from>
    <xdr:ext cx="762000" cy="259045"/>
    <xdr:sp macro="" textlink="">
      <xdr:nvSpPr>
        <xdr:cNvPr id="434" name="テキスト ボックス 433">
          <a:extLst>
            <a:ext uri="{FF2B5EF4-FFF2-40B4-BE49-F238E27FC236}">
              <a16:creationId xmlns="" xmlns:a16="http://schemas.microsoft.com/office/drawing/2014/main" id="{00000000-0008-0000-0400-0000B2010000}"/>
            </a:ext>
          </a:extLst>
        </xdr:cNvPr>
        <xdr:cNvSpPr txBox="1"/>
      </xdr:nvSpPr>
      <xdr:spPr>
        <a:xfrm>
          <a:off x="14401800" y="128883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104139</xdr:rowOff>
    </xdr:from>
    <xdr:to>
      <xdr:col>69</xdr:col>
      <xdr:colOff>92075</xdr:colOff>
      <xdr:row>77</xdr:row>
      <xdr:rowOff>109038</xdr:rowOff>
    </xdr:to>
    <xdr:cxnSp macro="">
      <xdr:nvCxnSpPr>
        <xdr:cNvPr id="435" name="直線コネクタ 434">
          <a:extLst>
            <a:ext uri="{FF2B5EF4-FFF2-40B4-BE49-F238E27FC236}">
              <a16:creationId xmlns="" xmlns:a16="http://schemas.microsoft.com/office/drawing/2014/main" id="{00000000-0008-0000-0400-0000B3010000}"/>
            </a:ext>
          </a:extLst>
        </xdr:cNvPr>
        <xdr:cNvCxnSpPr/>
      </xdr:nvCxnSpPr>
      <xdr:spPr>
        <a:xfrm>
          <a:off x="13004800" y="13134339"/>
          <a:ext cx="889000" cy="176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128451</xdr:rowOff>
    </xdr:from>
    <xdr:to>
      <xdr:col>69</xdr:col>
      <xdr:colOff>142875</xdr:colOff>
      <xdr:row>77</xdr:row>
      <xdr:rowOff>58601</xdr:rowOff>
    </xdr:to>
    <xdr:sp macro="" textlink="">
      <xdr:nvSpPr>
        <xdr:cNvPr id="436" name="フローチャート: 判断 435">
          <a:extLst>
            <a:ext uri="{FF2B5EF4-FFF2-40B4-BE49-F238E27FC236}">
              <a16:creationId xmlns="" xmlns:a16="http://schemas.microsoft.com/office/drawing/2014/main" id="{00000000-0008-0000-0400-0000B4010000}"/>
            </a:ext>
          </a:extLst>
        </xdr:cNvPr>
        <xdr:cNvSpPr/>
      </xdr:nvSpPr>
      <xdr:spPr>
        <a:xfrm>
          <a:off x="13843000" y="131586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68778</xdr:rowOff>
    </xdr:from>
    <xdr:ext cx="762000" cy="259045"/>
    <xdr:sp macro="" textlink="">
      <xdr:nvSpPr>
        <xdr:cNvPr id="437" name="テキスト ボックス 436">
          <a:extLst>
            <a:ext uri="{FF2B5EF4-FFF2-40B4-BE49-F238E27FC236}">
              <a16:creationId xmlns="" xmlns:a16="http://schemas.microsoft.com/office/drawing/2014/main" id="{00000000-0008-0000-0400-0000B5010000}"/>
            </a:ext>
          </a:extLst>
        </xdr:cNvPr>
        <xdr:cNvSpPr txBox="1"/>
      </xdr:nvSpPr>
      <xdr:spPr>
        <a:xfrm>
          <a:off x="13512800" y="129275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33745</xdr:rowOff>
    </xdr:from>
    <xdr:to>
      <xdr:col>65</xdr:col>
      <xdr:colOff>53975</xdr:colOff>
      <xdr:row>76</xdr:row>
      <xdr:rowOff>135345</xdr:rowOff>
    </xdr:to>
    <xdr:sp macro="" textlink="">
      <xdr:nvSpPr>
        <xdr:cNvPr id="438" name="フローチャート: 判断 437">
          <a:extLst>
            <a:ext uri="{FF2B5EF4-FFF2-40B4-BE49-F238E27FC236}">
              <a16:creationId xmlns="" xmlns:a16="http://schemas.microsoft.com/office/drawing/2014/main" id="{00000000-0008-0000-0400-0000B6010000}"/>
            </a:ext>
          </a:extLst>
        </xdr:cNvPr>
        <xdr:cNvSpPr/>
      </xdr:nvSpPr>
      <xdr:spPr>
        <a:xfrm>
          <a:off x="12954000" y="13063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145523</xdr:rowOff>
    </xdr:from>
    <xdr:ext cx="762000" cy="259045"/>
    <xdr:sp macro="" textlink="">
      <xdr:nvSpPr>
        <xdr:cNvPr id="439" name="テキスト ボックス 438">
          <a:extLst>
            <a:ext uri="{FF2B5EF4-FFF2-40B4-BE49-F238E27FC236}">
              <a16:creationId xmlns="" xmlns:a16="http://schemas.microsoft.com/office/drawing/2014/main" id="{00000000-0008-0000-0400-0000B7010000}"/>
            </a:ext>
          </a:extLst>
        </xdr:cNvPr>
        <xdr:cNvSpPr txBox="1"/>
      </xdr:nvSpPr>
      <xdr:spPr>
        <a:xfrm>
          <a:off x="12623800" y="128328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0" name="テキスト ボックス 439">
          <a:extLst>
            <a:ext uri="{FF2B5EF4-FFF2-40B4-BE49-F238E27FC236}">
              <a16:creationId xmlns="" xmlns:a16="http://schemas.microsoft.com/office/drawing/2014/main" id="{00000000-0008-0000-0400-0000B8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1" name="テキスト ボックス 440">
          <a:extLst>
            <a:ext uri="{FF2B5EF4-FFF2-40B4-BE49-F238E27FC236}">
              <a16:creationId xmlns="" xmlns:a16="http://schemas.microsoft.com/office/drawing/2014/main" id="{00000000-0008-0000-0400-0000B9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2" name="テキスト ボックス 441">
          <a:extLst>
            <a:ext uri="{FF2B5EF4-FFF2-40B4-BE49-F238E27FC236}">
              <a16:creationId xmlns="" xmlns:a16="http://schemas.microsoft.com/office/drawing/2014/main" id="{00000000-0008-0000-0400-0000BA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3" name="テキスト ボックス 442">
          <a:extLst>
            <a:ext uri="{FF2B5EF4-FFF2-40B4-BE49-F238E27FC236}">
              <a16:creationId xmlns="" xmlns:a16="http://schemas.microsoft.com/office/drawing/2014/main" id="{00000000-0008-0000-0400-0000BB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4" name="テキスト ボックス 443">
          <a:extLst>
            <a:ext uri="{FF2B5EF4-FFF2-40B4-BE49-F238E27FC236}">
              <a16:creationId xmlns="" xmlns:a16="http://schemas.microsoft.com/office/drawing/2014/main" id="{00000000-0008-0000-0400-0000BC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123552</xdr:rowOff>
    </xdr:from>
    <xdr:to>
      <xdr:col>82</xdr:col>
      <xdr:colOff>158750</xdr:colOff>
      <xdr:row>78</xdr:row>
      <xdr:rowOff>53702</xdr:rowOff>
    </xdr:to>
    <xdr:sp macro="" textlink="">
      <xdr:nvSpPr>
        <xdr:cNvPr id="445" name="楕円 444">
          <a:extLst>
            <a:ext uri="{FF2B5EF4-FFF2-40B4-BE49-F238E27FC236}">
              <a16:creationId xmlns="" xmlns:a16="http://schemas.microsoft.com/office/drawing/2014/main" id="{00000000-0008-0000-0400-0000BD010000}"/>
            </a:ext>
          </a:extLst>
        </xdr:cNvPr>
        <xdr:cNvSpPr/>
      </xdr:nvSpPr>
      <xdr:spPr>
        <a:xfrm>
          <a:off x="16459200" y="13325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95629</xdr:rowOff>
    </xdr:from>
    <xdr:ext cx="762000" cy="259045"/>
    <xdr:sp macro="" textlink="">
      <xdr:nvSpPr>
        <xdr:cNvPr id="446" name="公債費以外該当値テキスト">
          <a:extLst>
            <a:ext uri="{FF2B5EF4-FFF2-40B4-BE49-F238E27FC236}">
              <a16:creationId xmlns="" xmlns:a16="http://schemas.microsoft.com/office/drawing/2014/main" id="{00000000-0008-0000-0400-0000BE010000}"/>
            </a:ext>
          </a:extLst>
        </xdr:cNvPr>
        <xdr:cNvSpPr txBox="1"/>
      </xdr:nvSpPr>
      <xdr:spPr>
        <a:xfrm>
          <a:off x="16598900" y="132972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81099</xdr:rowOff>
    </xdr:from>
    <xdr:to>
      <xdr:col>78</xdr:col>
      <xdr:colOff>120650</xdr:colOff>
      <xdr:row>78</xdr:row>
      <xdr:rowOff>11249</xdr:rowOff>
    </xdr:to>
    <xdr:sp macro="" textlink="">
      <xdr:nvSpPr>
        <xdr:cNvPr id="447" name="楕円 446">
          <a:extLst>
            <a:ext uri="{FF2B5EF4-FFF2-40B4-BE49-F238E27FC236}">
              <a16:creationId xmlns="" xmlns:a16="http://schemas.microsoft.com/office/drawing/2014/main" id="{00000000-0008-0000-0400-0000BF010000}"/>
            </a:ext>
          </a:extLst>
        </xdr:cNvPr>
        <xdr:cNvSpPr/>
      </xdr:nvSpPr>
      <xdr:spPr>
        <a:xfrm>
          <a:off x="15621000" y="13282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167476</xdr:rowOff>
    </xdr:from>
    <xdr:ext cx="736600" cy="259045"/>
    <xdr:sp macro="" textlink="">
      <xdr:nvSpPr>
        <xdr:cNvPr id="448" name="テキスト ボックス 447">
          <a:extLst>
            <a:ext uri="{FF2B5EF4-FFF2-40B4-BE49-F238E27FC236}">
              <a16:creationId xmlns="" xmlns:a16="http://schemas.microsoft.com/office/drawing/2014/main" id="{00000000-0008-0000-0400-0000C0010000}"/>
            </a:ext>
          </a:extLst>
        </xdr:cNvPr>
        <xdr:cNvSpPr txBox="1"/>
      </xdr:nvSpPr>
      <xdr:spPr>
        <a:xfrm>
          <a:off x="15290800" y="133691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112123</xdr:rowOff>
    </xdr:from>
    <xdr:to>
      <xdr:col>74</xdr:col>
      <xdr:colOff>31750</xdr:colOff>
      <xdr:row>77</xdr:row>
      <xdr:rowOff>42273</xdr:rowOff>
    </xdr:to>
    <xdr:sp macro="" textlink="">
      <xdr:nvSpPr>
        <xdr:cNvPr id="449" name="楕円 448">
          <a:extLst>
            <a:ext uri="{FF2B5EF4-FFF2-40B4-BE49-F238E27FC236}">
              <a16:creationId xmlns="" xmlns:a16="http://schemas.microsoft.com/office/drawing/2014/main" id="{00000000-0008-0000-0400-0000C1010000}"/>
            </a:ext>
          </a:extLst>
        </xdr:cNvPr>
        <xdr:cNvSpPr/>
      </xdr:nvSpPr>
      <xdr:spPr>
        <a:xfrm>
          <a:off x="14732000" y="13142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27050</xdr:rowOff>
    </xdr:from>
    <xdr:ext cx="762000" cy="259045"/>
    <xdr:sp macro="" textlink="">
      <xdr:nvSpPr>
        <xdr:cNvPr id="450" name="テキスト ボックス 449">
          <a:extLst>
            <a:ext uri="{FF2B5EF4-FFF2-40B4-BE49-F238E27FC236}">
              <a16:creationId xmlns="" xmlns:a16="http://schemas.microsoft.com/office/drawing/2014/main" id="{00000000-0008-0000-0400-0000C2010000}"/>
            </a:ext>
          </a:extLst>
        </xdr:cNvPr>
        <xdr:cNvSpPr txBox="1"/>
      </xdr:nvSpPr>
      <xdr:spPr>
        <a:xfrm>
          <a:off x="14401800" y="132287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77</xdr:row>
      <xdr:rowOff>58238</xdr:rowOff>
    </xdr:from>
    <xdr:to>
      <xdr:col>69</xdr:col>
      <xdr:colOff>142875</xdr:colOff>
      <xdr:row>77</xdr:row>
      <xdr:rowOff>159838</xdr:rowOff>
    </xdr:to>
    <xdr:sp macro="" textlink="">
      <xdr:nvSpPr>
        <xdr:cNvPr id="451" name="楕円 450">
          <a:extLst>
            <a:ext uri="{FF2B5EF4-FFF2-40B4-BE49-F238E27FC236}">
              <a16:creationId xmlns="" xmlns:a16="http://schemas.microsoft.com/office/drawing/2014/main" id="{00000000-0008-0000-0400-0000C3010000}"/>
            </a:ext>
          </a:extLst>
        </xdr:cNvPr>
        <xdr:cNvSpPr/>
      </xdr:nvSpPr>
      <xdr:spPr>
        <a:xfrm>
          <a:off x="13843000" y="13259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144615</xdr:rowOff>
    </xdr:from>
    <xdr:ext cx="762000" cy="259045"/>
    <xdr:sp macro="" textlink="">
      <xdr:nvSpPr>
        <xdr:cNvPr id="452" name="テキスト ボックス 451">
          <a:extLst>
            <a:ext uri="{FF2B5EF4-FFF2-40B4-BE49-F238E27FC236}">
              <a16:creationId xmlns="" xmlns:a16="http://schemas.microsoft.com/office/drawing/2014/main" id="{00000000-0008-0000-0400-0000C4010000}"/>
            </a:ext>
          </a:extLst>
        </xdr:cNvPr>
        <xdr:cNvSpPr txBox="1"/>
      </xdr:nvSpPr>
      <xdr:spPr>
        <a:xfrm>
          <a:off x="13512800" y="13346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53339</xdr:rowOff>
    </xdr:from>
    <xdr:to>
      <xdr:col>65</xdr:col>
      <xdr:colOff>53975</xdr:colOff>
      <xdr:row>76</xdr:row>
      <xdr:rowOff>154939</xdr:rowOff>
    </xdr:to>
    <xdr:sp macro="" textlink="">
      <xdr:nvSpPr>
        <xdr:cNvPr id="453" name="楕円 452">
          <a:extLst>
            <a:ext uri="{FF2B5EF4-FFF2-40B4-BE49-F238E27FC236}">
              <a16:creationId xmlns="" xmlns:a16="http://schemas.microsoft.com/office/drawing/2014/main" id="{00000000-0008-0000-0400-0000C5010000}"/>
            </a:ext>
          </a:extLst>
        </xdr:cNvPr>
        <xdr:cNvSpPr/>
      </xdr:nvSpPr>
      <xdr:spPr>
        <a:xfrm>
          <a:off x="12954000" y="13083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139716</xdr:rowOff>
    </xdr:from>
    <xdr:ext cx="762000" cy="259045"/>
    <xdr:sp macro="" textlink="">
      <xdr:nvSpPr>
        <xdr:cNvPr id="454" name="テキスト ボックス 453">
          <a:extLst>
            <a:ext uri="{FF2B5EF4-FFF2-40B4-BE49-F238E27FC236}">
              <a16:creationId xmlns="" xmlns:a16="http://schemas.microsoft.com/office/drawing/2014/main" id="{00000000-0008-0000-0400-0000C6010000}"/>
            </a:ext>
          </a:extLst>
        </xdr:cNvPr>
        <xdr:cNvSpPr txBox="1"/>
      </xdr:nvSpPr>
      <xdr:spPr>
        <a:xfrm>
          <a:off x="12623800" y="13169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29</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13</xdr:row>
      <xdr:rowOff>9557</xdr:rowOff>
    </xdr:from>
    <xdr:to>
      <xdr:col>29</xdr:col>
      <xdr:colOff>127000</xdr:colOff>
      <xdr:row>19</xdr:row>
      <xdr:rowOff>62824</xdr:rowOff>
    </xdr:to>
    <xdr:cxnSp macro="">
      <xdr:nvCxnSpPr>
        <xdr:cNvPr id="44" name="直線コネクタ 43">
          <a:extLst>
            <a:ext uri="{FF2B5EF4-FFF2-40B4-BE49-F238E27FC236}">
              <a16:creationId xmlns="" xmlns:a16="http://schemas.microsoft.com/office/drawing/2014/main" id="{00000000-0008-0000-0500-00002C000000}"/>
            </a:ext>
          </a:extLst>
        </xdr:cNvPr>
        <xdr:cNvCxnSpPr/>
      </xdr:nvCxnSpPr>
      <xdr:spPr bwMode="auto">
        <a:xfrm flipV="1">
          <a:off x="5651500" y="2286032"/>
          <a:ext cx="0" cy="108196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34901</xdr:rowOff>
    </xdr:from>
    <xdr:ext cx="762000" cy="259045"/>
    <xdr:sp macro="" textlink="">
      <xdr:nvSpPr>
        <xdr:cNvPr id="45" name="人口1人当たり決算額の推移最小値テキスト130">
          <a:extLst>
            <a:ext uri="{FF2B5EF4-FFF2-40B4-BE49-F238E27FC236}">
              <a16:creationId xmlns="" xmlns:a16="http://schemas.microsoft.com/office/drawing/2014/main" id="{00000000-0008-0000-0500-00002D000000}"/>
            </a:ext>
          </a:extLst>
        </xdr:cNvPr>
        <xdr:cNvSpPr txBox="1"/>
      </xdr:nvSpPr>
      <xdr:spPr>
        <a:xfrm>
          <a:off x="5740400" y="33400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98,688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62824</xdr:rowOff>
    </xdr:from>
    <xdr:to>
      <xdr:col>30</xdr:col>
      <xdr:colOff>25400</xdr:colOff>
      <xdr:row>19</xdr:row>
      <xdr:rowOff>62824</xdr:rowOff>
    </xdr:to>
    <xdr:cxnSp macro="">
      <xdr:nvCxnSpPr>
        <xdr:cNvPr id="46" name="直線コネクタ 45">
          <a:extLst>
            <a:ext uri="{FF2B5EF4-FFF2-40B4-BE49-F238E27FC236}">
              <a16:creationId xmlns="" xmlns:a16="http://schemas.microsoft.com/office/drawing/2014/main" id="{00000000-0008-0000-0500-00002E000000}"/>
            </a:ext>
          </a:extLst>
        </xdr:cNvPr>
        <xdr:cNvCxnSpPr/>
      </xdr:nvCxnSpPr>
      <xdr:spPr bwMode="auto">
        <a:xfrm>
          <a:off x="5562600" y="336799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95934</xdr:rowOff>
    </xdr:from>
    <xdr:ext cx="762000" cy="259045"/>
    <xdr:sp macro="" textlink="">
      <xdr:nvSpPr>
        <xdr:cNvPr id="47" name="人口1人当たり決算額の推移最大値テキスト130">
          <a:extLst>
            <a:ext uri="{FF2B5EF4-FFF2-40B4-BE49-F238E27FC236}">
              <a16:creationId xmlns="" xmlns:a16="http://schemas.microsoft.com/office/drawing/2014/main" id="{00000000-0008-0000-0500-00002F000000}"/>
            </a:ext>
          </a:extLst>
        </xdr:cNvPr>
        <xdr:cNvSpPr txBox="1"/>
      </xdr:nvSpPr>
      <xdr:spPr>
        <a:xfrm>
          <a:off x="5740400" y="2029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666,650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13</xdr:row>
      <xdr:rowOff>9557</xdr:rowOff>
    </xdr:from>
    <xdr:to>
      <xdr:col>30</xdr:col>
      <xdr:colOff>25400</xdr:colOff>
      <xdr:row>13</xdr:row>
      <xdr:rowOff>9557</xdr:rowOff>
    </xdr:to>
    <xdr:cxnSp macro="">
      <xdr:nvCxnSpPr>
        <xdr:cNvPr id="48" name="直線コネクタ 47">
          <a:extLst>
            <a:ext uri="{FF2B5EF4-FFF2-40B4-BE49-F238E27FC236}">
              <a16:creationId xmlns="" xmlns:a16="http://schemas.microsoft.com/office/drawing/2014/main" id="{00000000-0008-0000-0500-000030000000}"/>
            </a:ext>
          </a:extLst>
        </xdr:cNvPr>
        <xdr:cNvCxnSpPr/>
      </xdr:nvCxnSpPr>
      <xdr:spPr bwMode="auto">
        <a:xfrm>
          <a:off x="5562600" y="228603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58504</xdr:rowOff>
    </xdr:from>
    <xdr:to>
      <xdr:col>29</xdr:col>
      <xdr:colOff>127000</xdr:colOff>
      <xdr:row>18</xdr:row>
      <xdr:rowOff>83924</xdr:rowOff>
    </xdr:to>
    <xdr:cxnSp macro="">
      <xdr:nvCxnSpPr>
        <xdr:cNvPr id="49" name="直線コネクタ 48">
          <a:extLst>
            <a:ext uri="{FF2B5EF4-FFF2-40B4-BE49-F238E27FC236}">
              <a16:creationId xmlns="" xmlns:a16="http://schemas.microsoft.com/office/drawing/2014/main" id="{00000000-0008-0000-0500-000031000000}"/>
            </a:ext>
          </a:extLst>
        </xdr:cNvPr>
        <xdr:cNvCxnSpPr/>
      </xdr:nvCxnSpPr>
      <xdr:spPr bwMode="auto">
        <a:xfrm flipV="1">
          <a:off x="5003800" y="3192229"/>
          <a:ext cx="647700" cy="2542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101185</xdr:rowOff>
    </xdr:from>
    <xdr:ext cx="762000" cy="259045"/>
    <xdr:sp macro="" textlink="">
      <xdr:nvSpPr>
        <xdr:cNvPr id="50" name="人口1人当たり決算額の推移平均値テキスト130">
          <a:extLst>
            <a:ext uri="{FF2B5EF4-FFF2-40B4-BE49-F238E27FC236}">
              <a16:creationId xmlns="" xmlns:a16="http://schemas.microsoft.com/office/drawing/2014/main" id="{00000000-0008-0000-0500-000032000000}"/>
            </a:ext>
          </a:extLst>
        </xdr:cNvPr>
        <xdr:cNvSpPr txBox="1"/>
      </xdr:nvSpPr>
      <xdr:spPr>
        <a:xfrm>
          <a:off x="5740400" y="289201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84658</xdr:rowOff>
    </xdr:from>
    <xdr:to>
      <xdr:col>29</xdr:col>
      <xdr:colOff>177800</xdr:colOff>
      <xdr:row>18</xdr:row>
      <xdr:rowOff>14808</xdr:rowOff>
    </xdr:to>
    <xdr:sp macro="" textlink="">
      <xdr:nvSpPr>
        <xdr:cNvPr id="51" name="フローチャート: 判断 50">
          <a:extLst>
            <a:ext uri="{FF2B5EF4-FFF2-40B4-BE49-F238E27FC236}">
              <a16:creationId xmlns="" xmlns:a16="http://schemas.microsoft.com/office/drawing/2014/main" id="{00000000-0008-0000-0500-000033000000}"/>
            </a:ext>
          </a:extLst>
        </xdr:cNvPr>
        <xdr:cNvSpPr/>
      </xdr:nvSpPr>
      <xdr:spPr bwMode="auto">
        <a:xfrm>
          <a:off x="56007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83924</xdr:rowOff>
    </xdr:from>
    <xdr:to>
      <xdr:col>26</xdr:col>
      <xdr:colOff>50800</xdr:colOff>
      <xdr:row>18</xdr:row>
      <xdr:rowOff>99974</xdr:rowOff>
    </xdr:to>
    <xdr:cxnSp macro="">
      <xdr:nvCxnSpPr>
        <xdr:cNvPr id="52" name="直線コネクタ 51">
          <a:extLst>
            <a:ext uri="{FF2B5EF4-FFF2-40B4-BE49-F238E27FC236}">
              <a16:creationId xmlns="" xmlns:a16="http://schemas.microsoft.com/office/drawing/2014/main" id="{00000000-0008-0000-0500-000034000000}"/>
            </a:ext>
          </a:extLst>
        </xdr:cNvPr>
        <xdr:cNvCxnSpPr/>
      </xdr:nvCxnSpPr>
      <xdr:spPr bwMode="auto">
        <a:xfrm flipV="1">
          <a:off x="4305300" y="3217649"/>
          <a:ext cx="698500" cy="1605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88819</xdr:rowOff>
    </xdr:from>
    <xdr:to>
      <xdr:col>26</xdr:col>
      <xdr:colOff>101600</xdr:colOff>
      <xdr:row>18</xdr:row>
      <xdr:rowOff>18969</xdr:rowOff>
    </xdr:to>
    <xdr:sp macro="" textlink="">
      <xdr:nvSpPr>
        <xdr:cNvPr id="53" name="フローチャート: 判断 52">
          <a:extLst>
            <a:ext uri="{FF2B5EF4-FFF2-40B4-BE49-F238E27FC236}">
              <a16:creationId xmlns="" xmlns:a16="http://schemas.microsoft.com/office/drawing/2014/main" id="{00000000-0008-0000-0500-000035000000}"/>
            </a:ext>
          </a:extLst>
        </xdr:cNvPr>
        <xdr:cNvSpPr/>
      </xdr:nvSpPr>
      <xdr:spPr bwMode="auto">
        <a:xfrm>
          <a:off x="49530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29146</xdr:rowOff>
    </xdr:from>
    <xdr:ext cx="736600" cy="259045"/>
    <xdr:sp macro="" textlink="">
      <xdr:nvSpPr>
        <xdr:cNvPr id="54" name="テキスト ボックス 53">
          <a:extLst>
            <a:ext uri="{FF2B5EF4-FFF2-40B4-BE49-F238E27FC236}">
              <a16:creationId xmlns="" xmlns:a16="http://schemas.microsoft.com/office/drawing/2014/main" id="{00000000-0008-0000-0500-000036000000}"/>
            </a:ext>
          </a:extLst>
        </xdr:cNvPr>
        <xdr:cNvSpPr txBox="1"/>
      </xdr:nvSpPr>
      <xdr:spPr>
        <a:xfrm>
          <a:off x="4622800" y="28199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99974</xdr:rowOff>
    </xdr:from>
    <xdr:to>
      <xdr:col>22</xdr:col>
      <xdr:colOff>114300</xdr:colOff>
      <xdr:row>18</xdr:row>
      <xdr:rowOff>117532</xdr:rowOff>
    </xdr:to>
    <xdr:cxnSp macro="">
      <xdr:nvCxnSpPr>
        <xdr:cNvPr id="55" name="直線コネクタ 54">
          <a:extLst>
            <a:ext uri="{FF2B5EF4-FFF2-40B4-BE49-F238E27FC236}">
              <a16:creationId xmlns="" xmlns:a16="http://schemas.microsoft.com/office/drawing/2014/main" id="{00000000-0008-0000-0500-000037000000}"/>
            </a:ext>
          </a:extLst>
        </xdr:cNvPr>
        <xdr:cNvCxnSpPr/>
      </xdr:nvCxnSpPr>
      <xdr:spPr bwMode="auto">
        <a:xfrm flipV="1">
          <a:off x="3606800" y="3233699"/>
          <a:ext cx="698500" cy="1755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98997</xdr:rowOff>
    </xdr:from>
    <xdr:to>
      <xdr:col>22</xdr:col>
      <xdr:colOff>165100</xdr:colOff>
      <xdr:row>18</xdr:row>
      <xdr:rowOff>29147</xdr:rowOff>
    </xdr:to>
    <xdr:sp macro="" textlink="">
      <xdr:nvSpPr>
        <xdr:cNvPr id="56" name="フローチャート: 判断 55">
          <a:extLst>
            <a:ext uri="{FF2B5EF4-FFF2-40B4-BE49-F238E27FC236}">
              <a16:creationId xmlns="" xmlns:a16="http://schemas.microsoft.com/office/drawing/2014/main" id="{00000000-0008-0000-0500-000038000000}"/>
            </a:ext>
          </a:extLst>
        </xdr:cNvPr>
        <xdr:cNvSpPr/>
      </xdr:nvSpPr>
      <xdr:spPr bwMode="auto">
        <a:xfrm>
          <a:off x="4254500" y="30612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39324</xdr:rowOff>
    </xdr:from>
    <xdr:ext cx="762000" cy="259045"/>
    <xdr:sp macro="" textlink="">
      <xdr:nvSpPr>
        <xdr:cNvPr id="57" name="テキスト ボックス 56">
          <a:extLst>
            <a:ext uri="{FF2B5EF4-FFF2-40B4-BE49-F238E27FC236}">
              <a16:creationId xmlns="" xmlns:a16="http://schemas.microsoft.com/office/drawing/2014/main" id="{00000000-0008-0000-0500-000039000000}"/>
            </a:ext>
          </a:extLst>
        </xdr:cNvPr>
        <xdr:cNvSpPr txBox="1"/>
      </xdr:nvSpPr>
      <xdr:spPr>
        <a:xfrm>
          <a:off x="3924300" y="2830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117532</xdr:rowOff>
    </xdr:from>
    <xdr:to>
      <xdr:col>18</xdr:col>
      <xdr:colOff>177800</xdr:colOff>
      <xdr:row>18</xdr:row>
      <xdr:rowOff>133538</xdr:rowOff>
    </xdr:to>
    <xdr:cxnSp macro="">
      <xdr:nvCxnSpPr>
        <xdr:cNvPr id="58" name="直線コネクタ 57">
          <a:extLst>
            <a:ext uri="{FF2B5EF4-FFF2-40B4-BE49-F238E27FC236}">
              <a16:creationId xmlns="" xmlns:a16="http://schemas.microsoft.com/office/drawing/2014/main" id="{00000000-0008-0000-0500-00003A000000}"/>
            </a:ext>
          </a:extLst>
        </xdr:cNvPr>
        <xdr:cNvCxnSpPr/>
      </xdr:nvCxnSpPr>
      <xdr:spPr bwMode="auto">
        <a:xfrm flipV="1">
          <a:off x="2908300" y="3251257"/>
          <a:ext cx="698500" cy="1600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100976</xdr:rowOff>
    </xdr:from>
    <xdr:to>
      <xdr:col>19</xdr:col>
      <xdr:colOff>38100</xdr:colOff>
      <xdr:row>18</xdr:row>
      <xdr:rowOff>31126</xdr:rowOff>
    </xdr:to>
    <xdr:sp macro="" textlink="">
      <xdr:nvSpPr>
        <xdr:cNvPr id="59" name="フローチャート: 判断 58">
          <a:extLst>
            <a:ext uri="{FF2B5EF4-FFF2-40B4-BE49-F238E27FC236}">
              <a16:creationId xmlns="" xmlns:a16="http://schemas.microsoft.com/office/drawing/2014/main" id="{00000000-0008-0000-0500-00003B000000}"/>
            </a:ext>
          </a:extLst>
        </xdr:cNvPr>
        <xdr:cNvSpPr/>
      </xdr:nvSpPr>
      <xdr:spPr bwMode="auto">
        <a:xfrm>
          <a:off x="3556000" y="30632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41303</xdr:rowOff>
    </xdr:from>
    <xdr:ext cx="762000" cy="259045"/>
    <xdr:sp macro="" textlink="">
      <xdr:nvSpPr>
        <xdr:cNvPr id="60" name="テキスト ボックス 59">
          <a:extLst>
            <a:ext uri="{FF2B5EF4-FFF2-40B4-BE49-F238E27FC236}">
              <a16:creationId xmlns="" xmlns:a16="http://schemas.microsoft.com/office/drawing/2014/main" id="{00000000-0008-0000-0500-00003C000000}"/>
            </a:ext>
          </a:extLst>
        </xdr:cNvPr>
        <xdr:cNvSpPr txBox="1"/>
      </xdr:nvSpPr>
      <xdr:spPr>
        <a:xfrm>
          <a:off x="3225800" y="28321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119823</xdr:rowOff>
    </xdr:from>
    <xdr:to>
      <xdr:col>15</xdr:col>
      <xdr:colOff>101600</xdr:colOff>
      <xdr:row>18</xdr:row>
      <xdr:rowOff>49973</xdr:rowOff>
    </xdr:to>
    <xdr:sp macro="" textlink="">
      <xdr:nvSpPr>
        <xdr:cNvPr id="61" name="フローチャート: 判断 60">
          <a:extLst>
            <a:ext uri="{FF2B5EF4-FFF2-40B4-BE49-F238E27FC236}">
              <a16:creationId xmlns="" xmlns:a16="http://schemas.microsoft.com/office/drawing/2014/main" id="{00000000-0008-0000-0500-00003D000000}"/>
            </a:ext>
          </a:extLst>
        </xdr:cNvPr>
        <xdr:cNvSpPr/>
      </xdr:nvSpPr>
      <xdr:spPr bwMode="auto">
        <a:xfrm>
          <a:off x="2857500" y="308209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60150</xdr:rowOff>
    </xdr:from>
    <xdr:ext cx="762000" cy="259045"/>
    <xdr:sp macro="" textlink="">
      <xdr:nvSpPr>
        <xdr:cNvPr id="62" name="テキスト ボックス 61">
          <a:extLst>
            <a:ext uri="{FF2B5EF4-FFF2-40B4-BE49-F238E27FC236}">
              <a16:creationId xmlns="" xmlns:a16="http://schemas.microsoft.com/office/drawing/2014/main" id="{00000000-0008-0000-0500-00003E000000}"/>
            </a:ext>
          </a:extLst>
        </xdr:cNvPr>
        <xdr:cNvSpPr txBox="1"/>
      </xdr:nvSpPr>
      <xdr:spPr>
        <a:xfrm>
          <a:off x="2527300" y="28509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222,101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7704</xdr:rowOff>
    </xdr:from>
    <xdr:to>
      <xdr:col>29</xdr:col>
      <xdr:colOff>177800</xdr:colOff>
      <xdr:row>18</xdr:row>
      <xdr:rowOff>109304</xdr:rowOff>
    </xdr:to>
    <xdr:sp macro="" textlink="">
      <xdr:nvSpPr>
        <xdr:cNvPr id="68" name="楕円 67">
          <a:extLst>
            <a:ext uri="{FF2B5EF4-FFF2-40B4-BE49-F238E27FC236}">
              <a16:creationId xmlns="" xmlns:a16="http://schemas.microsoft.com/office/drawing/2014/main" id="{00000000-0008-0000-0500-000044000000}"/>
            </a:ext>
          </a:extLst>
        </xdr:cNvPr>
        <xdr:cNvSpPr/>
      </xdr:nvSpPr>
      <xdr:spPr bwMode="auto">
        <a:xfrm>
          <a:off x="5600700" y="314142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151231</xdr:rowOff>
    </xdr:from>
    <xdr:ext cx="762000" cy="259045"/>
    <xdr:sp macro="" textlink="">
      <xdr:nvSpPr>
        <xdr:cNvPr id="69" name="人口1人当たり決算額の推移該当値テキスト130">
          <a:extLst>
            <a:ext uri="{FF2B5EF4-FFF2-40B4-BE49-F238E27FC236}">
              <a16:creationId xmlns="" xmlns:a16="http://schemas.microsoft.com/office/drawing/2014/main" id="{00000000-0008-0000-0500-000045000000}"/>
            </a:ext>
          </a:extLst>
        </xdr:cNvPr>
        <xdr:cNvSpPr txBox="1"/>
      </xdr:nvSpPr>
      <xdr:spPr>
        <a:xfrm>
          <a:off x="5740400" y="3113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190,956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33124</xdr:rowOff>
    </xdr:from>
    <xdr:to>
      <xdr:col>26</xdr:col>
      <xdr:colOff>101600</xdr:colOff>
      <xdr:row>18</xdr:row>
      <xdr:rowOff>134724</xdr:rowOff>
    </xdr:to>
    <xdr:sp macro="" textlink="">
      <xdr:nvSpPr>
        <xdr:cNvPr id="70" name="楕円 69">
          <a:extLst>
            <a:ext uri="{FF2B5EF4-FFF2-40B4-BE49-F238E27FC236}">
              <a16:creationId xmlns="" xmlns:a16="http://schemas.microsoft.com/office/drawing/2014/main" id="{00000000-0008-0000-0500-000046000000}"/>
            </a:ext>
          </a:extLst>
        </xdr:cNvPr>
        <xdr:cNvSpPr/>
      </xdr:nvSpPr>
      <xdr:spPr bwMode="auto">
        <a:xfrm>
          <a:off x="4953000" y="31668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119501</xdr:rowOff>
    </xdr:from>
    <xdr:ext cx="736600" cy="259045"/>
    <xdr:sp macro="" textlink="">
      <xdr:nvSpPr>
        <xdr:cNvPr id="71" name="テキスト ボックス 70">
          <a:extLst>
            <a:ext uri="{FF2B5EF4-FFF2-40B4-BE49-F238E27FC236}">
              <a16:creationId xmlns="" xmlns:a16="http://schemas.microsoft.com/office/drawing/2014/main" id="{00000000-0008-0000-0500-000047000000}"/>
            </a:ext>
          </a:extLst>
        </xdr:cNvPr>
        <xdr:cNvSpPr txBox="1"/>
      </xdr:nvSpPr>
      <xdr:spPr>
        <a:xfrm>
          <a:off x="4622800" y="32532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49174</xdr:rowOff>
    </xdr:from>
    <xdr:to>
      <xdr:col>22</xdr:col>
      <xdr:colOff>165100</xdr:colOff>
      <xdr:row>18</xdr:row>
      <xdr:rowOff>150774</xdr:rowOff>
    </xdr:to>
    <xdr:sp macro="" textlink="">
      <xdr:nvSpPr>
        <xdr:cNvPr id="72" name="楕円 71">
          <a:extLst>
            <a:ext uri="{FF2B5EF4-FFF2-40B4-BE49-F238E27FC236}">
              <a16:creationId xmlns="" xmlns:a16="http://schemas.microsoft.com/office/drawing/2014/main" id="{00000000-0008-0000-0500-000048000000}"/>
            </a:ext>
          </a:extLst>
        </xdr:cNvPr>
        <xdr:cNvSpPr/>
      </xdr:nvSpPr>
      <xdr:spPr bwMode="auto">
        <a:xfrm>
          <a:off x="4254500" y="318289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135551</xdr:rowOff>
    </xdr:from>
    <xdr:ext cx="762000" cy="259045"/>
    <xdr:sp macro="" textlink="">
      <xdr:nvSpPr>
        <xdr:cNvPr id="73" name="テキスト ボックス 72">
          <a:extLst>
            <a:ext uri="{FF2B5EF4-FFF2-40B4-BE49-F238E27FC236}">
              <a16:creationId xmlns="" xmlns:a16="http://schemas.microsoft.com/office/drawing/2014/main" id="{00000000-0008-0000-0500-000049000000}"/>
            </a:ext>
          </a:extLst>
        </xdr:cNvPr>
        <xdr:cNvSpPr txBox="1"/>
      </xdr:nvSpPr>
      <xdr:spPr>
        <a:xfrm>
          <a:off x="3924300" y="32692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169,187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66732</xdr:rowOff>
    </xdr:from>
    <xdr:to>
      <xdr:col>19</xdr:col>
      <xdr:colOff>38100</xdr:colOff>
      <xdr:row>18</xdr:row>
      <xdr:rowOff>168332</xdr:rowOff>
    </xdr:to>
    <xdr:sp macro="" textlink="">
      <xdr:nvSpPr>
        <xdr:cNvPr id="74" name="楕円 73">
          <a:extLst>
            <a:ext uri="{FF2B5EF4-FFF2-40B4-BE49-F238E27FC236}">
              <a16:creationId xmlns="" xmlns:a16="http://schemas.microsoft.com/office/drawing/2014/main" id="{00000000-0008-0000-0500-00004A000000}"/>
            </a:ext>
          </a:extLst>
        </xdr:cNvPr>
        <xdr:cNvSpPr/>
      </xdr:nvSpPr>
      <xdr:spPr bwMode="auto">
        <a:xfrm>
          <a:off x="3556000" y="320045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153109</xdr:rowOff>
    </xdr:from>
    <xdr:ext cx="762000" cy="259045"/>
    <xdr:sp macro="" textlink="">
      <xdr:nvSpPr>
        <xdr:cNvPr id="75" name="テキスト ボックス 74">
          <a:extLst>
            <a:ext uri="{FF2B5EF4-FFF2-40B4-BE49-F238E27FC236}">
              <a16:creationId xmlns="" xmlns:a16="http://schemas.microsoft.com/office/drawing/2014/main" id="{00000000-0008-0000-0500-00004B000000}"/>
            </a:ext>
          </a:extLst>
        </xdr:cNvPr>
        <xdr:cNvSpPr txBox="1"/>
      </xdr:nvSpPr>
      <xdr:spPr>
        <a:xfrm>
          <a:off x="3225800" y="3286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82738</xdr:rowOff>
    </xdr:from>
    <xdr:to>
      <xdr:col>15</xdr:col>
      <xdr:colOff>101600</xdr:colOff>
      <xdr:row>19</xdr:row>
      <xdr:rowOff>12888</xdr:rowOff>
    </xdr:to>
    <xdr:sp macro="" textlink="">
      <xdr:nvSpPr>
        <xdr:cNvPr id="76" name="楕円 75">
          <a:extLst>
            <a:ext uri="{FF2B5EF4-FFF2-40B4-BE49-F238E27FC236}">
              <a16:creationId xmlns="" xmlns:a16="http://schemas.microsoft.com/office/drawing/2014/main" id="{00000000-0008-0000-0500-00004C000000}"/>
            </a:ext>
          </a:extLst>
        </xdr:cNvPr>
        <xdr:cNvSpPr/>
      </xdr:nvSpPr>
      <xdr:spPr bwMode="auto">
        <a:xfrm>
          <a:off x="2857500" y="321646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169115</xdr:rowOff>
    </xdr:from>
    <xdr:ext cx="762000" cy="259045"/>
    <xdr:sp macro="" textlink="">
      <xdr:nvSpPr>
        <xdr:cNvPr id="77" name="テキスト ボックス 76">
          <a:extLst>
            <a:ext uri="{FF2B5EF4-FFF2-40B4-BE49-F238E27FC236}">
              <a16:creationId xmlns="" xmlns:a16="http://schemas.microsoft.com/office/drawing/2014/main" id="{00000000-0008-0000-0500-00004D000000}"/>
            </a:ext>
          </a:extLst>
        </xdr:cNvPr>
        <xdr:cNvSpPr txBox="1"/>
      </xdr:nvSpPr>
      <xdr:spPr>
        <a:xfrm>
          <a:off x="2527300" y="33028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3" name="直線コネクタ 92">
          <a:extLst>
            <a:ext uri="{FF2B5EF4-FFF2-40B4-BE49-F238E27FC236}">
              <a16:creationId xmlns="" xmlns:a16="http://schemas.microsoft.com/office/drawing/2014/main" id="{00000000-0008-0000-0500-00005D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a:extLst>
            <a:ext uri="{FF2B5EF4-FFF2-40B4-BE49-F238E27FC236}">
              <a16:creationId xmlns="" xmlns:a16="http://schemas.microsoft.com/office/drawing/2014/main" id="{00000000-0008-0000-0500-00005E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a:extLst>
            <a:ext uri="{FF2B5EF4-FFF2-40B4-BE49-F238E27FC236}">
              <a16:creationId xmlns="" xmlns:a16="http://schemas.microsoft.com/office/drawing/2014/main" id="{00000000-0008-0000-0500-00005F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a:extLst>
            <a:ext uri="{FF2B5EF4-FFF2-40B4-BE49-F238E27FC236}">
              <a16:creationId xmlns="" xmlns:a16="http://schemas.microsoft.com/office/drawing/2014/main" id="{00000000-0008-0000-0500-000060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a:extLst>
            <a:ext uri="{FF2B5EF4-FFF2-40B4-BE49-F238E27FC236}">
              <a16:creationId xmlns="" xmlns:a16="http://schemas.microsoft.com/office/drawing/2014/main" id="{00000000-0008-0000-0500-000061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a:extLst>
            <a:ext uri="{FF2B5EF4-FFF2-40B4-BE49-F238E27FC236}">
              <a16:creationId xmlns="" xmlns:a16="http://schemas.microsoft.com/office/drawing/2014/main" id="{00000000-0008-0000-0500-000062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a:extLst>
            <a:ext uri="{FF2B5EF4-FFF2-40B4-BE49-F238E27FC236}">
              <a16:creationId xmlns="" xmlns:a16="http://schemas.microsoft.com/office/drawing/2014/main" id="{00000000-0008-0000-0500-000063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a:extLst>
            <a:ext uri="{FF2B5EF4-FFF2-40B4-BE49-F238E27FC236}">
              <a16:creationId xmlns="" xmlns:a16="http://schemas.microsoft.com/office/drawing/2014/main" id="{00000000-0008-0000-0500-000064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a:extLst>
            <a:ext uri="{FF2B5EF4-FFF2-40B4-BE49-F238E27FC236}">
              <a16:creationId xmlns="" xmlns:a16="http://schemas.microsoft.com/office/drawing/2014/main" id="{00000000-0008-0000-0500-000065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a:extLst>
            <a:ext uri="{FF2B5EF4-FFF2-40B4-BE49-F238E27FC236}">
              <a16:creationId xmlns="" xmlns:a16="http://schemas.microsoft.com/office/drawing/2014/main" id="{00000000-0008-0000-0500-000066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206173</xdr:rowOff>
    </xdr:from>
    <xdr:to>
      <xdr:col>29</xdr:col>
      <xdr:colOff>127000</xdr:colOff>
      <xdr:row>37</xdr:row>
      <xdr:rowOff>61035</xdr:rowOff>
    </xdr:to>
    <xdr:cxnSp macro="">
      <xdr:nvCxnSpPr>
        <xdr:cNvPr id="103" name="直線コネクタ 102">
          <a:extLst>
            <a:ext uri="{FF2B5EF4-FFF2-40B4-BE49-F238E27FC236}">
              <a16:creationId xmlns="" xmlns:a16="http://schemas.microsoft.com/office/drawing/2014/main" id="{00000000-0008-0000-0500-000067000000}"/>
            </a:ext>
          </a:extLst>
        </xdr:cNvPr>
        <xdr:cNvCxnSpPr/>
      </xdr:nvCxnSpPr>
      <xdr:spPr bwMode="auto">
        <a:xfrm flipV="1">
          <a:off x="5651500" y="6130723"/>
          <a:ext cx="0" cy="105501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33112</xdr:rowOff>
    </xdr:from>
    <xdr:ext cx="762000" cy="259045"/>
    <xdr:sp macro="" textlink="">
      <xdr:nvSpPr>
        <xdr:cNvPr id="104" name="人口1人当たり決算額の推移最小値テキスト445">
          <a:extLst>
            <a:ext uri="{FF2B5EF4-FFF2-40B4-BE49-F238E27FC236}">
              <a16:creationId xmlns="" xmlns:a16="http://schemas.microsoft.com/office/drawing/2014/main" id="{00000000-0008-0000-0500-000068000000}"/>
            </a:ext>
          </a:extLst>
        </xdr:cNvPr>
        <xdr:cNvSpPr txBox="1"/>
      </xdr:nvSpPr>
      <xdr:spPr>
        <a:xfrm>
          <a:off x="5740400" y="71578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-35,572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61035</xdr:rowOff>
    </xdr:from>
    <xdr:to>
      <xdr:col>30</xdr:col>
      <xdr:colOff>25400</xdr:colOff>
      <xdr:row>37</xdr:row>
      <xdr:rowOff>61035</xdr:rowOff>
    </xdr:to>
    <xdr:cxnSp macro="">
      <xdr:nvCxnSpPr>
        <xdr:cNvPr id="105" name="直線コネクタ 104">
          <a:extLst>
            <a:ext uri="{FF2B5EF4-FFF2-40B4-BE49-F238E27FC236}">
              <a16:creationId xmlns="" xmlns:a16="http://schemas.microsoft.com/office/drawing/2014/main" id="{00000000-0008-0000-0500-000069000000}"/>
            </a:ext>
          </a:extLst>
        </xdr:cNvPr>
        <xdr:cNvCxnSpPr/>
      </xdr:nvCxnSpPr>
      <xdr:spPr bwMode="auto">
        <a:xfrm>
          <a:off x="5562600" y="718573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121100</xdr:rowOff>
    </xdr:from>
    <xdr:ext cx="762000" cy="259045"/>
    <xdr:sp macro="" textlink="">
      <xdr:nvSpPr>
        <xdr:cNvPr id="106" name="人口1人当たり決算額の推移最大値テキスト445">
          <a:extLst>
            <a:ext uri="{FF2B5EF4-FFF2-40B4-BE49-F238E27FC236}">
              <a16:creationId xmlns="" xmlns:a16="http://schemas.microsoft.com/office/drawing/2014/main" id="{00000000-0008-0000-0500-00006A000000}"/>
            </a:ext>
          </a:extLst>
        </xdr:cNvPr>
        <xdr:cNvSpPr txBox="1"/>
      </xdr:nvSpPr>
      <xdr:spPr>
        <a:xfrm>
          <a:off x="5740400" y="5874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195,183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206173</xdr:rowOff>
    </xdr:from>
    <xdr:to>
      <xdr:col>30</xdr:col>
      <xdr:colOff>25400</xdr:colOff>
      <xdr:row>33</xdr:row>
      <xdr:rowOff>206173</xdr:rowOff>
    </xdr:to>
    <xdr:cxnSp macro="">
      <xdr:nvCxnSpPr>
        <xdr:cNvPr id="107" name="直線コネクタ 106">
          <a:extLst>
            <a:ext uri="{FF2B5EF4-FFF2-40B4-BE49-F238E27FC236}">
              <a16:creationId xmlns="" xmlns:a16="http://schemas.microsoft.com/office/drawing/2014/main" id="{00000000-0008-0000-0500-00006B000000}"/>
            </a:ext>
          </a:extLst>
        </xdr:cNvPr>
        <xdr:cNvCxnSpPr/>
      </xdr:nvCxnSpPr>
      <xdr:spPr bwMode="auto">
        <a:xfrm>
          <a:off x="5562600" y="613072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34170</xdr:rowOff>
    </xdr:from>
    <xdr:to>
      <xdr:col>29</xdr:col>
      <xdr:colOff>127000</xdr:colOff>
      <xdr:row>36</xdr:row>
      <xdr:rowOff>131087</xdr:rowOff>
    </xdr:to>
    <xdr:cxnSp macro="">
      <xdr:nvCxnSpPr>
        <xdr:cNvPr id="108" name="直線コネクタ 107">
          <a:extLst>
            <a:ext uri="{FF2B5EF4-FFF2-40B4-BE49-F238E27FC236}">
              <a16:creationId xmlns="" xmlns:a16="http://schemas.microsoft.com/office/drawing/2014/main" id="{00000000-0008-0000-0500-00006C000000}"/>
            </a:ext>
          </a:extLst>
        </xdr:cNvPr>
        <xdr:cNvCxnSpPr/>
      </xdr:nvCxnSpPr>
      <xdr:spPr bwMode="auto">
        <a:xfrm flipV="1">
          <a:off x="5003800" y="6987420"/>
          <a:ext cx="647700" cy="9691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8269</xdr:rowOff>
    </xdr:from>
    <xdr:ext cx="762000" cy="259045"/>
    <xdr:sp macro="" textlink="">
      <xdr:nvSpPr>
        <xdr:cNvPr id="109" name="人口1人当たり決算額の推移平均値テキスト445">
          <a:extLst>
            <a:ext uri="{FF2B5EF4-FFF2-40B4-BE49-F238E27FC236}">
              <a16:creationId xmlns="" xmlns:a16="http://schemas.microsoft.com/office/drawing/2014/main" id="{00000000-0008-0000-0500-00006D000000}"/>
            </a:ext>
          </a:extLst>
        </xdr:cNvPr>
        <xdr:cNvSpPr txBox="1"/>
      </xdr:nvSpPr>
      <xdr:spPr>
        <a:xfrm>
          <a:off x="5740400" y="66186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163192</xdr:rowOff>
    </xdr:from>
    <xdr:to>
      <xdr:col>29</xdr:col>
      <xdr:colOff>177800</xdr:colOff>
      <xdr:row>35</xdr:row>
      <xdr:rowOff>264792</xdr:rowOff>
    </xdr:to>
    <xdr:sp macro="" textlink="">
      <xdr:nvSpPr>
        <xdr:cNvPr id="110" name="フローチャート: 判断 109">
          <a:extLst>
            <a:ext uri="{FF2B5EF4-FFF2-40B4-BE49-F238E27FC236}">
              <a16:creationId xmlns="" xmlns:a16="http://schemas.microsoft.com/office/drawing/2014/main" id="{00000000-0008-0000-0500-00006E000000}"/>
            </a:ext>
          </a:extLst>
        </xdr:cNvPr>
        <xdr:cNvSpPr/>
      </xdr:nvSpPr>
      <xdr:spPr bwMode="auto">
        <a:xfrm>
          <a:off x="5600700" y="6773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131087</xdr:rowOff>
    </xdr:from>
    <xdr:to>
      <xdr:col>26</xdr:col>
      <xdr:colOff>50800</xdr:colOff>
      <xdr:row>36</xdr:row>
      <xdr:rowOff>132747</xdr:rowOff>
    </xdr:to>
    <xdr:cxnSp macro="">
      <xdr:nvCxnSpPr>
        <xdr:cNvPr id="111" name="直線コネクタ 110">
          <a:extLst>
            <a:ext uri="{FF2B5EF4-FFF2-40B4-BE49-F238E27FC236}">
              <a16:creationId xmlns="" xmlns:a16="http://schemas.microsoft.com/office/drawing/2014/main" id="{00000000-0008-0000-0500-00006F000000}"/>
            </a:ext>
          </a:extLst>
        </xdr:cNvPr>
        <xdr:cNvCxnSpPr/>
      </xdr:nvCxnSpPr>
      <xdr:spPr bwMode="auto">
        <a:xfrm flipV="1">
          <a:off x="4305300" y="7084337"/>
          <a:ext cx="698500" cy="166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166612</xdr:rowOff>
    </xdr:from>
    <xdr:to>
      <xdr:col>26</xdr:col>
      <xdr:colOff>101600</xdr:colOff>
      <xdr:row>35</xdr:row>
      <xdr:rowOff>268212</xdr:rowOff>
    </xdr:to>
    <xdr:sp macro="" textlink="">
      <xdr:nvSpPr>
        <xdr:cNvPr id="112" name="フローチャート: 判断 111">
          <a:extLst>
            <a:ext uri="{FF2B5EF4-FFF2-40B4-BE49-F238E27FC236}">
              <a16:creationId xmlns="" xmlns:a16="http://schemas.microsoft.com/office/drawing/2014/main" id="{00000000-0008-0000-0500-000070000000}"/>
            </a:ext>
          </a:extLst>
        </xdr:cNvPr>
        <xdr:cNvSpPr/>
      </xdr:nvSpPr>
      <xdr:spPr bwMode="auto">
        <a:xfrm>
          <a:off x="4953000" y="67769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278389</xdr:rowOff>
    </xdr:from>
    <xdr:ext cx="736600" cy="259045"/>
    <xdr:sp macro="" textlink="">
      <xdr:nvSpPr>
        <xdr:cNvPr id="113" name="テキスト ボックス 112">
          <a:extLst>
            <a:ext uri="{FF2B5EF4-FFF2-40B4-BE49-F238E27FC236}">
              <a16:creationId xmlns="" xmlns:a16="http://schemas.microsoft.com/office/drawing/2014/main" id="{00000000-0008-0000-0500-000071000000}"/>
            </a:ext>
          </a:extLst>
        </xdr:cNvPr>
        <xdr:cNvSpPr txBox="1"/>
      </xdr:nvSpPr>
      <xdr:spPr>
        <a:xfrm>
          <a:off x="4622800" y="65458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72520</xdr:rowOff>
    </xdr:from>
    <xdr:to>
      <xdr:col>22</xdr:col>
      <xdr:colOff>114300</xdr:colOff>
      <xdr:row>36</xdr:row>
      <xdr:rowOff>132747</xdr:rowOff>
    </xdr:to>
    <xdr:cxnSp macro="">
      <xdr:nvCxnSpPr>
        <xdr:cNvPr id="114" name="直線コネクタ 113">
          <a:extLst>
            <a:ext uri="{FF2B5EF4-FFF2-40B4-BE49-F238E27FC236}">
              <a16:creationId xmlns="" xmlns:a16="http://schemas.microsoft.com/office/drawing/2014/main" id="{00000000-0008-0000-0500-000072000000}"/>
            </a:ext>
          </a:extLst>
        </xdr:cNvPr>
        <xdr:cNvCxnSpPr/>
      </xdr:nvCxnSpPr>
      <xdr:spPr bwMode="auto">
        <a:xfrm>
          <a:off x="3606800" y="7025770"/>
          <a:ext cx="698500" cy="6022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168376</xdr:rowOff>
    </xdr:from>
    <xdr:to>
      <xdr:col>22</xdr:col>
      <xdr:colOff>165100</xdr:colOff>
      <xdr:row>35</xdr:row>
      <xdr:rowOff>269976</xdr:rowOff>
    </xdr:to>
    <xdr:sp macro="" textlink="">
      <xdr:nvSpPr>
        <xdr:cNvPr id="115" name="フローチャート: 判断 114">
          <a:extLst>
            <a:ext uri="{FF2B5EF4-FFF2-40B4-BE49-F238E27FC236}">
              <a16:creationId xmlns="" xmlns:a16="http://schemas.microsoft.com/office/drawing/2014/main" id="{00000000-0008-0000-0500-000073000000}"/>
            </a:ext>
          </a:extLst>
        </xdr:cNvPr>
        <xdr:cNvSpPr/>
      </xdr:nvSpPr>
      <xdr:spPr bwMode="auto">
        <a:xfrm>
          <a:off x="4254500" y="67787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280153</xdr:rowOff>
    </xdr:from>
    <xdr:ext cx="762000" cy="259045"/>
    <xdr:sp macro="" textlink="">
      <xdr:nvSpPr>
        <xdr:cNvPr id="116" name="テキスト ボックス 115">
          <a:extLst>
            <a:ext uri="{FF2B5EF4-FFF2-40B4-BE49-F238E27FC236}">
              <a16:creationId xmlns="" xmlns:a16="http://schemas.microsoft.com/office/drawing/2014/main" id="{00000000-0008-0000-0500-000074000000}"/>
            </a:ext>
          </a:extLst>
        </xdr:cNvPr>
        <xdr:cNvSpPr txBox="1"/>
      </xdr:nvSpPr>
      <xdr:spPr>
        <a:xfrm>
          <a:off x="3924300" y="65476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321370</xdr:rowOff>
    </xdr:from>
    <xdr:to>
      <xdr:col>18</xdr:col>
      <xdr:colOff>177800</xdr:colOff>
      <xdr:row>36</xdr:row>
      <xdr:rowOff>72520</xdr:rowOff>
    </xdr:to>
    <xdr:cxnSp macro="">
      <xdr:nvCxnSpPr>
        <xdr:cNvPr id="117" name="直線コネクタ 116">
          <a:extLst>
            <a:ext uri="{FF2B5EF4-FFF2-40B4-BE49-F238E27FC236}">
              <a16:creationId xmlns="" xmlns:a16="http://schemas.microsoft.com/office/drawing/2014/main" id="{00000000-0008-0000-0500-000075000000}"/>
            </a:ext>
          </a:extLst>
        </xdr:cNvPr>
        <xdr:cNvCxnSpPr/>
      </xdr:nvCxnSpPr>
      <xdr:spPr bwMode="auto">
        <a:xfrm>
          <a:off x="2908300" y="6931720"/>
          <a:ext cx="698500" cy="9405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153819</xdr:rowOff>
    </xdr:from>
    <xdr:to>
      <xdr:col>19</xdr:col>
      <xdr:colOff>38100</xdr:colOff>
      <xdr:row>35</xdr:row>
      <xdr:rowOff>255419</xdr:rowOff>
    </xdr:to>
    <xdr:sp macro="" textlink="">
      <xdr:nvSpPr>
        <xdr:cNvPr id="118" name="フローチャート: 判断 117">
          <a:extLst>
            <a:ext uri="{FF2B5EF4-FFF2-40B4-BE49-F238E27FC236}">
              <a16:creationId xmlns="" xmlns:a16="http://schemas.microsoft.com/office/drawing/2014/main" id="{00000000-0008-0000-0500-000076000000}"/>
            </a:ext>
          </a:extLst>
        </xdr:cNvPr>
        <xdr:cNvSpPr/>
      </xdr:nvSpPr>
      <xdr:spPr bwMode="auto">
        <a:xfrm>
          <a:off x="3556000" y="67641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265596</xdr:rowOff>
    </xdr:from>
    <xdr:ext cx="762000" cy="259045"/>
    <xdr:sp macro="" textlink="">
      <xdr:nvSpPr>
        <xdr:cNvPr id="119" name="テキスト ボックス 118">
          <a:extLst>
            <a:ext uri="{FF2B5EF4-FFF2-40B4-BE49-F238E27FC236}">
              <a16:creationId xmlns="" xmlns:a16="http://schemas.microsoft.com/office/drawing/2014/main" id="{00000000-0008-0000-0500-000077000000}"/>
            </a:ext>
          </a:extLst>
        </xdr:cNvPr>
        <xdr:cNvSpPr txBox="1"/>
      </xdr:nvSpPr>
      <xdr:spPr>
        <a:xfrm>
          <a:off x="3225800" y="65330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130552</xdr:rowOff>
    </xdr:from>
    <xdr:to>
      <xdr:col>15</xdr:col>
      <xdr:colOff>101600</xdr:colOff>
      <xdr:row>35</xdr:row>
      <xdr:rowOff>232152</xdr:rowOff>
    </xdr:to>
    <xdr:sp macro="" textlink="">
      <xdr:nvSpPr>
        <xdr:cNvPr id="120" name="フローチャート: 判断 119">
          <a:extLst>
            <a:ext uri="{FF2B5EF4-FFF2-40B4-BE49-F238E27FC236}">
              <a16:creationId xmlns="" xmlns:a16="http://schemas.microsoft.com/office/drawing/2014/main" id="{00000000-0008-0000-0500-000078000000}"/>
            </a:ext>
          </a:extLst>
        </xdr:cNvPr>
        <xdr:cNvSpPr/>
      </xdr:nvSpPr>
      <xdr:spPr bwMode="auto">
        <a:xfrm>
          <a:off x="2857500" y="674090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242329</xdr:rowOff>
    </xdr:from>
    <xdr:ext cx="762000" cy="259045"/>
    <xdr:sp macro="" textlink="">
      <xdr:nvSpPr>
        <xdr:cNvPr id="121" name="テキスト ボックス 120">
          <a:extLst>
            <a:ext uri="{FF2B5EF4-FFF2-40B4-BE49-F238E27FC236}">
              <a16:creationId xmlns="" xmlns:a16="http://schemas.microsoft.com/office/drawing/2014/main" id="{00000000-0008-0000-0500-000079000000}"/>
            </a:ext>
          </a:extLst>
        </xdr:cNvPr>
        <xdr:cNvSpPr txBox="1"/>
      </xdr:nvSpPr>
      <xdr:spPr>
        <a:xfrm>
          <a:off x="2527300" y="65097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a:extLst>
            <a:ext uri="{FF2B5EF4-FFF2-40B4-BE49-F238E27FC236}">
              <a16:creationId xmlns="" xmlns:a16="http://schemas.microsoft.com/office/drawing/2014/main" id="{00000000-0008-0000-0500-00007A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a:extLst>
            <a:ext uri="{FF2B5EF4-FFF2-40B4-BE49-F238E27FC236}">
              <a16:creationId xmlns="" xmlns:a16="http://schemas.microsoft.com/office/drawing/2014/main" id="{00000000-0008-0000-0500-00007B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a:extLst>
            <a:ext uri="{FF2B5EF4-FFF2-40B4-BE49-F238E27FC236}">
              <a16:creationId xmlns="" xmlns:a16="http://schemas.microsoft.com/office/drawing/2014/main" id="{00000000-0008-0000-0500-00007C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a:extLst>
            <a:ext uri="{FF2B5EF4-FFF2-40B4-BE49-F238E27FC236}">
              <a16:creationId xmlns="" xmlns:a16="http://schemas.microsoft.com/office/drawing/2014/main" id="{00000000-0008-0000-0500-00007D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a:extLst>
            <a:ext uri="{FF2B5EF4-FFF2-40B4-BE49-F238E27FC236}">
              <a16:creationId xmlns="" xmlns:a16="http://schemas.microsoft.com/office/drawing/2014/main" id="{00000000-0008-0000-0500-00007E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326270</xdr:rowOff>
    </xdr:from>
    <xdr:to>
      <xdr:col>29</xdr:col>
      <xdr:colOff>177800</xdr:colOff>
      <xdr:row>36</xdr:row>
      <xdr:rowOff>84970</xdr:rowOff>
    </xdr:to>
    <xdr:sp macro="" textlink="">
      <xdr:nvSpPr>
        <xdr:cNvPr id="127" name="楕円 126">
          <a:extLst>
            <a:ext uri="{FF2B5EF4-FFF2-40B4-BE49-F238E27FC236}">
              <a16:creationId xmlns="" xmlns:a16="http://schemas.microsoft.com/office/drawing/2014/main" id="{00000000-0008-0000-0500-00007F000000}"/>
            </a:ext>
          </a:extLst>
        </xdr:cNvPr>
        <xdr:cNvSpPr/>
      </xdr:nvSpPr>
      <xdr:spPr bwMode="auto">
        <a:xfrm>
          <a:off x="5600700" y="693662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298347</xdr:rowOff>
    </xdr:from>
    <xdr:ext cx="762000" cy="259045"/>
    <xdr:sp macro="" textlink="">
      <xdr:nvSpPr>
        <xdr:cNvPr id="128" name="人口1人当たり決算額の推移該当値テキスト445">
          <a:extLst>
            <a:ext uri="{FF2B5EF4-FFF2-40B4-BE49-F238E27FC236}">
              <a16:creationId xmlns="" xmlns:a16="http://schemas.microsoft.com/office/drawing/2014/main" id="{00000000-0008-0000-0500-000080000000}"/>
            </a:ext>
          </a:extLst>
        </xdr:cNvPr>
        <xdr:cNvSpPr txBox="1"/>
      </xdr:nvSpPr>
      <xdr:spPr>
        <a:xfrm>
          <a:off x="5740400" y="6908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36</xdr:row>
      <xdr:rowOff>80287</xdr:rowOff>
    </xdr:from>
    <xdr:to>
      <xdr:col>26</xdr:col>
      <xdr:colOff>101600</xdr:colOff>
      <xdr:row>37</xdr:row>
      <xdr:rowOff>10437</xdr:rowOff>
    </xdr:to>
    <xdr:sp macro="" textlink="">
      <xdr:nvSpPr>
        <xdr:cNvPr id="129" name="楕円 128">
          <a:extLst>
            <a:ext uri="{FF2B5EF4-FFF2-40B4-BE49-F238E27FC236}">
              <a16:creationId xmlns="" xmlns:a16="http://schemas.microsoft.com/office/drawing/2014/main" id="{00000000-0008-0000-0500-000081000000}"/>
            </a:ext>
          </a:extLst>
        </xdr:cNvPr>
        <xdr:cNvSpPr/>
      </xdr:nvSpPr>
      <xdr:spPr bwMode="auto">
        <a:xfrm>
          <a:off x="4953000" y="703353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166664</xdr:rowOff>
    </xdr:from>
    <xdr:ext cx="736600" cy="259045"/>
    <xdr:sp macro="" textlink="">
      <xdr:nvSpPr>
        <xdr:cNvPr id="130" name="テキスト ボックス 129">
          <a:extLst>
            <a:ext uri="{FF2B5EF4-FFF2-40B4-BE49-F238E27FC236}">
              <a16:creationId xmlns="" xmlns:a16="http://schemas.microsoft.com/office/drawing/2014/main" id="{00000000-0008-0000-0500-000082000000}"/>
            </a:ext>
          </a:extLst>
        </xdr:cNvPr>
        <xdr:cNvSpPr txBox="1"/>
      </xdr:nvSpPr>
      <xdr:spPr>
        <a:xfrm>
          <a:off x="4622800" y="711991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81947</xdr:rowOff>
    </xdr:from>
    <xdr:to>
      <xdr:col>22</xdr:col>
      <xdr:colOff>165100</xdr:colOff>
      <xdr:row>37</xdr:row>
      <xdr:rowOff>12097</xdr:rowOff>
    </xdr:to>
    <xdr:sp macro="" textlink="">
      <xdr:nvSpPr>
        <xdr:cNvPr id="131" name="楕円 130">
          <a:extLst>
            <a:ext uri="{FF2B5EF4-FFF2-40B4-BE49-F238E27FC236}">
              <a16:creationId xmlns="" xmlns:a16="http://schemas.microsoft.com/office/drawing/2014/main" id="{00000000-0008-0000-0500-000083000000}"/>
            </a:ext>
          </a:extLst>
        </xdr:cNvPr>
        <xdr:cNvSpPr/>
      </xdr:nvSpPr>
      <xdr:spPr bwMode="auto">
        <a:xfrm>
          <a:off x="4254500" y="703519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168324</xdr:rowOff>
    </xdr:from>
    <xdr:ext cx="762000" cy="259045"/>
    <xdr:sp macro="" textlink="">
      <xdr:nvSpPr>
        <xdr:cNvPr id="132" name="テキスト ボックス 131">
          <a:extLst>
            <a:ext uri="{FF2B5EF4-FFF2-40B4-BE49-F238E27FC236}">
              <a16:creationId xmlns="" xmlns:a16="http://schemas.microsoft.com/office/drawing/2014/main" id="{00000000-0008-0000-0500-000084000000}"/>
            </a:ext>
          </a:extLst>
        </xdr:cNvPr>
        <xdr:cNvSpPr txBox="1"/>
      </xdr:nvSpPr>
      <xdr:spPr>
        <a:xfrm>
          <a:off x="3924300" y="71215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21720</xdr:rowOff>
    </xdr:from>
    <xdr:to>
      <xdr:col>19</xdr:col>
      <xdr:colOff>38100</xdr:colOff>
      <xdr:row>36</xdr:row>
      <xdr:rowOff>123320</xdr:rowOff>
    </xdr:to>
    <xdr:sp macro="" textlink="">
      <xdr:nvSpPr>
        <xdr:cNvPr id="133" name="楕円 132">
          <a:extLst>
            <a:ext uri="{FF2B5EF4-FFF2-40B4-BE49-F238E27FC236}">
              <a16:creationId xmlns="" xmlns:a16="http://schemas.microsoft.com/office/drawing/2014/main" id="{00000000-0008-0000-0500-000085000000}"/>
            </a:ext>
          </a:extLst>
        </xdr:cNvPr>
        <xdr:cNvSpPr/>
      </xdr:nvSpPr>
      <xdr:spPr bwMode="auto">
        <a:xfrm>
          <a:off x="3556000" y="69749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108097</xdr:rowOff>
    </xdr:from>
    <xdr:ext cx="762000" cy="259045"/>
    <xdr:sp macro="" textlink="">
      <xdr:nvSpPr>
        <xdr:cNvPr id="134" name="テキスト ボックス 133">
          <a:extLst>
            <a:ext uri="{FF2B5EF4-FFF2-40B4-BE49-F238E27FC236}">
              <a16:creationId xmlns="" xmlns:a16="http://schemas.microsoft.com/office/drawing/2014/main" id="{00000000-0008-0000-0500-000086000000}"/>
            </a:ext>
          </a:extLst>
        </xdr:cNvPr>
        <xdr:cNvSpPr txBox="1"/>
      </xdr:nvSpPr>
      <xdr:spPr>
        <a:xfrm>
          <a:off x="3225800" y="70613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270570</xdr:rowOff>
    </xdr:from>
    <xdr:to>
      <xdr:col>15</xdr:col>
      <xdr:colOff>101600</xdr:colOff>
      <xdr:row>36</xdr:row>
      <xdr:rowOff>29270</xdr:rowOff>
    </xdr:to>
    <xdr:sp macro="" textlink="">
      <xdr:nvSpPr>
        <xdr:cNvPr id="135" name="楕円 134">
          <a:extLst>
            <a:ext uri="{FF2B5EF4-FFF2-40B4-BE49-F238E27FC236}">
              <a16:creationId xmlns="" xmlns:a16="http://schemas.microsoft.com/office/drawing/2014/main" id="{00000000-0008-0000-0500-000087000000}"/>
            </a:ext>
          </a:extLst>
        </xdr:cNvPr>
        <xdr:cNvSpPr/>
      </xdr:nvSpPr>
      <xdr:spPr bwMode="auto">
        <a:xfrm>
          <a:off x="2857500" y="688092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14047</xdr:rowOff>
    </xdr:from>
    <xdr:ext cx="762000" cy="259045"/>
    <xdr:sp macro="" textlink="">
      <xdr:nvSpPr>
        <xdr:cNvPr id="136" name="テキスト ボックス 135">
          <a:extLst>
            <a:ext uri="{FF2B5EF4-FFF2-40B4-BE49-F238E27FC236}">
              <a16:creationId xmlns="" xmlns:a16="http://schemas.microsoft.com/office/drawing/2014/main" id="{00000000-0008-0000-0500-000088000000}"/>
            </a:ext>
          </a:extLst>
        </xdr:cNvPr>
        <xdr:cNvSpPr txBox="1"/>
      </xdr:nvSpPr>
      <xdr:spPr>
        <a:xfrm>
          <a:off x="2527300" y="6967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3,271
3,260
28.36
11,339,328
10,827,764
58,200
1,615,463
3,120,054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9703105" cy="259045"/>
    <xdr:sp macro="" textlink="">
      <xdr:nvSpPr>
        <xdr:cNvPr id="30" name="テキスト ボックス 29">
          <a:extLst>
            <a:ext uri="{FF2B5EF4-FFF2-40B4-BE49-F238E27FC236}">
              <a16:creationId xmlns="" xmlns:a16="http://schemas.microsoft.com/office/drawing/2014/main" id="{00000000-0008-0000-0600-00001E000000}"/>
            </a:ext>
          </a:extLst>
        </xdr:cNvPr>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日現在の住民基本台帳に登録されている人口を記載。</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 xmlns:a16="http://schemas.microsoft.com/office/drawing/2014/main"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139700</xdr:rowOff>
    </xdr:from>
    <xdr:to>
      <xdr:col>28</xdr:col>
      <xdr:colOff>114300</xdr:colOff>
      <xdr:row>38</xdr:row>
      <xdr:rowOff>139700</xdr:rowOff>
    </xdr:to>
    <xdr:cxnSp macro="">
      <xdr:nvCxnSpPr>
        <xdr:cNvPr id="42" name="直線コネクタ 41">
          <a:extLst>
            <a:ext uri="{FF2B5EF4-FFF2-40B4-BE49-F238E27FC236}">
              <a16:creationId xmlns="" xmlns:a16="http://schemas.microsoft.com/office/drawing/2014/main" id="{00000000-0008-0000-0600-00002A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37</xdr:row>
      <xdr:rowOff>168927</xdr:rowOff>
    </xdr:from>
    <xdr:ext cx="248786" cy="259045"/>
    <xdr:sp macro="" textlink="">
      <xdr:nvSpPr>
        <xdr:cNvPr id="43" name="テキスト ボックス 42">
          <a:extLst>
            <a:ext uri="{FF2B5EF4-FFF2-40B4-BE49-F238E27FC236}">
              <a16:creationId xmlns="" xmlns:a16="http://schemas.microsoft.com/office/drawing/2014/main" id="{00000000-0008-0000-0600-00002B000000}"/>
            </a:ext>
          </a:extLst>
        </xdr:cNvPr>
        <xdr:cNvSpPr txBox="1"/>
      </xdr:nvSpPr>
      <xdr:spPr>
        <a:xfrm>
          <a:off x="513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4" name="直線コネクタ 43">
          <a:extLst>
            <a:ext uri="{FF2B5EF4-FFF2-40B4-BE49-F238E27FC236}">
              <a16:creationId xmlns="" xmlns:a16="http://schemas.microsoft.com/office/drawing/2014/main" id="{00000000-0008-0000-0600-00002C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35</xdr:row>
      <xdr:rowOff>54627</xdr:rowOff>
    </xdr:from>
    <xdr:ext cx="595419" cy="259045"/>
    <xdr:sp macro="" textlink="">
      <xdr:nvSpPr>
        <xdr:cNvPr id="45" name="テキスト ボックス 44">
          <a:extLst>
            <a:ext uri="{FF2B5EF4-FFF2-40B4-BE49-F238E27FC236}">
              <a16:creationId xmlns="" xmlns:a16="http://schemas.microsoft.com/office/drawing/2014/main" id="{00000000-0008-0000-0600-00002D000000}"/>
            </a:ext>
          </a:extLst>
        </xdr:cNvPr>
        <xdr:cNvSpPr txBox="1"/>
      </xdr:nvSpPr>
      <xdr:spPr>
        <a:xfrm>
          <a:off x="166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6" name="直線コネクタ 45">
          <a:extLst>
            <a:ext uri="{FF2B5EF4-FFF2-40B4-BE49-F238E27FC236}">
              <a16:creationId xmlns="" xmlns:a16="http://schemas.microsoft.com/office/drawing/2014/main" id="{00000000-0008-0000-0600-00002E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32</xdr:row>
      <xdr:rowOff>111777</xdr:rowOff>
    </xdr:from>
    <xdr:ext cx="595419" cy="259045"/>
    <xdr:sp macro="" textlink="">
      <xdr:nvSpPr>
        <xdr:cNvPr id="47" name="テキスト ボックス 46">
          <a:extLst>
            <a:ext uri="{FF2B5EF4-FFF2-40B4-BE49-F238E27FC236}">
              <a16:creationId xmlns="" xmlns:a16="http://schemas.microsoft.com/office/drawing/2014/main" id="{00000000-0008-0000-0600-00002F000000}"/>
            </a:ext>
          </a:extLst>
        </xdr:cNvPr>
        <xdr:cNvSpPr txBox="1"/>
      </xdr:nvSpPr>
      <xdr:spPr>
        <a:xfrm>
          <a:off x="166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8" name="直線コネクタ 47">
          <a:extLst>
            <a:ext uri="{FF2B5EF4-FFF2-40B4-BE49-F238E27FC236}">
              <a16:creationId xmlns="" xmlns:a16="http://schemas.microsoft.com/office/drawing/2014/main" id="{00000000-0008-0000-0600-000030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168927</xdr:rowOff>
    </xdr:from>
    <xdr:ext cx="595419" cy="259045"/>
    <xdr:sp macro="" textlink="">
      <xdr:nvSpPr>
        <xdr:cNvPr id="49" name="テキスト ボックス 48">
          <a:extLst>
            <a:ext uri="{FF2B5EF4-FFF2-40B4-BE49-F238E27FC236}">
              <a16:creationId xmlns="" xmlns:a16="http://schemas.microsoft.com/office/drawing/2014/main" id="{00000000-0008-0000-0600-000031000000}"/>
            </a:ext>
          </a:extLst>
        </xdr:cNvPr>
        <xdr:cNvSpPr txBox="1"/>
      </xdr:nvSpPr>
      <xdr:spPr>
        <a:xfrm>
          <a:off x="166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0" name="直線コネクタ 49">
          <a:extLst>
            <a:ext uri="{FF2B5EF4-FFF2-40B4-BE49-F238E27FC236}">
              <a16:creationId xmlns="" xmlns:a16="http://schemas.microsoft.com/office/drawing/2014/main" id="{00000000-0008-0000-0600-000032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1" name="テキスト ボックス 50">
          <a:extLst>
            <a:ext uri="{FF2B5EF4-FFF2-40B4-BE49-F238E27FC236}">
              <a16:creationId xmlns="" xmlns:a16="http://schemas.microsoft.com/office/drawing/2014/main" id="{00000000-0008-0000-0600-000033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2" name="人件費グラフ枠">
          <a:extLst>
            <a:ext uri="{FF2B5EF4-FFF2-40B4-BE49-F238E27FC236}">
              <a16:creationId xmlns="" xmlns:a16="http://schemas.microsoft.com/office/drawing/2014/main" id="{00000000-0008-0000-0600-000034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3084</xdr:rowOff>
    </xdr:from>
    <xdr:to>
      <xdr:col>24</xdr:col>
      <xdr:colOff>62865</xdr:colOff>
      <xdr:row>37</xdr:row>
      <xdr:rowOff>124064</xdr:rowOff>
    </xdr:to>
    <xdr:cxnSp macro="">
      <xdr:nvCxnSpPr>
        <xdr:cNvPr id="53" name="直線コネクタ 52">
          <a:extLst>
            <a:ext uri="{FF2B5EF4-FFF2-40B4-BE49-F238E27FC236}">
              <a16:creationId xmlns="" xmlns:a16="http://schemas.microsoft.com/office/drawing/2014/main" id="{00000000-0008-0000-0600-000035000000}"/>
            </a:ext>
          </a:extLst>
        </xdr:cNvPr>
        <xdr:cNvCxnSpPr/>
      </xdr:nvCxnSpPr>
      <xdr:spPr>
        <a:xfrm flipV="1">
          <a:off x="4633595" y="5318034"/>
          <a:ext cx="1270" cy="11496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127891</xdr:rowOff>
    </xdr:from>
    <xdr:ext cx="534377" cy="259045"/>
    <xdr:sp macro="" textlink="">
      <xdr:nvSpPr>
        <xdr:cNvPr id="54" name="人件費最小値テキスト">
          <a:extLst>
            <a:ext uri="{FF2B5EF4-FFF2-40B4-BE49-F238E27FC236}">
              <a16:creationId xmlns="" xmlns:a16="http://schemas.microsoft.com/office/drawing/2014/main" id="{00000000-0008-0000-0600-000036000000}"/>
            </a:ext>
          </a:extLst>
        </xdr:cNvPr>
        <xdr:cNvSpPr txBox="1"/>
      </xdr:nvSpPr>
      <xdr:spPr>
        <a:xfrm>
          <a:off x="4686300" y="6471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81,840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124064</xdr:rowOff>
    </xdr:from>
    <xdr:to>
      <xdr:col>24</xdr:col>
      <xdr:colOff>152400</xdr:colOff>
      <xdr:row>37</xdr:row>
      <xdr:rowOff>124064</xdr:rowOff>
    </xdr:to>
    <xdr:cxnSp macro="">
      <xdr:nvCxnSpPr>
        <xdr:cNvPr id="55" name="直線コネクタ 54">
          <a:extLst>
            <a:ext uri="{FF2B5EF4-FFF2-40B4-BE49-F238E27FC236}">
              <a16:creationId xmlns="" xmlns:a16="http://schemas.microsoft.com/office/drawing/2014/main" id="{00000000-0008-0000-0600-000037000000}"/>
            </a:ext>
          </a:extLst>
        </xdr:cNvPr>
        <xdr:cNvCxnSpPr/>
      </xdr:nvCxnSpPr>
      <xdr:spPr>
        <a:xfrm>
          <a:off x="4546600" y="64677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121211</xdr:rowOff>
    </xdr:from>
    <xdr:ext cx="599010" cy="259045"/>
    <xdr:sp macro="" textlink="">
      <xdr:nvSpPr>
        <xdr:cNvPr id="56" name="人件費最大値テキスト">
          <a:extLst>
            <a:ext uri="{FF2B5EF4-FFF2-40B4-BE49-F238E27FC236}">
              <a16:creationId xmlns="" xmlns:a16="http://schemas.microsoft.com/office/drawing/2014/main" id="{00000000-0008-0000-0600-000038000000}"/>
            </a:ext>
          </a:extLst>
        </xdr:cNvPr>
        <xdr:cNvSpPr txBox="1"/>
      </xdr:nvSpPr>
      <xdr:spPr>
        <a:xfrm>
          <a:off x="4686300" y="5093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584,762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3084</xdr:rowOff>
    </xdr:from>
    <xdr:to>
      <xdr:col>24</xdr:col>
      <xdr:colOff>152400</xdr:colOff>
      <xdr:row>31</xdr:row>
      <xdr:rowOff>3084</xdr:rowOff>
    </xdr:to>
    <xdr:cxnSp macro="">
      <xdr:nvCxnSpPr>
        <xdr:cNvPr id="57" name="直線コネクタ 56">
          <a:extLst>
            <a:ext uri="{FF2B5EF4-FFF2-40B4-BE49-F238E27FC236}">
              <a16:creationId xmlns="" xmlns:a16="http://schemas.microsoft.com/office/drawing/2014/main" id="{00000000-0008-0000-0600-000039000000}"/>
            </a:ext>
          </a:extLst>
        </xdr:cNvPr>
        <xdr:cNvCxnSpPr/>
      </xdr:nvCxnSpPr>
      <xdr:spPr>
        <a:xfrm>
          <a:off x="4546600" y="53180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152221</xdr:rowOff>
    </xdr:from>
    <xdr:to>
      <xdr:col>24</xdr:col>
      <xdr:colOff>63500</xdr:colOff>
      <xdr:row>37</xdr:row>
      <xdr:rowOff>22220</xdr:rowOff>
    </xdr:to>
    <xdr:cxnSp macro="">
      <xdr:nvCxnSpPr>
        <xdr:cNvPr id="58" name="直線コネクタ 57">
          <a:extLst>
            <a:ext uri="{FF2B5EF4-FFF2-40B4-BE49-F238E27FC236}">
              <a16:creationId xmlns="" xmlns:a16="http://schemas.microsoft.com/office/drawing/2014/main" id="{00000000-0008-0000-0600-00003A000000}"/>
            </a:ext>
          </a:extLst>
        </xdr:cNvPr>
        <xdr:cNvCxnSpPr/>
      </xdr:nvCxnSpPr>
      <xdr:spPr>
        <a:xfrm flipV="1">
          <a:off x="3797300" y="6324421"/>
          <a:ext cx="838200" cy="414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20945</xdr:rowOff>
    </xdr:from>
    <xdr:ext cx="599010" cy="259045"/>
    <xdr:sp macro="" textlink="">
      <xdr:nvSpPr>
        <xdr:cNvPr id="59" name="人件費平均値テキスト">
          <a:extLst>
            <a:ext uri="{FF2B5EF4-FFF2-40B4-BE49-F238E27FC236}">
              <a16:creationId xmlns="" xmlns:a16="http://schemas.microsoft.com/office/drawing/2014/main" id="{00000000-0008-0000-0600-00003B000000}"/>
            </a:ext>
          </a:extLst>
        </xdr:cNvPr>
        <xdr:cNvSpPr txBox="1"/>
      </xdr:nvSpPr>
      <xdr:spPr>
        <a:xfrm>
          <a:off x="4686300" y="60216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169518</xdr:rowOff>
    </xdr:from>
    <xdr:to>
      <xdr:col>24</xdr:col>
      <xdr:colOff>114300</xdr:colOff>
      <xdr:row>36</xdr:row>
      <xdr:rowOff>99668</xdr:rowOff>
    </xdr:to>
    <xdr:sp macro="" textlink="">
      <xdr:nvSpPr>
        <xdr:cNvPr id="60" name="フローチャート: 判断 59">
          <a:extLst>
            <a:ext uri="{FF2B5EF4-FFF2-40B4-BE49-F238E27FC236}">
              <a16:creationId xmlns="" xmlns:a16="http://schemas.microsoft.com/office/drawing/2014/main" id="{00000000-0008-0000-0600-00003C000000}"/>
            </a:ext>
          </a:extLst>
        </xdr:cNvPr>
        <xdr:cNvSpPr/>
      </xdr:nvSpPr>
      <xdr:spPr>
        <a:xfrm>
          <a:off x="4584700" y="6170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1194</xdr:rowOff>
    </xdr:from>
    <xdr:to>
      <xdr:col>19</xdr:col>
      <xdr:colOff>177800</xdr:colOff>
      <xdr:row>37</xdr:row>
      <xdr:rowOff>22220</xdr:rowOff>
    </xdr:to>
    <xdr:cxnSp macro="">
      <xdr:nvCxnSpPr>
        <xdr:cNvPr id="61" name="直線コネクタ 60">
          <a:extLst>
            <a:ext uri="{FF2B5EF4-FFF2-40B4-BE49-F238E27FC236}">
              <a16:creationId xmlns="" xmlns:a16="http://schemas.microsoft.com/office/drawing/2014/main" id="{00000000-0008-0000-0600-00003D000000}"/>
            </a:ext>
          </a:extLst>
        </xdr:cNvPr>
        <xdr:cNvCxnSpPr/>
      </xdr:nvCxnSpPr>
      <xdr:spPr>
        <a:xfrm>
          <a:off x="2908300" y="6344844"/>
          <a:ext cx="889000" cy="210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169605</xdr:rowOff>
    </xdr:from>
    <xdr:to>
      <xdr:col>20</xdr:col>
      <xdr:colOff>38100</xdr:colOff>
      <xdr:row>36</xdr:row>
      <xdr:rowOff>99755</xdr:rowOff>
    </xdr:to>
    <xdr:sp macro="" textlink="">
      <xdr:nvSpPr>
        <xdr:cNvPr id="62" name="フローチャート: 判断 61">
          <a:extLst>
            <a:ext uri="{FF2B5EF4-FFF2-40B4-BE49-F238E27FC236}">
              <a16:creationId xmlns="" xmlns:a16="http://schemas.microsoft.com/office/drawing/2014/main" id="{00000000-0008-0000-0600-00003E000000}"/>
            </a:ext>
          </a:extLst>
        </xdr:cNvPr>
        <xdr:cNvSpPr/>
      </xdr:nvSpPr>
      <xdr:spPr>
        <a:xfrm>
          <a:off x="3746500" y="617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116282</xdr:rowOff>
    </xdr:from>
    <xdr:ext cx="599010" cy="259045"/>
    <xdr:sp macro="" textlink="">
      <xdr:nvSpPr>
        <xdr:cNvPr id="63" name="テキスト ボックス 62">
          <a:extLst>
            <a:ext uri="{FF2B5EF4-FFF2-40B4-BE49-F238E27FC236}">
              <a16:creationId xmlns="" xmlns:a16="http://schemas.microsoft.com/office/drawing/2014/main" id="{00000000-0008-0000-0600-00003F000000}"/>
            </a:ext>
          </a:extLst>
        </xdr:cNvPr>
        <xdr:cNvSpPr txBox="1"/>
      </xdr:nvSpPr>
      <xdr:spPr>
        <a:xfrm>
          <a:off x="3497795" y="59455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1194</xdr:rowOff>
    </xdr:from>
    <xdr:to>
      <xdr:col>15</xdr:col>
      <xdr:colOff>50800</xdr:colOff>
      <xdr:row>37</xdr:row>
      <xdr:rowOff>18988</xdr:rowOff>
    </xdr:to>
    <xdr:cxnSp macro="">
      <xdr:nvCxnSpPr>
        <xdr:cNvPr id="64" name="直線コネクタ 63">
          <a:extLst>
            <a:ext uri="{FF2B5EF4-FFF2-40B4-BE49-F238E27FC236}">
              <a16:creationId xmlns="" xmlns:a16="http://schemas.microsoft.com/office/drawing/2014/main" id="{00000000-0008-0000-0600-000040000000}"/>
            </a:ext>
          </a:extLst>
        </xdr:cNvPr>
        <xdr:cNvCxnSpPr/>
      </xdr:nvCxnSpPr>
      <xdr:spPr>
        <a:xfrm flipV="1">
          <a:off x="2019300" y="6344844"/>
          <a:ext cx="889000" cy="177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3964</xdr:rowOff>
    </xdr:from>
    <xdr:to>
      <xdr:col>15</xdr:col>
      <xdr:colOff>101600</xdr:colOff>
      <xdr:row>36</xdr:row>
      <xdr:rowOff>105564</xdr:rowOff>
    </xdr:to>
    <xdr:sp macro="" textlink="">
      <xdr:nvSpPr>
        <xdr:cNvPr id="65" name="フローチャート: 判断 64">
          <a:extLst>
            <a:ext uri="{FF2B5EF4-FFF2-40B4-BE49-F238E27FC236}">
              <a16:creationId xmlns="" xmlns:a16="http://schemas.microsoft.com/office/drawing/2014/main" id="{00000000-0008-0000-0600-000041000000}"/>
            </a:ext>
          </a:extLst>
        </xdr:cNvPr>
        <xdr:cNvSpPr/>
      </xdr:nvSpPr>
      <xdr:spPr>
        <a:xfrm>
          <a:off x="2857500" y="6176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122091</xdr:rowOff>
    </xdr:from>
    <xdr:ext cx="599010" cy="259045"/>
    <xdr:sp macro="" textlink="">
      <xdr:nvSpPr>
        <xdr:cNvPr id="66" name="テキスト ボックス 65">
          <a:extLst>
            <a:ext uri="{FF2B5EF4-FFF2-40B4-BE49-F238E27FC236}">
              <a16:creationId xmlns="" xmlns:a16="http://schemas.microsoft.com/office/drawing/2014/main" id="{00000000-0008-0000-0600-000042000000}"/>
            </a:ext>
          </a:extLst>
        </xdr:cNvPr>
        <xdr:cNvSpPr txBox="1"/>
      </xdr:nvSpPr>
      <xdr:spPr>
        <a:xfrm>
          <a:off x="2608795" y="5951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18988</xdr:rowOff>
    </xdr:from>
    <xdr:to>
      <xdr:col>10</xdr:col>
      <xdr:colOff>114300</xdr:colOff>
      <xdr:row>37</xdr:row>
      <xdr:rowOff>31225</xdr:rowOff>
    </xdr:to>
    <xdr:cxnSp macro="">
      <xdr:nvCxnSpPr>
        <xdr:cNvPr id="67" name="直線コネクタ 66">
          <a:extLst>
            <a:ext uri="{FF2B5EF4-FFF2-40B4-BE49-F238E27FC236}">
              <a16:creationId xmlns="" xmlns:a16="http://schemas.microsoft.com/office/drawing/2014/main" id="{00000000-0008-0000-0600-000043000000}"/>
            </a:ext>
          </a:extLst>
        </xdr:cNvPr>
        <xdr:cNvCxnSpPr/>
      </xdr:nvCxnSpPr>
      <xdr:spPr>
        <a:xfrm flipV="1">
          <a:off x="1130300" y="6362638"/>
          <a:ext cx="889000" cy="12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170215</xdr:rowOff>
    </xdr:from>
    <xdr:to>
      <xdr:col>10</xdr:col>
      <xdr:colOff>165100</xdr:colOff>
      <xdr:row>36</xdr:row>
      <xdr:rowOff>100365</xdr:rowOff>
    </xdr:to>
    <xdr:sp macro="" textlink="">
      <xdr:nvSpPr>
        <xdr:cNvPr id="68" name="フローチャート: 判断 67">
          <a:extLst>
            <a:ext uri="{FF2B5EF4-FFF2-40B4-BE49-F238E27FC236}">
              <a16:creationId xmlns="" xmlns:a16="http://schemas.microsoft.com/office/drawing/2014/main" id="{00000000-0008-0000-0600-000044000000}"/>
            </a:ext>
          </a:extLst>
        </xdr:cNvPr>
        <xdr:cNvSpPr/>
      </xdr:nvSpPr>
      <xdr:spPr>
        <a:xfrm>
          <a:off x="1968500" y="6170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116892</xdr:rowOff>
    </xdr:from>
    <xdr:ext cx="599010" cy="259045"/>
    <xdr:sp macro="" textlink="">
      <xdr:nvSpPr>
        <xdr:cNvPr id="69" name="テキスト ボックス 68">
          <a:extLst>
            <a:ext uri="{FF2B5EF4-FFF2-40B4-BE49-F238E27FC236}">
              <a16:creationId xmlns="" xmlns:a16="http://schemas.microsoft.com/office/drawing/2014/main" id="{00000000-0008-0000-0600-000045000000}"/>
            </a:ext>
          </a:extLst>
        </xdr:cNvPr>
        <xdr:cNvSpPr txBox="1"/>
      </xdr:nvSpPr>
      <xdr:spPr>
        <a:xfrm>
          <a:off x="1719795" y="5946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11562</xdr:rowOff>
    </xdr:from>
    <xdr:to>
      <xdr:col>6</xdr:col>
      <xdr:colOff>38100</xdr:colOff>
      <xdr:row>36</xdr:row>
      <xdr:rowOff>113162</xdr:rowOff>
    </xdr:to>
    <xdr:sp macro="" textlink="">
      <xdr:nvSpPr>
        <xdr:cNvPr id="70" name="フローチャート: 判断 69">
          <a:extLst>
            <a:ext uri="{FF2B5EF4-FFF2-40B4-BE49-F238E27FC236}">
              <a16:creationId xmlns="" xmlns:a16="http://schemas.microsoft.com/office/drawing/2014/main" id="{00000000-0008-0000-0600-000046000000}"/>
            </a:ext>
          </a:extLst>
        </xdr:cNvPr>
        <xdr:cNvSpPr/>
      </xdr:nvSpPr>
      <xdr:spPr>
        <a:xfrm>
          <a:off x="1079500" y="6183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129689</xdr:rowOff>
    </xdr:from>
    <xdr:ext cx="599010" cy="259045"/>
    <xdr:sp macro="" textlink="">
      <xdr:nvSpPr>
        <xdr:cNvPr id="71" name="テキスト ボックス 70">
          <a:extLst>
            <a:ext uri="{FF2B5EF4-FFF2-40B4-BE49-F238E27FC236}">
              <a16:creationId xmlns="" xmlns:a16="http://schemas.microsoft.com/office/drawing/2014/main" id="{00000000-0008-0000-0600-000047000000}"/>
            </a:ext>
          </a:extLst>
        </xdr:cNvPr>
        <xdr:cNvSpPr txBox="1"/>
      </xdr:nvSpPr>
      <xdr:spPr>
        <a:xfrm>
          <a:off x="830795" y="59589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183,831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2" name="テキスト ボックス 71">
          <a:extLst>
            <a:ext uri="{FF2B5EF4-FFF2-40B4-BE49-F238E27FC236}">
              <a16:creationId xmlns="" xmlns:a16="http://schemas.microsoft.com/office/drawing/2014/main" id="{00000000-0008-0000-0600-000048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3" name="テキスト ボックス 72">
          <a:extLst>
            <a:ext uri="{FF2B5EF4-FFF2-40B4-BE49-F238E27FC236}">
              <a16:creationId xmlns="" xmlns:a16="http://schemas.microsoft.com/office/drawing/2014/main" id="{00000000-0008-0000-0600-000049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4" name="テキスト ボックス 73">
          <a:extLst>
            <a:ext uri="{FF2B5EF4-FFF2-40B4-BE49-F238E27FC236}">
              <a16:creationId xmlns="" xmlns:a16="http://schemas.microsoft.com/office/drawing/2014/main" id="{00000000-0008-0000-0600-00004A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5" name="テキスト ボックス 74">
          <a:extLst>
            <a:ext uri="{FF2B5EF4-FFF2-40B4-BE49-F238E27FC236}">
              <a16:creationId xmlns="" xmlns:a16="http://schemas.microsoft.com/office/drawing/2014/main" id="{00000000-0008-0000-0600-00004B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6" name="テキスト ボックス 75">
          <a:extLst>
            <a:ext uri="{FF2B5EF4-FFF2-40B4-BE49-F238E27FC236}">
              <a16:creationId xmlns="" xmlns:a16="http://schemas.microsoft.com/office/drawing/2014/main" id="{00000000-0008-0000-0600-00004C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101421</xdr:rowOff>
    </xdr:from>
    <xdr:to>
      <xdr:col>24</xdr:col>
      <xdr:colOff>114300</xdr:colOff>
      <xdr:row>37</xdr:row>
      <xdr:rowOff>31571</xdr:rowOff>
    </xdr:to>
    <xdr:sp macro="" textlink="">
      <xdr:nvSpPr>
        <xdr:cNvPr id="77" name="楕円 76">
          <a:extLst>
            <a:ext uri="{FF2B5EF4-FFF2-40B4-BE49-F238E27FC236}">
              <a16:creationId xmlns="" xmlns:a16="http://schemas.microsoft.com/office/drawing/2014/main" id="{00000000-0008-0000-0600-00004D000000}"/>
            </a:ext>
          </a:extLst>
        </xdr:cNvPr>
        <xdr:cNvSpPr/>
      </xdr:nvSpPr>
      <xdr:spPr>
        <a:xfrm>
          <a:off x="4584700" y="6273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79848</xdr:rowOff>
    </xdr:from>
    <xdr:ext cx="599010" cy="259045"/>
    <xdr:sp macro="" textlink="">
      <xdr:nvSpPr>
        <xdr:cNvPr id="78" name="人件費該当値テキスト">
          <a:extLst>
            <a:ext uri="{FF2B5EF4-FFF2-40B4-BE49-F238E27FC236}">
              <a16:creationId xmlns="" xmlns:a16="http://schemas.microsoft.com/office/drawing/2014/main" id="{00000000-0008-0000-0600-00004E000000}"/>
            </a:ext>
          </a:extLst>
        </xdr:cNvPr>
        <xdr:cNvSpPr txBox="1"/>
      </xdr:nvSpPr>
      <xdr:spPr>
        <a:xfrm>
          <a:off x="4686300" y="62520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144,523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142870</xdr:rowOff>
    </xdr:from>
    <xdr:to>
      <xdr:col>20</xdr:col>
      <xdr:colOff>38100</xdr:colOff>
      <xdr:row>37</xdr:row>
      <xdr:rowOff>73020</xdr:rowOff>
    </xdr:to>
    <xdr:sp macro="" textlink="">
      <xdr:nvSpPr>
        <xdr:cNvPr id="79" name="楕円 78">
          <a:extLst>
            <a:ext uri="{FF2B5EF4-FFF2-40B4-BE49-F238E27FC236}">
              <a16:creationId xmlns="" xmlns:a16="http://schemas.microsoft.com/office/drawing/2014/main" id="{00000000-0008-0000-0600-00004F000000}"/>
            </a:ext>
          </a:extLst>
        </xdr:cNvPr>
        <xdr:cNvSpPr/>
      </xdr:nvSpPr>
      <xdr:spPr>
        <a:xfrm>
          <a:off x="3746500" y="6315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64147</xdr:rowOff>
    </xdr:from>
    <xdr:ext cx="599010" cy="259045"/>
    <xdr:sp macro="" textlink="">
      <xdr:nvSpPr>
        <xdr:cNvPr id="80" name="テキスト ボックス 79">
          <a:extLst>
            <a:ext uri="{FF2B5EF4-FFF2-40B4-BE49-F238E27FC236}">
              <a16:creationId xmlns="" xmlns:a16="http://schemas.microsoft.com/office/drawing/2014/main" id="{00000000-0008-0000-0600-000050000000}"/>
            </a:ext>
          </a:extLst>
        </xdr:cNvPr>
        <xdr:cNvSpPr txBox="1"/>
      </xdr:nvSpPr>
      <xdr:spPr>
        <a:xfrm>
          <a:off x="3497795" y="6407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126,391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121844</xdr:rowOff>
    </xdr:from>
    <xdr:to>
      <xdr:col>15</xdr:col>
      <xdr:colOff>101600</xdr:colOff>
      <xdr:row>37</xdr:row>
      <xdr:rowOff>51994</xdr:rowOff>
    </xdr:to>
    <xdr:sp macro="" textlink="">
      <xdr:nvSpPr>
        <xdr:cNvPr id="81" name="楕円 80">
          <a:extLst>
            <a:ext uri="{FF2B5EF4-FFF2-40B4-BE49-F238E27FC236}">
              <a16:creationId xmlns="" xmlns:a16="http://schemas.microsoft.com/office/drawing/2014/main" id="{00000000-0008-0000-0600-000051000000}"/>
            </a:ext>
          </a:extLst>
        </xdr:cNvPr>
        <xdr:cNvSpPr/>
      </xdr:nvSpPr>
      <xdr:spPr>
        <a:xfrm>
          <a:off x="2857500" y="62940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43121</xdr:rowOff>
    </xdr:from>
    <xdr:ext cx="599010" cy="259045"/>
    <xdr:sp macro="" textlink="">
      <xdr:nvSpPr>
        <xdr:cNvPr id="82" name="テキスト ボックス 81">
          <a:extLst>
            <a:ext uri="{FF2B5EF4-FFF2-40B4-BE49-F238E27FC236}">
              <a16:creationId xmlns="" xmlns:a16="http://schemas.microsoft.com/office/drawing/2014/main" id="{00000000-0008-0000-0600-000052000000}"/>
            </a:ext>
          </a:extLst>
        </xdr:cNvPr>
        <xdr:cNvSpPr txBox="1"/>
      </xdr:nvSpPr>
      <xdr:spPr>
        <a:xfrm>
          <a:off x="2608795" y="63867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139638</xdr:rowOff>
    </xdr:from>
    <xdr:to>
      <xdr:col>10</xdr:col>
      <xdr:colOff>165100</xdr:colOff>
      <xdr:row>37</xdr:row>
      <xdr:rowOff>69788</xdr:rowOff>
    </xdr:to>
    <xdr:sp macro="" textlink="">
      <xdr:nvSpPr>
        <xdr:cNvPr id="83" name="楕円 82">
          <a:extLst>
            <a:ext uri="{FF2B5EF4-FFF2-40B4-BE49-F238E27FC236}">
              <a16:creationId xmlns="" xmlns:a16="http://schemas.microsoft.com/office/drawing/2014/main" id="{00000000-0008-0000-0600-000053000000}"/>
            </a:ext>
          </a:extLst>
        </xdr:cNvPr>
        <xdr:cNvSpPr/>
      </xdr:nvSpPr>
      <xdr:spPr>
        <a:xfrm>
          <a:off x="1968500" y="63118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60915</xdr:rowOff>
    </xdr:from>
    <xdr:ext cx="599010" cy="259045"/>
    <xdr:sp macro="" textlink="">
      <xdr:nvSpPr>
        <xdr:cNvPr id="84" name="テキスト ボックス 83">
          <a:extLst>
            <a:ext uri="{FF2B5EF4-FFF2-40B4-BE49-F238E27FC236}">
              <a16:creationId xmlns="" xmlns:a16="http://schemas.microsoft.com/office/drawing/2014/main" id="{00000000-0008-0000-0600-000054000000}"/>
            </a:ext>
          </a:extLst>
        </xdr:cNvPr>
        <xdr:cNvSpPr txBox="1"/>
      </xdr:nvSpPr>
      <xdr:spPr>
        <a:xfrm>
          <a:off x="1719795" y="6404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151875</xdr:rowOff>
    </xdr:from>
    <xdr:to>
      <xdr:col>6</xdr:col>
      <xdr:colOff>38100</xdr:colOff>
      <xdr:row>37</xdr:row>
      <xdr:rowOff>82025</xdr:rowOff>
    </xdr:to>
    <xdr:sp macro="" textlink="">
      <xdr:nvSpPr>
        <xdr:cNvPr id="85" name="楕円 84">
          <a:extLst>
            <a:ext uri="{FF2B5EF4-FFF2-40B4-BE49-F238E27FC236}">
              <a16:creationId xmlns="" xmlns:a16="http://schemas.microsoft.com/office/drawing/2014/main" id="{00000000-0008-0000-0600-000055000000}"/>
            </a:ext>
          </a:extLst>
        </xdr:cNvPr>
        <xdr:cNvSpPr/>
      </xdr:nvSpPr>
      <xdr:spPr>
        <a:xfrm>
          <a:off x="1079500" y="6324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73152</xdr:rowOff>
    </xdr:from>
    <xdr:ext cx="599010" cy="259045"/>
    <xdr:sp macro="" textlink="">
      <xdr:nvSpPr>
        <xdr:cNvPr id="86" name="テキスト ボックス 85">
          <a:extLst>
            <a:ext uri="{FF2B5EF4-FFF2-40B4-BE49-F238E27FC236}">
              <a16:creationId xmlns="" xmlns:a16="http://schemas.microsoft.com/office/drawing/2014/main" id="{00000000-0008-0000-0600-000056000000}"/>
            </a:ext>
          </a:extLst>
        </xdr:cNvPr>
        <xdr:cNvSpPr txBox="1"/>
      </xdr:nvSpPr>
      <xdr:spPr>
        <a:xfrm>
          <a:off x="830795" y="64168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122,452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7" name="正方形/長方形 86">
          <a:extLst>
            <a:ext uri="{FF2B5EF4-FFF2-40B4-BE49-F238E27FC236}">
              <a16:creationId xmlns="" xmlns:a16="http://schemas.microsoft.com/office/drawing/2014/main" id="{00000000-0008-0000-0600-000057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8" name="正方形/長方形 87">
          <a:extLst>
            <a:ext uri="{FF2B5EF4-FFF2-40B4-BE49-F238E27FC236}">
              <a16:creationId xmlns="" xmlns:a16="http://schemas.microsoft.com/office/drawing/2014/main" id="{00000000-0008-0000-0600-000058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9" name="正方形/長方形 88">
          <a:extLst>
            <a:ext uri="{FF2B5EF4-FFF2-40B4-BE49-F238E27FC236}">
              <a16:creationId xmlns="" xmlns:a16="http://schemas.microsoft.com/office/drawing/2014/main" id="{00000000-0008-0000-0600-000059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0" name="正方形/長方形 89">
          <a:extLst>
            <a:ext uri="{FF2B5EF4-FFF2-40B4-BE49-F238E27FC236}">
              <a16:creationId xmlns="" xmlns:a16="http://schemas.microsoft.com/office/drawing/2014/main" id="{00000000-0008-0000-0600-00005A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1" name="正方形/長方形 90">
          <a:extLst>
            <a:ext uri="{FF2B5EF4-FFF2-40B4-BE49-F238E27FC236}">
              <a16:creationId xmlns="" xmlns:a16="http://schemas.microsoft.com/office/drawing/2014/main" id="{00000000-0008-0000-0600-00005B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2" name="正方形/長方形 91">
          <a:extLst>
            <a:ext uri="{FF2B5EF4-FFF2-40B4-BE49-F238E27FC236}">
              <a16:creationId xmlns="" xmlns:a16="http://schemas.microsoft.com/office/drawing/2014/main" id="{00000000-0008-0000-0600-00005C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3" name="正方形/長方形 92">
          <a:extLst>
            <a:ext uri="{FF2B5EF4-FFF2-40B4-BE49-F238E27FC236}">
              <a16:creationId xmlns="" xmlns:a16="http://schemas.microsoft.com/office/drawing/2014/main" id="{00000000-0008-0000-0600-00005D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4" name="正方形/長方形 93">
          <a:extLst>
            <a:ext uri="{FF2B5EF4-FFF2-40B4-BE49-F238E27FC236}">
              <a16:creationId xmlns="" xmlns:a16="http://schemas.microsoft.com/office/drawing/2014/main" id="{00000000-0008-0000-0600-00005E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5" name="テキスト ボックス 94">
          <a:extLst>
            <a:ext uri="{FF2B5EF4-FFF2-40B4-BE49-F238E27FC236}">
              <a16:creationId xmlns="" xmlns:a16="http://schemas.microsoft.com/office/drawing/2014/main" id="{00000000-0008-0000-0600-00005F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6" name="直線コネクタ 95">
          <a:extLst>
            <a:ext uri="{FF2B5EF4-FFF2-40B4-BE49-F238E27FC236}">
              <a16:creationId xmlns="" xmlns:a16="http://schemas.microsoft.com/office/drawing/2014/main" id="{00000000-0008-0000-0600-000060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7" name="直線コネクタ 96">
          <a:extLst>
            <a:ext uri="{FF2B5EF4-FFF2-40B4-BE49-F238E27FC236}">
              <a16:creationId xmlns="" xmlns:a16="http://schemas.microsoft.com/office/drawing/2014/main" id="{00000000-0008-0000-0600-000061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98" name="テキスト ボックス 97">
          <a:extLst>
            <a:ext uri="{FF2B5EF4-FFF2-40B4-BE49-F238E27FC236}">
              <a16:creationId xmlns="" xmlns:a16="http://schemas.microsoft.com/office/drawing/2014/main" id="{00000000-0008-0000-0600-000062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99" name="直線コネクタ 98">
          <a:extLst>
            <a:ext uri="{FF2B5EF4-FFF2-40B4-BE49-F238E27FC236}">
              <a16:creationId xmlns="" xmlns:a16="http://schemas.microsoft.com/office/drawing/2014/main" id="{00000000-0008-0000-0600-000063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0" name="テキスト ボックス 99">
          <a:extLst>
            <a:ext uri="{FF2B5EF4-FFF2-40B4-BE49-F238E27FC236}">
              <a16:creationId xmlns="" xmlns:a16="http://schemas.microsoft.com/office/drawing/2014/main" id="{00000000-0008-0000-0600-000064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1" name="直線コネクタ 100">
          <a:extLst>
            <a:ext uri="{FF2B5EF4-FFF2-40B4-BE49-F238E27FC236}">
              <a16:creationId xmlns="" xmlns:a16="http://schemas.microsoft.com/office/drawing/2014/main" id="{00000000-0008-0000-0600-000065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2" name="テキスト ボックス 101">
          <a:extLst>
            <a:ext uri="{FF2B5EF4-FFF2-40B4-BE49-F238E27FC236}">
              <a16:creationId xmlns="" xmlns:a16="http://schemas.microsoft.com/office/drawing/2014/main" id="{00000000-0008-0000-0600-000066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3" name="直線コネクタ 102">
          <a:extLst>
            <a:ext uri="{FF2B5EF4-FFF2-40B4-BE49-F238E27FC236}">
              <a16:creationId xmlns="" xmlns:a16="http://schemas.microsoft.com/office/drawing/2014/main" id="{00000000-0008-0000-0600-000067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4" name="テキスト ボックス 103">
          <a:extLst>
            <a:ext uri="{FF2B5EF4-FFF2-40B4-BE49-F238E27FC236}">
              <a16:creationId xmlns="" xmlns:a16="http://schemas.microsoft.com/office/drawing/2014/main" id="{00000000-0008-0000-0600-000068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5" name="直線コネクタ 104">
          <a:extLst>
            <a:ext uri="{FF2B5EF4-FFF2-40B4-BE49-F238E27FC236}">
              <a16:creationId xmlns="" xmlns:a16="http://schemas.microsoft.com/office/drawing/2014/main" id="{00000000-0008-0000-0600-000069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6" name="テキスト ボックス 105">
          <a:extLst>
            <a:ext uri="{FF2B5EF4-FFF2-40B4-BE49-F238E27FC236}">
              <a16:creationId xmlns="" xmlns:a16="http://schemas.microsoft.com/office/drawing/2014/main" id="{00000000-0008-0000-0600-00006A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7" name="直線コネクタ 106">
          <a:extLst>
            <a:ext uri="{FF2B5EF4-FFF2-40B4-BE49-F238E27FC236}">
              <a16:creationId xmlns="" xmlns:a16="http://schemas.microsoft.com/office/drawing/2014/main" id="{00000000-0008-0000-0600-00006B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08" name="テキスト ボックス 107">
          <a:extLst>
            <a:ext uri="{FF2B5EF4-FFF2-40B4-BE49-F238E27FC236}">
              <a16:creationId xmlns="" xmlns:a16="http://schemas.microsoft.com/office/drawing/2014/main" id="{00000000-0008-0000-0600-00006C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 xmlns:a16="http://schemas.microsoft.com/office/drawing/2014/main" id="{00000000-0008-0000-06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49</xdr:row>
      <xdr:rowOff>149254</xdr:rowOff>
    </xdr:from>
    <xdr:to>
      <xdr:col>24</xdr:col>
      <xdr:colOff>62865</xdr:colOff>
      <xdr:row>58</xdr:row>
      <xdr:rowOff>121617</xdr:rowOff>
    </xdr:to>
    <xdr:cxnSp macro="">
      <xdr:nvCxnSpPr>
        <xdr:cNvPr id="112" name="直線コネクタ 111">
          <a:extLst>
            <a:ext uri="{FF2B5EF4-FFF2-40B4-BE49-F238E27FC236}">
              <a16:creationId xmlns="" xmlns:a16="http://schemas.microsoft.com/office/drawing/2014/main" id="{00000000-0008-0000-0600-000070000000}"/>
            </a:ext>
          </a:extLst>
        </xdr:cNvPr>
        <xdr:cNvCxnSpPr/>
      </xdr:nvCxnSpPr>
      <xdr:spPr>
        <a:xfrm flipV="1">
          <a:off x="4633595" y="8550304"/>
          <a:ext cx="1270" cy="15154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125444</xdr:rowOff>
    </xdr:from>
    <xdr:ext cx="534377" cy="259045"/>
    <xdr:sp macro="" textlink="">
      <xdr:nvSpPr>
        <xdr:cNvPr id="113" name="物件費最小値テキスト">
          <a:extLst>
            <a:ext uri="{FF2B5EF4-FFF2-40B4-BE49-F238E27FC236}">
              <a16:creationId xmlns="" xmlns:a16="http://schemas.microsoft.com/office/drawing/2014/main" id="{00000000-0008-0000-0600-000071000000}"/>
            </a:ext>
          </a:extLst>
        </xdr:cNvPr>
        <xdr:cNvSpPr txBox="1"/>
      </xdr:nvSpPr>
      <xdr:spPr>
        <a:xfrm>
          <a:off x="4686300" y="100695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121617</xdr:rowOff>
    </xdr:from>
    <xdr:to>
      <xdr:col>24</xdr:col>
      <xdr:colOff>152400</xdr:colOff>
      <xdr:row>58</xdr:row>
      <xdr:rowOff>121617</xdr:rowOff>
    </xdr:to>
    <xdr:cxnSp macro="">
      <xdr:nvCxnSpPr>
        <xdr:cNvPr id="114" name="直線コネクタ 113">
          <a:extLst>
            <a:ext uri="{FF2B5EF4-FFF2-40B4-BE49-F238E27FC236}">
              <a16:creationId xmlns="" xmlns:a16="http://schemas.microsoft.com/office/drawing/2014/main" id="{00000000-0008-0000-0600-000072000000}"/>
            </a:ext>
          </a:extLst>
        </xdr:cNvPr>
        <xdr:cNvCxnSpPr/>
      </xdr:nvCxnSpPr>
      <xdr:spPr>
        <a:xfrm>
          <a:off x="4546600" y="100657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95931</xdr:rowOff>
    </xdr:from>
    <xdr:ext cx="690189" cy="259045"/>
    <xdr:sp macro="" textlink="">
      <xdr:nvSpPr>
        <xdr:cNvPr id="115" name="物件費最大値テキスト">
          <a:extLst>
            <a:ext uri="{FF2B5EF4-FFF2-40B4-BE49-F238E27FC236}">
              <a16:creationId xmlns="" xmlns:a16="http://schemas.microsoft.com/office/drawing/2014/main" id="{00000000-0008-0000-0600-000073000000}"/>
            </a:ext>
          </a:extLst>
        </xdr:cNvPr>
        <xdr:cNvSpPr txBox="1"/>
      </xdr:nvSpPr>
      <xdr:spPr>
        <a:xfrm>
          <a:off x="4686300" y="832553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1,019,149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49</xdr:row>
      <xdr:rowOff>149254</xdr:rowOff>
    </xdr:from>
    <xdr:to>
      <xdr:col>24</xdr:col>
      <xdr:colOff>152400</xdr:colOff>
      <xdr:row>49</xdr:row>
      <xdr:rowOff>149254</xdr:rowOff>
    </xdr:to>
    <xdr:cxnSp macro="">
      <xdr:nvCxnSpPr>
        <xdr:cNvPr id="116" name="直線コネクタ 115">
          <a:extLst>
            <a:ext uri="{FF2B5EF4-FFF2-40B4-BE49-F238E27FC236}">
              <a16:creationId xmlns="" xmlns:a16="http://schemas.microsoft.com/office/drawing/2014/main" id="{00000000-0008-0000-0600-000074000000}"/>
            </a:ext>
          </a:extLst>
        </xdr:cNvPr>
        <xdr:cNvCxnSpPr/>
      </xdr:nvCxnSpPr>
      <xdr:spPr>
        <a:xfrm>
          <a:off x="4546600" y="8550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148983</xdr:rowOff>
    </xdr:from>
    <xdr:to>
      <xdr:col>24</xdr:col>
      <xdr:colOff>63500</xdr:colOff>
      <xdr:row>57</xdr:row>
      <xdr:rowOff>83959</xdr:rowOff>
    </xdr:to>
    <xdr:cxnSp macro="">
      <xdr:nvCxnSpPr>
        <xdr:cNvPr id="117" name="直線コネクタ 116">
          <a:extLst>
            <a:ext uri="{FF2B5EF4-FFF2-40B4-BE49-F238E27FC236}">
              <a16:creationId xmlns="" xmlns:a16="http://schemas.microsoft.com/office/drawing/2014/main" id="{00000000-0008-0000-0600-000075000000}"/>
            </a:ext>
          </a:extLst>
        </xdr:cNvPr>
        <xdr:cNvCxnSpPr/>
      </xdr:nvCxnSpPr>
      <xdr:spPr>
        <a:xfrm flipV="1">
          <a:off x="3797300" y="9578733"/>
          <a:ext cx="838200" cy="277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29463</xdr:rowOff>
    </xdr:from>
    <xdr:ext cx="599010" cy="259045"/>
    <xdr:sp macro="" textlink="">
      <xdr:nvSpPr>
        <xdr:cNvPr id="118" name="物件費平均値テキスト">
          <a:extLst>
            <a:ext uri="{FF2B5EF4-FFF2-40B4-BE49-F238E27FC236}">
              <a16:creationId xmlns="" xmlns:a16="http://schemas.microsoft.com/office/drawing/2014/main" id="{00000000-0008-0000-0600-000076000000}"/>
            </a:ext>
          </a:extLst>
        </xdr:cNvPr>
        <xdr:cNvSpPr txBox="1"/>
      </xdr:nvSpPr>
      <xdr:spPr>
        <a:xfrm>
          <a:off x="4686300" y="980211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51036</xdr:rowOff>
    </xdr:from>
    <xdr:to>
      <xdr:col>24</xdr:col>
      <xdr:colOff>114300</xdr:colOff>
      <xdr:row>57</xdr:row>
      <xdr:rowOff>152636</xdr:rowOff>
    </xdr:to>
    <xdr:sp macro="" textlink="">
      <xdr:nvSpPr>
        <xdr:cNvPr id="119" name="フローチャート: 判断 118">
          <a:extLst>
            <a:ext uri="{FF2B5EF4-FFF2-40B4-BE49-F238E27FC236}">
              <a16:creationId xmlns="" xmlns:a16="http://schemas.microsoft.com/office/drawing/2014/main" id="{00000000-0008-0000-0600-000077000000}"/>
            </a:ext>
          </a:extLst>
        </xdr:cNvPr>
        <xdr:cNvSpPr/>
      </xdr:nvSpPr>
      <xdr:spPr>
        <a:xfrm>
          <a:off x="4584700" y="982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83959</xdr:rowOff>
    </xdr:from>
    <xdr:to>
      <xdr:col>19</xdr:col>
      <xdr:colOff>177800</xdr:colOff>
      <xdr:row>58</xdr:row>
      <xdr:rowOff>30606</xdr:rowOff>
    </xdr:to>
    <xdr:cxnSp macro="">
      <xdr:nvCxnSpPr>
        <xdr:cNvPr id="120" name="直線コネクタ 119">
          <a:extLst>
            <a:ext uri="{FF2B5EF4-FFF2-40B4-BE49-F238E27FC236}">
              <a16:creationId xmlns="" xmlns:a16="http://schemas.microsoft.com/office/drawing/2014/main" id="{00000000-0008-0000-0600-000078000000}"/>
            </a:ext>
          </a:extLst>
        </xdr:cNvPr>
        <xdr:cNvCxnSpPr/>
      </xdr:nvCxnSpPr>
      <xdr:spPr>
        <a:xfrm flipV="1">
          <a:off x="2908300" y="9856609"/>
          <a:ext cx="889000" cy="118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52546</xdr:rowOff>
    </xdr:from>
    <xdr:to>
      <xdr:col>20</xdr:col>
      <xdr:colOff>38100</xdr:colOff>
      <xdr:row>57</xdr:row>
      <xdr:rowOff>154146</xdr:rowOff>
    </xdr:to>
    <xdr:sp macro="" textlink="">
      <xdr:nvSpPr>
        <xdr:cNvPr id="121" name="フローチャート: 判断 120">
          <a:extLst>
            <a:ext uri="{FF2B5EF4-FFF2-40B4-BE49-F238E27FC236}">
              <a16:creationId xmlns="" xmlns:a16="http://schemas.microsoft.com/office/drawing/2014/main" id="{00000000-0008-0000-0600-000079000000}"/>
            </a:ext>
          </a:extLst>
        </xdr:cNvPr>
        <xdr:cNvSpPr/>
      </xdr:nvSpPr>
      <xdr:spPr>
        <a:xfrm>
          <a:off x="3746500" y="982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145273</xdr:rowOff>
    </xdr:from>
    <xdr:ext cx="599010" cy="259045"/>
    <xdr:sp macro="" textlink="">
      <xdr:nvSpPr>
        <xdr:cNvPr id="122" name="テキスト ボックス 121">
          <a:extLst>
            <a:ext uri="{FF2B5EF4-FFF2-40B4-BE49-F238E27FC236}">
              <a16:creationId xmlns="" xmlns:a16="http://schemas.microsoft.com/office/drawing/2014/main" id="{00000000-0008-0000-0600-00007A000000}"/>
            </a:ext>
          </a:extLst>
        </xdr:cNvPr>
        <xdr:cNvSpPr txBox="1"/>
      </xdr:nvSpPr>
      <xdr:spPr>
        <a:xfrm>
          <a:off x="3497795" y="99179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30606</xdr:rowOff>
    </xdr:from>
    <xdr:to>
      <xdr:col>15</xdr:col>
      <xdr:colOff>50800</xdr:colOff>
      <xdr:row>58</xdr:row>
      <xdr:rowOff>84508</xdr:rowOff>
    </xdr:to>
    <xdr:cxnSp macro="">
      <xdr:nvCxnSpPr>
        <xdr:cNvPr id="123" name="直線コネクタ 122">
          <a:extLst>
            <a:ext uri="{FF2B5EF4-FFF2-40B4-BE49-F238E27FC236}">
              <a16:creationId xmlns="" xmlns:a16="http://schemas.microsoft.com/office/drawing/2014/main" id="{00000000-0008-0000-0600-00007B000000}"/>
            </a:ext>
          </a:extLst>
        </xdr:cNvPr>
        <xdr:cNvCxnSpPr/>
      </xdr:nvCxnSpPr>
      <xdr:spPr>
        <a:xfrm flipV="1">
          <a:off x="2019300" y="9974706"/>
          <a:ext cx="889000" cy="539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79697</xdr:rowOff>
    </xdr:from>
    <xdr:to>
      <xdr:col>15</xdr:col>
      <xdr:colOff>101600</xdr:colOff>
      <xdr:row>58</xdr:row>
      <xdr:rowOff>9847</xdr:rowOff>
    </xdr:to>
    <xdr:sp macro="" textlink="">
      <xdr:nvSpPr>
        <xdr:cNvPr id="124" name="フローチャート: 判断 123">
          <a:extLst>
            <a:ext uri="{FF2B5EF4-FFF2-40B4-BE49-F238E27FC236}">
              <a16:creationId xmlns="" xmlns:a16="http://schemas.microsoft.com/office/drawing/2014/main" id="{00000000-0008-0000-0600-00007C000000}"/>
            </a:ext>
          </a:extLst>
        </xdr:cNvPr>
        <xdr:cNvSpPr/>
      </xdr:nvSpPr>
      <xdr:spPr>
        <a:xfrm>
          <a:off x="28575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26374</xdr:rowOff>
    </xdr:from>
    <xdr:ext cx="599010" cy="259045"/>
    <xdr:sp macro="" textlink="">
      <xdr:nvSpPr>
        <xdr:cNvPr id="125" name="テキスト ボックス 124">
          <a:extLst>
            <a:ext uri="{FF2B5EF4-FFF2-40B4-BE49-F238E27FC236}">
              <a16:creationId xmlns="" xmlns:a16="http://schemas.microsoft.com/office/drawing/2014/main" id="{00000000-0008-0000-0600-00007D000000}"/>
            </a:ext>
          </a:extLst>
        </xdr:cNvPr>
        <xdr:cNvSpPr txBox="1"/>
      </xdr:nvSpPr>
      <xdr:spPr>
        <a:xfrm>
          <a:off x="2608795" y="9627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84508</xdr:rowOff>
    </xdr:from>
    <xdr:to>
      <xdr:col>10</xdr:col>
      <xdr:colOff>114300</xdr:colOff>
      <xdr:row>58</xdr:row>
      <xdr:rowOff>127151</xdr:rowOff>
    </xdr:to>
    <xdr:cxnSp macro="">
      <xdr:nvCxnSpPr>
        <xdr:cNvPr id="126" name="直線コネクタ 125">
          <a:extLst>
            <a:ext uri="{FF2B5EF4-FFF2-40B4-BE49-F238E27FC236}">
              <a16:creationId xmlns="" xmlns:a16="http://schemas.microsoft.com/office/drawing/2014/main" id="{00000000-0008-0000-0600-00007E000000}"/>
            </a:ext>
          </a:extLst>
        </xdr:cNvPr>
        <xdr:cNvCxnSpPr/>
      </xdr:nvCxnSpPr>
      <xdr:spPr>
        <a:xfrm flipV="1">
          <a:off x="1130300" y="10028608"/>
          <a:ext cx="889000" cy="42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91039</xdr:rowOff>
    </xdr:from>
    <xdr:to>
      <xdr:col>10</xdr:col>
      <xdr:colOff>165100</xdr:colOff>
      <xdr:row>58</xdr:row>
      <xdr:rowOff>21189</xdr:rowOff>
    </xdr:to>
    <xdr:sp macro="" textlink="">
      <xdr:nvSpPr>
        <xdr:cNvPr id="127" name="フローチャート: 判断 126">
          <a:extLst>
            <a:ext uri="{FF2B5EF4-FFF2-40B4-BE49-F238E27FC236}">
              <a16:creationId xmlns="" xmlns:a16="http://schemas.microsoft.com/office/drawing/2014/main" id="{00000000-0008-0000-0600-00007F000000}"/>
            </a:ext>
          </a:extLst>
        </xdr:cNvPr>
        <xdr:cNvSpPr/>
      </xdr:nvSpPr>
      <xdr:spPr>
        <a:xfrm>
          <a:off x="1968500" y="9863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37716</xdr:rowOff>
    </xdr:from>
    <xdr:ext cx="599010" cy="259045"/>
    <xdr:sp macro="" textlink="">
      <xdr:nvSpPr>
        <xdr:cNvPr id="128" name="テキスト ボックス 127">
          <a:extLst>
            <a:ext uri="{FF2B5EF4-FFF2-40B4-BE49-F238E27FC236}">
              <a16:creationId xmlns="" xmlns:a16="http://schemas.microsoft.com/office/drawing/2014/main" id="{00000000-0008-0000-0600-000080000000}"/>
            </a:ext>
          </a:extLst>
        </xdr:cNvPr>
        <xdr:cNvSpPr txBox="1"/>
      </xdr:nvSpPr>
      <xdr:spPr>
        <a:xfrm>
          <a:off x="1719795" y="9638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118952</xdr:rowOff>
    </xdr:from>
    <xdr:to>
      <xdr:col>6</xdr:col>
      <xdr:colOff>38100</xdr:colOff>
      <xdr:row>58</xdr:row>
      <xdr:rowOff>49102</xdr:rowOff>
    </xdr:to>
    <xdr:sp macro="" textlink="">
      <xdr:nvSpPr>
        <xdr:cNvPr id="129" name="フローチャート: 判断 128">
          <a:extLst>
            <a:ext uri="{FF2B5EF4-FFF2-40B4-BE49-F238E27FC236}">
              <a16:creationId xmlns="" xmlns:a16="http://schemas.microsoft.com/office/drawing/2014/main" id="{00000000-0008-0000-0600-000081000000}"/>
            </a:ext>
          </a:extLst>
        </xdr:cNvPr>
        <xdr:cNvSpPr/>
      </xdr:nvSpPr>
      <xdr:spPr>
        <a:xfrm>
          <a:off x="1079500" y="9891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65629</xdr:rowOff>
    </xdr:from>
    <xdr:ext cx="599010" cy="259045"/>
    <xdr:sp macro="" textlink="">
      <xdr:nvSpPr>
        <xdr:cNvPr id="130" name="テキスト ボックス 129">
          <a:extLst>
            <a:ext uri="{FF2B5EF4-FFF2-40B4-BE49-F238E27FC236}">
              <a16:creationId xmlns="" xmlns:a16="http://schemas.microsoft.com/office/drawing/2014/main" id="{00000000-0008-0000-0600-000082000000}"/>
            </a:ext>
          </a:extLst>
        </xdr:cNvPr>
        <xdr:cNvSpPr txBox="1"/>
      </xdr:nvSpPr>
      <xdr:spPr>
        <a:xfrm>
          <a:off x="830795" y="96668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98183</xdr:rowOff>
    </xdr:from>
    <xdr:to>
      <xdr:col>24</xdr:col>
      <xdr:colOff>114300</xdr:colOff>
      <xdr:row>56</xdr:row>
      <xdr:rowOff>28333</xdr:rowOff>
    </xdr:to>
    <xdr:sp macro="" textlink="">
      <xdr:nvSpPr>
        <xdr:cNvPr id="136" name="楕円 135">
          <a:extLst>
            <a:ext uri="{FF2B5EF4-FFF2-40B4-BE49-F238E27FC236}">
              <a16:creationId xmlns="" xmlns:a16="http://schemas.microsoft.com/office/drawing/2014/main" id="{00000000-0008-0000-0600-000088000000}"/>
            </a:ext>
          </a:extLst>
        </xdr:cNvPr>
        <xdr:cNvSpPr/>
      </xdr:nvSpPr>
      <xdr:spPr>
        <a:xfrm>
          <a:off x="4584700" y="9527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121060</xdr:rowOff>
    </xdr:from>
    <xdr:ext cx="599010" cy="259045"/>
    <xdr:sp macro="" textlink="">
      <xdr:nvSpPr>
        <xdr:cNvPr id="137" name="物件費該当値テキスト">
          <a:extLst>
            <a:ext uri="{FF2B5EF4-FFF2-40B4-BE49-F238E27FC236}">
              <a16:creationId xmlns="" xmlns:a16="http://schemas.microsoft.com/office/drawing/2014/main" id="{00000000-0008-0000-0600-000089000000}"/>
            </a:ext>
          </a:extLst>
        </xdr:cNvPr>
        <xdr:cNvSpPr txBox="1"/>
      </xdr:nvSpPr>
      <xdr:spPr>
        <a:xfrm>
          <a:off x="4686300" y="93793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389,315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33159</xdr:rowOff>
    </xdr:from>
    <xdr:to>
      <xdr:col>20</xdr:col>
      <xdr:colOff>38100</xdr:colOff>
      <xdr:row>57</xdr:row>
      <xdr:rowOff>134759</xdr:rowOff>
    </xdr:to>
    <xdr:sp macro="" textlink="">
      <xdr:nvSpPr>
        <xdr:cNvPr id="138" name="楕円 137">
          <a:extLst>
            <a:ext uri="{FF2B5EF4-FFF2-40B4-BE49-F238E27FC236}">
              <a16:creationId xmlns="" xmlns:a16="http://schemas.microsoft.com/office/drawing/2014/main" id="{00000000-0008-0000-0600-00008A000000}"/>
            </a:ext>
          </a:extLst>
        </xdr:cNvPr>
        <xdr:cNvSpPr/>
      </xdr:nvSpPr>
      <xdr:spPr>
        <a:xfrm>
          <a:off x="3746500" y="9805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151286</xdr:rowOff>
    </xdr:from>
    <xdr:ext cx="599010" cy="259045"/>
    <xdr:sp macro="" textlink="">
      <xdr:nvSpPr>
        <xdr:cNvPr id="139" name="テキスト ボックス 138">
          <a:extLst>
            <a:ext uri="{FF2B5EF4-FFF2-40B4-BE49-F238E27FC236}">
              <a16:creationId xmlns="" xmlns:a16="http://schemas.microsoft.com/office/drawing/2014/main" id="{00000000-0008-0000-0600-00008B000000}"/>
            </a:ext>
          </a:extLst>
        </xdr:cNvPr>
        <xdr:cNvSpPr txBox="1"/>
      </xdr:nvSpPr>
      <xdr:spPr>
        <a:xfrm>
          <a:off x="3497795" y="9581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151256</xdr:rowOff>
    </xdr:from>
    <xdr:to>
      <xdr:col>15</xdr:col>
      <xdr:colOff>101600</xdr:colOff>
      <xdr:row>58</xdr:row>
      <xdr:rowOff>81406</xdr:rowOff>
    </xdr:to>
    <xdr:sp macro="" textlink="">
      <xdr:nvSpPr>
        <xdr:cNvPr id="140" name="楕円 139">
          <a:extLst>
            <a:ext uri="{FF2B5EF4-FFF2-40B4-BE49-F238E27FC236}">
              <a16:creationId xmlns="" xmlns:a16="http://schemas.microsoft.com/office/drawing/2014/main" id="{00000000-0008-0000-0600-00008C000000}"/>
            </a:ext>
          </a:extLst>
        </xdr:cNvPr>
        <xdr:cNvSpPr/>
      </xdr:nvSpPr>
      <xdr:spPr>
        <a:xfrm>
          <a:off x="2857500" y="9923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72533</xdr:rowOff>
    </xdr:from>
    <xdr:ext cx="599010" cy="259045"/>
    <xdr:sp macro="" textlink="">
      <xdr:nvSpPr>
        <xdr:cNvPr id="141" name="テキスト ボックス 140">
          <a:extLst>
            <a:ext uri="{FF2B5EF4-FFF2-40B4-BE49-F238E27FC236}">
              <a16:creationId xmlns="" xmlns:a16="http://schemas.microsoft.com/office/drawing/2014/main" id="{00000000-0008-0000-0600-00008D000000}"/>
            </a:ext>
          </a:extLst>
        </xdr:cNvPr>
        <xdr:cNvSpPr txBox="1"/>
      </xdr:nvSpPr>
      <xdr:spPr>
        <a:xfrm>
          <a:off x="2608795" y="100166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33708</xdr:rowOff>
    </xdr:from>
    <xdr:to>
      <xdr:col>10</xdr:col>
      <xdr:colOff>165100</xdr:colOff>
      <xdr:row>58</xdr:row>
      <xdr:rowOff>135308</xdr:rowOff>
    </xdr:to>
    <xdr:sp macro="" textlink="">
      <xdr:nvSpPr>
        <xdr:cNvPr id="142" name="楕円 141">
          <a:extLst>
            <a:ext uri="{FF2B5EF4-FFF2-40B4-BE49-F238E27FC236}">
              <a16:creationId xmlns="" xmlns:a16="http://schemas.microsoft.com/office/drawing/2014/main" id="{00000000-0008-0000-0600-00008E000000}"/>
            </a:ext>
          </a:extLst>
        </xdr:cNvPr>
        <xdr:cNvSpPr/>
      </xdr:nvSpPr>
      <xdr:spPr>
        <a:xfrm>
          <a:off x="1968500" y="9977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126435</xdr:rowOff>
    </xdr:from>
    <xdr:ext cx="599010" cy="259045"/>
    <xdr:sp macro="" textlink="">
      <xdr:nvSpPr>
        <xdr:cNvPr id="143" name="テキスト ボックス 142">
          <a:extLst>
            <a:ext uri="{FF2B5EF4-FFF2-40B4-BE49-F238E27FC236}">
              <a16:creationId xmlns="" xmlns:a16="http://schemas.microsoft.com/office/drawing/2014/main" id="{00000000-0008-0000-0600-00008F000000}"/>
            </a:ext>
          </a:extLst>
        </xdr:cNvPr>
        <xdr:cNvSpPr txBox="1"/>
      </xdr:nvSpPr>
      <xdr:spPr>
        <a:xfrm>
          <a:off x="1719795" y="10070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76351</xdr:rowOff>
    </xdr:from>
    <xdr:to>
      <xdr:col>6</xdr:col>
      <xdr:colOff>38100</xdr:colOff>
      <xdr:row>59</xdr:row>
      <xdr:rowOff>6501</xdr:rowOff>
    </xdr:to>
    <xdr:sp macro="" textlink="">
      <xdr:nvSpPr>
        <xdr:cNvPr id="144" name="楕円 143">
          <a:extLst>
            <a:ext uri="{FF2B5EF4-FFF2-40B4-BE49-F238E27FC236}">
              <a16:creationId xmlns="" xmlns:a16="http://schemas.microsoft.com/office/drawing/2014/main" id="{00000000-0008-0000-0600-000090000000}"/>
            </a:ext>
          </a:extLst>
        </xdr:cNvPr>
        <xdr:cNvSpPr/>
      </xdr:nvSpPr>
      <xdr:spPr>
        <a:xfrm>
          <a:off x="1079500" y="10020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169078</xdr:rowOff>
    </xdr:from>
    <xdr:ext cx="534377" cy="259045"/>
    <xdr:sp macro="" textlink="">
      <xdr:nvSpPr>
        <xdr:cNvPr id="145" name="テキスト ボックス 144">
          <a:extLst>
            <a:ext uri="{FF2B5EF4-FFF2-40B4-BE49-F238E27FC236}">
              <a16:creationId xmlns="" xmlns:a16="http://schemas.microsoft.com/office/drawing/2014/main" id="{00000000-0008-0000-0600-000091000000}"/>
            </a:ext>
          </a:extLst>
        </xdr:cNvPr>
        <xdr:cNvSpPr txBox="1"/>
      </xdr:nvSpPr>
      <xdr:spPr>
        <a:xfrm>
          <a:off x="863111" y="101131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25400</xdr:rowOff>
    </xdr:from>
    <xdr:to>
      <xdr:col>28</xdr:col>
      <xdr:colOff>114300</xdr:colOff>
      <xdr:row>78</xdr:row>
      <xdr:rowOff>25400</xdr:rowOff>
    </xdr:to>
    <xdr:cxnSp macro="">
      <xdr:nvCxnSpPr>
        <xdr:cNvPr id="156" name="直線コネクタ 155">
          <a:extLst>
            <a:ext uri="{FF2B5EF4-FFF2-40B4-BE49-F238E27FC236}">
              <a16:creationId xmlns="" xmlns:a16="http://schemas.microsoft.com/office/drawing/2014/main" id="{00000000-0008-0000-0600-00009C000000}"/>
            </a:ext>
          </a:extLst>
        </xdr:cNvPr>
        <xdr:cNvCxnSpPr/>
      </xdr:nvCxnSpPr>
      <xdr:spPr>
        <a:xfrm>
          <a:off x="762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54627</xdr:rowOff>
    </xdr:from>
    <xdr:ext cx="248786" cy="259045"/>
    <xdr:sp macro="" textlink="">
      <xdr:nvSpPr>
        <xdr:cNvPr id="157" name="テキスト ボックス 156">
          <a:extLst>
            <a:ext uri="{FF2B5EF4-FFF2-40B4-BE49-F238E27FC236}">
              <a16:creationId xmlns="" xmlns:a16="http://schemas.microsoft.com/office/drawing/2014/main" id="{00000000-0008-0000-0600-00009D000000}"/>
            </a:ext>
          </a:extLst>
        </xdr:cNvPr>
        <xdr:cNvSpPr txBox="1"/>
      </xdr:nvSpPr>
      <xdr:spPr>
        <a:xfrm>
          <a:off x="513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8" name="直線コネクタ 157">
          <a:extLst>
            <a:ext uri="{FF2B5EF4-FFF2-40B4-BE49-F238E27FC236}">
              <a16:creationId xmlns="" xmlns:a16="http://schemas.microsoft.com/office/drawing/2014/main" id="{00000000-0008-0000-0600-00009E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59" name="テキスト ボックス 158">
          <a:extLst>
            <a:ext uri="{FF2B5EF4-FFF2-40B4-BE49-F238E27FC236}">
              <a16:creationId xmlns="" xmlns:a16="http://schemas.microsoft.com/office/drawing/2014/main" id="{00000000-0008-0000-0600-00009F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60" name="直線コネクタ 159">
          <a:extLst>
            <a:ext uri="{FF2B5EF4-FFF2-40B4-BE49-F238E27FC236}">
              <a16:creationId xmlns="" xmlns:a16="http://schemas.microsoft.com/office/drawing/2014/main" id="{00000000-0008-0000-0600-0000A0000000}"/>
            </a:ext>
          </a:extLst>
        </xdr:cNvPr>
        <xdr:cNvCxnSpPr/>
      </xdr:nvCxnSpPr>
      <xdr:spPr>
        <a:xfrm>
          <a:off x="762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70</xdr:row>
      <xdr:rowOff>111777</xdr:rowOff>
    </xdr:from>
    <xdr:ext cx="595419" cy="259045"/>
    <xdr:sp macro="" textlink="">
      <xdr:nvSpPr>
        <xdr:cNvPr id="161" name="テキスト ボックス 160">
          <a:extLst>
            <a:ext uri="{FF2B5EF4-FFF2-40B4-BE49-F238E27FC236}">
              <a16:creationId xmlns="" xmlns:a16="http://schemas.microsoft.com/office/drawing/2014/main" id="{00000000-0008-0000-0600-0000A1000000}"/>
            </a:ext>
          </a:extLst>
        </xdr:cNvPr>
        <xdr:cNvSpPr txBox="1"/>
      </xdr:nvSpPr>
      <xdr:spPr>
        <a:xfrm>
          <a:off x="166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2" name="直線コネクタ 161">
          <a:extLst>
            <a:ext uri="{FF2B5EF4-FFF2-40B4-BE49-F238E27FC236}">
              <a16:creationId xmlns="" xmlns:a16="http://schemas.microsoft.com/office/drawing/2014/main" id="{00000000-0008-0000-0600-0000A2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3" name="テキスト ボックス 162">
          <a:extLst>
            <a:ext uri="{FF2B5EF4-FFF2-40B4-BE49-F238E27FC236}">
              <a16:creationId xmlns="" xmlns:a16="http://schemas.microsoft.com/office/drawing/2014/main" id="{00000000-0008-0000-0600-0000A3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4" name="維持補修費グラフ枠">
          <a:extLst>
            <a:ext uri="{FF2B5EF4-FFF2-40B4-BE49-F238E27FC236}">
              <a16:creationId xmlns="" xmlns:a16="http://schemas.microsoft.com/office/drawing/2014/main" id="{00000000-0008-0000-0600-0000A4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31629</xdr:rowOff>
    </xdr:from>
    <xdr:to>
      <xdr:col>24</xdr:col>
      <xdr:colOff>62865</xdr:colOff>
      <xdr:row>78</xdr:row>
      <xdr:rowOff>23668</xdr:rowOff>
    </xdr:to>
    <xdr:cxnSp macro="">
      <xdr:nvCxnSpPr>
        <xdr:cNvPr id="165" name="直線コネクタ 164">
          <a:extLst>
            <a:ext uri="{FF2B5EF4-FFF2-40B4-BE49-F238E27FC236}">
              <a16:creationId xmlns="" xmlns:a16="http://schemas.microsoft.com/office/drawing/2014/main" id="{00000000-0008-0000-0600-0000A5000000}"/>
            </a:ext>
          </a:extLst>
        </xdr:cNvPr>
        <xdr:cNvCxnSpPr/>
      </xdr:nvCxnSpPr>
      <xdr:spPr>
        <a:xfrm flipV="1">
          <a:off x="4633595" y="12204579"/>
          <a:ext cx="1270" cy="11921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27495</xdr:rowOff>
    </xdr:from>
    <xdr:ext cx="378565" cy="259045"/>
    <xdr:sp macro="" textlink="">
      <xdr:nvSpPr>
        <xdr:cNvPr id="166" name="維持補修費最小値テキスト">
          <a:extLst>
            <a:ext uri="{FF2B5EF4-FFF2-40B4-BE49-F238E27FC236}">
              <a16:creationId xmlns="" xmlns:a16="http://schemas.microsoft.com/office/drawing/2014/main" id="{00000000-0008-0000-0600-0000A6000000}"/>
            </a:ext>
          </a:extLst>
        </xdr:cNvPr>
        <xdr:cNvSpPr txBox="1"/>
      </xdr:nvSpPr>
      <xdr:spPr>
        <a:xfrm>
          <a:off x="4686300" y="134005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23668</xdr:rowOff>
    </xdr:from>
    <xdr:to>
      <xdr:col>24</xdr:col>
      <xdr:colOff>152400</xdr:colOff>
      <xdr:row>78</xdr:row>
      <xdr:rowOff>23668</xdr:rowOff>
    </xdr:to>
    <xdr:cxnSp macro="">
      <xdr:nvCxnSpPr>
        <xdr:cNvPr id="167" name="直線コネクタ 166">
          <a:extLst>
            <a:ext uri="{FF2B5EF4-FFF2-40B4-BE49-F238E27FC236}">
              <a16:creationId xmlns="" xmlns:a16="http://schemas.microsoft.com/office/drawing/2014/main" id="{00000000-0008-0000-0600-0000A7000000}"/>
            </a:ext>
          </a:extLst>
        </xdr:cNvPr>
        <xdr:cNvCxnSpPr/>
      </xdr:nvCxnSpPr>
      <xdr:spPr>
        <a:xfrm>
          <a:off x="4546600" y="133967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149756</xdr:rowOff>
    </xdr:from>
    <xdr:ext cx="599010" cy="259045"/>
    <xdr:sp macro="" textlink="">
      <xdr:nvSpPr>
        <xdr:cNvPr id="168" name="維持補修費最大値テキスト">
          <a:extLst>
            <a:ext uri="{FF2B5EF4-FFF2-40B4-BE49-F238E27FC236}">
              <a16:creationId xmlns="" xmlns:a16="http://schemas.microsoft.com/office/drawing/2014/main" id="{00000000-0008-0000-0600-0000A8000000}"/>
            </a:ext>
          </a:extLst>
        </xdr:cNvPr>
        <xdr:cNvSpPr txBox="1"/>
      </xdr:nvSpPr>
      <xdr:spPr>
        <a:xfrm>
          <a:off x="4686300" y="11979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208,910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31629</xdr:rowOff>
    </xdr:from>
    <xdr:to>
      <xdr:col>24</xdr:col>
      <xdr:colOff>152400</xdr:colOff>
      <xdr:row>71</xdr:row>
      <xdr:rowOff>31629</xdr:rowOff>
    </xdr:to>
    <xdr:cxnSp macro="">
      <xdr:nvCxnSpPr>
        <xdr:cNvPr id="169" name="直線コネクタ 168">
          <a:extLst>
            <a:ext uri="{FF2B5EF4-FFF2-40B4-BE49-F238E27FC236}">
              <a16:creationId xmlns="" xmlns:a16="http://schemas.microsoft.com/office/drawing/2014/main" id="{00000000-0008-0000-0600-0000A9000000}"/>
            </a:ext>
          </a:extLst>
        </xdr:cNvPr>
        <xdr:cNvCxnSpPr/>
      </xdr:nvCxnSpPr>
      <xdr:spPr>
        <a:xfrm>
          <a:off x="4546600" y="122045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113982</xdr:rowOff>
    </xdr:from>
    <xdr:to>
      <xdr:col>24</xdr:col>
      <xdr:colOff>63500</xdr:colOff>
      <xdr:row>77</xdr:row>
      <xdr:rowOff>146306</xdr:rowOff>
    </xdr:to>
    <xdr:cxnSp macro="">
      <xdr:nvCxnSpPr>
        <xdr:cNvPr id="170" name="直線コネクタ 169">
          <a:extLst>
            <a:ext uri="{FF2B5EF4-FFF2-40B4-BE49-F238E27FC236}">
              <a16:creationId xmlns="" xmlns:a16="http://schemas.microsoft.com/office/drawing/2014/main" id="{00000000-0008-0000-0600-0000AA000000}"/>
            </a:ext>
          </a:extLst>
        </xdr:cNvPr>
        <xdr:cNvCxnSpPr/>
      </xdr:nvCxnSpPr>
      <xdr:spPr>
        <a:xfrm flipV="1">
          <a:off x="3797300" y="13315632"/>
          <a:ext cx="838200" cy="323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2266</xdr:rowOff>
    </xdr:from>
    <xdr:ext cx="534377" cy="259045"/>
    <xdr:sp macro="" textlink="">
      <xdr:nvSpPr>
        <xdr:cNvPr id="171" name="維持補修費平均値テキスト">
          <a:extLst>
            <a:ext uri="{FF2B5EF4-FFF2-40B4-BE49-F238E27FC236}">
              <a16:creationId xmlns="" xmlns:a16="http://schemas.microsoft.com/office/drawing/2014/main" id="{00000000-0008-0000-0600-0000AB000000}"/>
            </a:ext>
          </a:extLst>
        </xdr:cNvPr>
        <xdr:cNvSpPr txBox="1"/>
      </xdr:nvSpPr>
      <xdr:spPr>
        <a:xfrm>
          <a:off x="4686300" y="130324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150839</xdr:rowOff>
    </xdr:from>
    <xdr:to>
      <xdr:col>24</xdr:col>
      <xdr:colOff>114300</xdr:colOff>
      <xdr:row>77</xdr:row>
      <xdr:rowOff>80989</xdr:rowOff>
    </xdr:to>
    <xdr:sp macro="" textlink="">
      <xdr:nvSpPr>
        <xdr:cNvPr id="172" name="フローチャート: 判断 171">
          <a:extLst>
            <a:ext uri="{FF2B5EF4-FFF2-40B4-BE49-F238E27FC236}">
              <a16:creationId xmlns="" xmlns:a16="http://schemas.microsoft.com/office/drawing/2014/main" id="{00000000-0008-0000-0600-0000AC000000}"/>
            </a:ext>
          </a:extLst>
        </xdr:cNvPr>
        <xdr:cNvSpPr/>
      </xdr:nvSpPr>
      <xdr:spPr>
        <a:xfrm>
          <a:off x="4584700" y="13181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126870</xdr:rowOff>
    </xdr:from>
    <xdr:to>
      <xdr:col>19</xdr:col>
      <xdr:colOff>177800</xdr:colOff>
      <xdr:row>77</xdr:row>
      <xdr:rowOff>146306</xdr:rowOff>
    </xdr:to>
    <xdr:cxnSp macro="">
      <xdr:nvCxnSpPr>
        <xdr:cNvPr id="173" name="直線コネクタ 172">
          <a:extLst>
            <a:ext uri="{FF2B5EF4-FFF2-40B4-BE49-F238E27FC236}">
              <a16:creationId xmlns="" xmlns:a16="http://schemas.microsoft.com/office/drawing/2014/main" id="{00000000-0008-0000-0600-0000AD000000}"/>
            </a:ext>
          </a:extLst>
        </xdr:cNvPr>
        <xdr:cNvCxnSpPr/>
      </xdr:nvCxnSpPr>
      <xdr:spPr>
        <a:xfrm>
          <a:off x="2908300" y="13328520"/>
          <a:ext cx="889000" cy="1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963</xdr:rowOff>
    </xdr:from>
    <xdr:to>
      <xdr:col>20</xdr:col>
      <xdr:colOff>38100</xdr:colOff>
      <xdr:row>77</xdr:row>
      <xdr:rowOff>102563</xdr:rowOff>
    </xdr:to>
    <xdr:sp macro="" textlink="">
      <xdr:nvSpPr>
        <xdr:cNvPr id="174" name="フローチャート: 判断 173">
          <a:extLst>
            <a:ext uri="{FF2B5EF4-FFF2-40B4-BE49-F238E27FC236}">
              <a16:creationId xmlns="" xmlns:a16="http://schemas.microsoft.com/office/drawing/2014/main" id="{00000000-0008-0000-0600-0000AE000000}"/>
            </a:ext>
          </a:extLst>
        </xdr:cNvPr>
        <xdr:cNvSpPr/>
      </xdr:nvSpPr>
      <xdr:spPr>
        <a:xfrm>
          <a:off x="3746500" y="13202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119090</xdr:rowOff>
    </xdr:from>
    <xdr:ext cx="534377" cy="259045"/>
    <xdr:sp macro="" textlink="">
      <xdr:nvSpPr>
        <xdr:cNvPr id="175" name="テキスト ボックス 174">
          <a:extLst>
            <a:ext uri="{FF2B5EF4-FFF2-40B4-BE49-F238E27FC236}">
              <a16:creationId xmlns="" xmlns:a16="http://schemas.microsoft.com/office/drawing/2014/main" id="{00000000-0008-0000-0600-0000AF000000}"/>
            </a:ext>
          </a:extLst>
        </xdr:cNvPr>
        <xdr:cNvSpPr txBox="1"/>
      </xdr:nvSpPr>
      <xdr:spPr>
        <a:xfrm>
          <a:off x="3530111" y="129778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126870</xdr:rowOff>
    </xdr:from>
    <xdr:to>
      <xdr:col>15</xdr:col>
      <xdr:colOff>50800</xdr:colOff>
      <xdr:row>77</xdr:row>
      <xdr:rowOff>129527</xdr:rowOff>
    </xdr:to>
    <xdr:cxnSp macro="">
      <xdr:nvCxnSpPr>
        <xdr:cNvPr id="176" name="直線コネクタ 175">
          <a:extLst>
            <a:ext uri="{FF2B5EF4-FFF2-40B4-BE49-F238E27FC236}">
              <a16:creationId xmlns="" xmlns:a16="http://schemas.microsoft.com/office/drawing/2014/main" id="{00000000-0008-0000-0600-0000B0000000}"/>
            </a:ext>
          </a:extLst>
        </xdr:cNvPr>
        <xdr:cNvCxnSpPr/>
      </xdr:nvCxnSpPr>
      <xdr:spPr>
        <a:xfrm flipV="1">
          <a:off x="2019300" y="13328520"/>
          <a:ext cx="889000" cy="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9308</xdr:rowOff>
    </xdr:from>
    <xdr:to>
      <xdr:col>15</xdr:col>
      <xdr:colOff>101600</xdr:colOff>
      <xdr:row>77</xdr:row>
      <xdr:rowOff>110908</xdr:rowOff>
    </xdr:to>
    <xdr:sp macro="" textlink="">
      <xdr:nvSpPr>
        <xdr:cNvPr id="177" name="フローチャート: 判断 176">
          <a:extLst>
            <a:ext uri="{FF2B5EF4-FFF2-40B4-BE49-F238E27FC236}">
              <a16:creationId xmlns="" xmlns:a16="http://schemas.microsoft.com/office/drawing/2014/main" id="{00000000-0008-0000-0600-0000B1000000}"/>
            </a:ext>
          </a:extLst>
        </xdr:cNvPr>
        <xdr:cNvSpPr/>
      </xdr:nvSpPr>
      <xdr:spPr>
        <a:xfrm>
          <a:off x="2857500" y="13210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127435</xdr:rowOff>
    </xdr:from>
    <xdr:ext cx="534377" cy="259045"/>
    <xdr:sp macro="" textlink="">
      <xdr:nvSpPr>
        <xdr:cNvPr id="178" name="テキスト ボックス 177">
          <a:extLst>
            <a:ext uri="{FF2B5EF4-FFF2-40B4-BE49-F238E27FC236}">
              <a16:creationId xmlns="" xmlns:a16="http://schemas.microsoft.com/office/drawing/2014/main" id="{00000000-0008-0000-0600-0000B2000000}"/>
            </a:ext>
          </a:extLst>
        </xdr:cNvPr>
        <xdr:cNvSpPr txBox="1"/>
      </xdr:nvSpPr>
      <xdr:spPr>
        <a:xfrm>
          <a:off x="2641111" y="12986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129527</xdr:rowOff>
    </xdr:from>
    <xdr:to>
      <xdr:col>10</xdr:col>
      <xdr:colOff>114300</xdr:colOff>
      <xdr:row>77</xdr:row>
      <xdr:rowOff>151696</xdr:rowOff>
    </xdr:to>
    <xdr:cxnSp macro="">
      <xdr:nvCxnSpPr>
        <xdr:cNvPr id="179" name="直線コネクタ 178">
          <a:extLst>
            <a:ext uri="{FF2B5EF4-FFF2-40B4-BE49-F238E27FC236}">
              <a16:creationId xmlns="" xmlns:a16="http://schemas.microsoft.com/office/drawing/2014/main" id="{00000000-0008-0000-0600-0000B3000000}"/>
            </a:ext>
          </a:extLst>
        </xdr:cNvPr>
        <xdr:cNvCxnSpPr/>
      </xdr:nvCxnSpPr>
      <xdr:spPr>
        <a:xfrm flipV="1">
          <a:off x="1130300" y="13331177"/>
          <a:ext cx="889000" cy="22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11050</xdr:rowOff>
    </xdr:from>
    <xdr:to>
      <xdr:col>10</xdr:col>
      <xdr:colOff>165100</xdr:colOff>
      <xdr:row>77</xdr:row>
      <xdr:rowOff>112650</xdr:rowOff>
    </xdr:to>
    <xdr:sp macro="" textlink="">
      <xdr:nvSpPr>
        <xdr:cNvPr id="180" name="フローチャート: 判断 179">
          <a:extLst>
            <a:ext uri="{FF2B5EF4-FFF2-40B4-BE49-F238E27FC236}">
              <a16:creationId xmlns="" xmlns:a16="http://schemas.microsoft.com/office/drawing/2014/main" id="{00000000-0008-0000-0600-0000B4000000}"/>
            </a:ext>
          </a:extLst>
        </xdr:cNvPr>
        <xdr:cNvSpPr/>
      </xdr:nvSpPr>
      <xdr:spPr>
        <a:xfrm>
          <a:off x="1968500" y="1321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129177</xdr:rowOff>
    </xdr:from>
    <xdr:ext cx="534377" cy="259045"/>
    <xdr:sp macro="" textlink="">
      <xdr:nvSpPr>
        <xdr:cNvPr id="181" name="テキスト ボックス 180">
          <a:extLst>
            <a:ext uri="{FF2B5EF4-FFF2-40B4-BE49-F238E27FC236}">
              <a16:creationId xmlns="" xmlns:a16="http://schemas.microsoft.com/office/drawing/2014/main" id="{00000000-0008-0000-0600-0000B5000000}"/>
            </a:ext>
          </a:extLst>
        </xdr:cNvPr>
        <xdr:cNvSpPr txBox="1"/>
      </xdr:nvSpPr>
      <xdr:spPr>
        <a:xfrm>
          <a:off x="1752111" y="129879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17554</xdr:rowOff>
    </xdr:from>
    <xdr:to>
      <xdr:col>6</xdr:col>
      <xdr:colOff>38100</xdr:colOff>
      <xdr:row>77</xdr:row>
      <xdr:rowOff>119154</xdr:rowOff>
    </xdr:to>
    <xdr:sp macro="" textlink="">
      <xdr:nvSpPr>
        <xdr:cNvPr id="182" name="フローチャート: 判断 181">
          <a:extLst>
            <a:ext uri="{FF2B5EF4-FFF2-40B4-BE49-F238E27FC236}">
              <a16:creationId xmlns="" xmlns:a16="http://schemas.microsoft.com/office/drawing/2014/main" id="{00000000-0008-0000-0600-0000B6000000}"/>
            </a:ext>
          </a:extLst>
        </xdr:cNvPr>
        <xdr:cNvSpPr/>
      </xdr:nvSpPr>
      <xdr:spPr>
        <a:xfrm>
          <a:off x="1079500" y="13219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75</xdr:row>
      <xdr:rowOff>135681</xdr:rowOff>
    </xdr:from>
    <xdr:ext cx="534377" cy="259045"/>
    <xdr:sp macro="" textlink="">
      <xdr:nvSpPr>
        <xdr:cNvPr id="183" name="テキスト ボックス 182">
          <a:extLst>
            <a:ext uri="{FF2B5EF4-FFF2-40B4-BE49-F238E27FC236}">
              <a16:creationId xmlns="" xmlns:a16="http://schemas.microsoft.com/office/drawing/2014/main" id="{00000000-0008-0000-0600-0000B7000000}"/>
            </a:ext>
          </a:extLst>
        </xdr:cNvPr>
        <xdr:cNvSpPr txBox="1"/>
      </xdr:nvSpPr>
      <xdr:spPr>
        <a:xfrm>
          <a:off x="863111" y="12994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4" name="テキスト ボックス 183">
          <a:extLst>
            <a:ext uri="{FF2B5EF4-FFF2-40B4-BE49-F238E27FC236}">
              <a16:creationId xmlns="" xmlns:a16="http://schemas.microsoft.com/office/drawing/2014/main" id="{00000000-0008-0000-0600-0000B8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5" name="テキスト ボックス 184">
          <a:extLst>
            <a:ext uri="{FF2B5EF4-FFF2-40B4-BE49-F238E27FC236}">
              <a16:creationId xmlns="" xmlns:a16="http://schemas.microsoft.com/office/drawing/2014/main" id="{00000000-0008-0000-0600-0000B9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6" name="テキスト ボックス 185">
          <a:extLst>
            <a:ext uri="{FF2B5EF4-FFF2-40B4-BE49-F238E27FC236}">
              <a16:creationId xmlns="" xmlns:a16="http://schemas.microsoft.com/office/drawing/2014/main" id="{00000000-0008-0000-0600-0000BA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7" name="テキスト ボックス 186">
          <a:extLst>
            <a:ext uri="{FF2B5EF4-FFF2-40B4-BE49-F238E27FC236}">
              <a16:creationId xmlns="" xmlns:a16="http://schemas.microsoft.com/office/drawing/2014/main" id="{00000000-0008-0000-0600-0000BB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88" name="テキスト ボックス 187">
          <a:extLst>
            <a:ext uri="{FF2B5EF4-FFF2-40B4-BE49-F238E27FC236}">
              <a16:creationId xmlns="" xmlns:a16="http://schemas.microsoft.com/office/drawing/2014/main" id="{00000000-0008-0000-0600-0000BC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63182</xdr:rowOff>
    </xdr:from>
    <xdr:to>
      <xdr:col>24</xdr:col>
      <xdr:colOff>114300</xdr:colOff>
      <xdr:row>77</xdr:row>
      <xdr:rowOff>164782</xdr:rowOff>
    </xdr:to>
    <xdr:sp macro="" textlink="">
      <xdr:nvSpPr>
        <xdr:cNvPr id="189" name="楕円 188">
          <a:extLst>
            <a:ext uri="{FF2B5EF4-FFF2-40B4-BE49-F238E27FC236}">
              <a16:creationId xmlns="" xmlns:a16="http://schemas.microsoft.com/office/drawing/2014/main" id="{00000000-0008-0000-0600-0000BD000000}"/>
            </a:ext>
          </a:extLst>
        </xdr:cNvPr>
        <xdr:cNvSpPr/>
      </xdr:nvSpPr>
      <xdr:spPr>
        <a:xfrm>
          <a:off x="4584700" y="13264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149559</xdr:rowOff>
    </xdr:from>
    <xdr:ext cx="534377" cy="259045"/>
    <xdr:sp macro="" textlink="">
      <xdr:nvSpPr>
        <xdr:cNvPr id="190" name="維持補修費該当値テキスト">
          <a:extLst>
            <a:ext uri="{FF2B5EF4-FFF2-40B4-BE49-F238E27FC236}">
              <a16:creationId xmlns="" xmlns:a16="http://schemas.microsoft.com/office/drawing/2014/main" id="{00000000-0008-0000-0600-0000BE000000}"/>
            </a:ext>
          </a:extLst>
        </xdr:cNvPr>
        <xdr:cNvSpPr txBox="1"/>
      </xdr:nvSpPr>
      <xdr:spPr>
        <a:xfrm>
          <a:off x="4686300" y="131797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95506</xdr:rowOff>
    </xdr:from>
    <xdr:to>
      <xdr:col>20</xdr:col>
      <xdr:colOff>38100</xdr:colOff>
      <xdr:row>78</xdr:row>
      <xdr:rowOff>25656</xdr:rowOff>
    </xdr:to>
    <xdr:sp macro="" textlink="">
      <xdr:nvSpPr>
        <xdr:cNvPr id="191" name="楕円 190">
          <a:extLst>
            <a:ext uri="{FF2B5EF4-FFF2-40B4-BE49-F238E27FC236}">
              <a16:creationId xmlns="" xmlns:a16="http://schemas.microsoft.com/office/drawing/2014/main" id="{00000000-0008-0000-0600-0000BF000000}"/>
            </a:ext>
          </a:extLst>
        </xdr:cNvPr>
        <xdr:cNvSpPr/>
      </xdr:nvSpPr>
      <xdr:spPr>
        <a:xfrm>
          <a:off x="3746500" y="13297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16783</xdr:rowOff>
    </xdr:from>
    <xdr:ext cx="469744" cy="259045"/>
    <xdr:sp macro="" textlink="">
      <xdr:nvSpPr>
        <xdr:cNvPr id="192" name="テキスト ボックス 191">
          <a:extLst>
            <a:ext uri="{FF2B5EF4-FFF2-40B4-BE49-F238E27FC236}">
              <a16:creationId xmlns="" xmlns:a16="http://schemas.microsoft.com/office/drawing/2014/main" id="{00000000-0008-0000-0600-0000C0000000}"/>
            </a:ext>
          </a:extLst>
        </xdr:cNvPr>
        <xdr:cNvSpPr txBox="1"/>
      </xdr:nvSpPr>
      <xdr:spPr>
        <a:xfrm>
          <a:off x="3562428" y="133898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76070</xdr:rowOff>
    </xdr:from>
    <xdr:to>
      <xdr:col>15</xdr:col>
      <xdr:colOff>101600</xdr:colOff>
      <xdr:row>78</xdr:row>
      <xdr:rowOff>6220</xdr:rowOff>
    </xdr:to>
    <xdr:sp macro="" textlink="">
      <xdr:nvSpPr>
        <xdr:cNvPr id="193" name="楕円 192">
          <a:extLst>
            <a:ext uri="{FF2B5EF4-FFF2-40B4-BE49-F238E27FC236}">
              <a16:creationId xmlns="" xmlns:a16="http://schemas.microsoft.com/office/drawing/2014/main" id="{00000000-0008-0000-0600-0000C1000000}"/>
            </a:ext>
          </a:extLst>
        </xdr:cNvPr>
        <xdr:cNvSpPr/>
      </xdr:nvSpPr>
      <xdr:spPr>
        <a:xfrm>
          <a:off x="2857500" y="13277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77</xdr:row>
      <xdr:rowOff>168797</xdr:rowOff>
    </xdr:from>
    <xdr:ext cx="534377" cy="259045"/>
    <xdr:sp macro="" textlink="">
      <xdr:nvSpPr>
        <xdr:cNvPr id="194" name="テキスト ボックス 193">
          <a:extLst>
            <a:ext uri="{FF2B5EF4-FFF2-40B4-BE49-F238E27FC236}">
              <a16:creationId xmlns="" xmlns:a16="http://schemas.microsoft.com/office/drawing/2014/main" id="{00000000-0008-0000-0600-0000C2000000}"/>
            </a:ext>
          </a:extLst>
        </xdr:cNvPr>
        <xdr:cNvSpPr txBox="1"/>
      </xdr:nvSpPr>
      <xdr:spPr>
        <a:xfrm>
          <a:off x="2641111" y="133704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78727</xdr:rowOff>
    </xdr:from>
    <xdr:to>
      <xdr:col>10</xdr:col>
      <xdr:colOff>165100</xdr:colOff>
      <xdr:row>78</xdr:row>
      <xdr:rowOff>8877</xdr:rowOff>
    </xdr:to>
    <xdr:sp macro="" textlink="">
      <xdr:nvSpPr>
        <xdr:cNvPr id="195" name="楕円 194">
          <a:extLst>
            <a:ext uri="{FF2B5EF4-FFF2-40B4-BE49-F238E27FC236}">
              <a16:creationId xmlns="" xmlns:a16="http://schemas.microsoft.com/office/drawing/2014/main" id="{00000000-0008-0000-0600-0000C3000000}"/>
            </a:ext>
          </a:extLst>
        </xdr:cNvPr>
        <xdr:cNvSpPr/>
      </xdr:nvSpPr>
      <xdr:spPr>
        <a:xfrm>
          <a:off x="1968500" y="13280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4</xdr:rowOff>
    </xdr:from>
    <xdr:ext cx="534377" cy="259045"/>
    <xdr:sp macro="" textlink="">
      <xdr:nvSpPr>
        <xdr:cNvPr id="196" name="テキスト ボックス 195">
          <a:extLst>
            <a:ext uri="{FF2B5EF4-FFF2-40B4-BE49-F238E27FC236}">
              <a16:creationId xmlns="" xmlns:a16="http://schemas.microsoft.com/office/drawing/2014/main" id="{00000000-0008-0000-0600-0000C4000000}"/>
            </a:ext>
          </a:extLst>
        </xdr:cNvPr>
        <xdr:cNvSpPr txBox="1"/>
      </xdr:nvSpPr>
      <xdr:spPr>
        <a:xfrm>
          <a:off x="1752111" y="133731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100896</xdr:rowOff>
    </xdr:from>
    <xdr:to>
      <xdr:col>6</xdr:col>
      <xdr:colOff>38100</xdr:colOff>
      <xdr:row>78</xdr:row>
      <xdr:rowOff>31046</xdr:rowOff>
    </xdr:to>
    <xdr:sp macro="" textlink="">
      <xdr:nvSpPr>
        <xdr:cNvPr id="197" name="楕円 196">
          <a:extLst>
            <a:ext uri="{FF2B5EF4-FFF2-40B4-BE49-F238E27FC236}">
              <a16:creationId xmlns="" xmlns:a16="http://schemas.microsoft.com/office/drawing/2014/main" id="{00000000-0008-0000-0600-0000C5000000}"/>
            </a:ext>
          </a:extLst>
        </xdr:cNvPr>
        <xdr:cNvSpPr/>
      </xdr:nvSpPr>
      <xdr:spPr>
        <a:xfrm>
          <a:off x="1079500" y="13302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22173</xdr:rowOff>
    </xdr:from>
    <xdr:ext cx="469744" cy="259045"/>
    <xdr:sp macro="" textlink="">
      <xdr:nvSpPr>
        <xdr:cNvPr id="198" name="テキスト ボックス 197">
          <a:extLst>
            <a:ext uri="{FF2B5EF4-FFF2-40B4-BE49-F238E27FC236}">
              <a16:creationId xmlns="" xmlns:a16="http://schemas.microsoft.com/office/drawing/2014/main" id="{00000000-0008-0000-0600-0000C6000000}"/>
            </a:ext>
          </a:extLst>
        </xdr:cNvPr>
        <xdr:cNvSpPr txBox="1"/>
      </xdr:nvSpPr>
      <xdr:spPr>
        <a:xfrm>
          <a:off x="895428" y="133952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199" name="正方形/長方形 198">
          <a:extLst>
            <a:ext uri="{FF2B5EF4-FFF2-40B4-BE49-F238E27FC236}">
              <a16:creationId xmlns="" xmlns:a16="http://schemas.microsoft.com/office/drawing/2014/main" id="{00000000-0008-0000-0600-0000C7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0" name="正方形/長方形 199">
          <a:extLst>
            <a:ext uri="{FF2B5EF4-FFF2-40B4-BE49-F238E27FC236}">
              <a16:creationId xmlns="" xmlns:a16="http://schemas.microsoft.com/office/drawing/2014/main" id="{00000000-0008-0000-0600-0000C8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1" name="正方形/長方形 200">
          <a:extLst>
            <a:ext uri="{FF2B5EF4-FFF2-40B4-BE49-F238E27FC236}">
              <a16:creationId xmlns="" xmlns:a16="http://schemas.microsoft.com/office/drawing/2014/main" id="{00000000-0008-0000-0600-0000C9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2" name="正方形/長方形 201">
          <a:extLst>
            <a:ext uri="{FF2B5EF4-FFF2-40B4-BE49-F238E27FC236}">
              <a16:creationId xmlns="" xmlns:a16="http://schemas.microsoft.com/office/drawing/2014/main" id="{00000000-0008-0000-0600-0000CA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3" name="正方形/長方形 202">
          <a:extLst>
            <a:ext uri="{FF2B5EF4-FFF2-40B4-BE49-F238E27FC236}">
              <a16:creationId xmlns="" xmlns:a16="http://schemas.microsoft.com/office/drawing/2014/main" id="{00000000-0008-0000-0600-0000CB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4" name="正方形/長方形 203">
          <a:extLst>
            <a:ext uri="{FF2B5EF4-FFF2-40B4-BE49-F238E27FC236}">
              <a16:creationId xmlns="" xmlns:a16="http://schemas.microsoft.com/office/drawing/2014/main" id="{00000000-0008-0000-0600-0000CC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5" name="正方形/長方形 204">
          <a:extLst>
            <a:ext uri="{FF2B5EF4-FFF2-40B4-BE49-F238E27FC236}">
              <a16:creationId xmlns="" xmlns:a16="http://schemas.microsoft.com/office/drawing/2014/main" id="{00000000-0008-0000-0600-0000CD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6" name="正方形/長方形 205">
          <a:extLst>
            <a:ext uri="{FF2B5EF4-FFF2-40B4-BE49-F238E27FC236}">
              <a16:creationId xmlns="" xmlns:a16="http://schemas.microsoft.com/office/drawing/2014/main" id="{00000000-0008-0000-0600-0000CE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7" name="テキスト ボックス 206">
          <a:extLst>
            <a:ext uri="{FF2B5EF4-FFF2-40B4-BE49-F238E27FC236}">
              <a16:creationId xmlns="" xmlns:a16="http://schemas.microsoft.com/office/drawing/2014/main" id="{00000000-0008-0000-0600-0000CF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8" name="直線コネクタ 207">
          <a:extLst>
            <a:ext uri="{FF2B5EF4-FFF2-40B4-BE49-F238E27FC236}">
              <a16:creationId xmlns="" xmlns:a16="http://schemas.microsoft.com/office/drawing/2014/main" id="{00000000-0008-0000-0600-0000D0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139700</xdr:rowOff>
    </xdr:from>
    <xdr:to>
      <xdr:col>28</xdr:col>
      <xdr:colOff>114300</xdr:colOff>
      <xdr:row>99</xdr:row>
      <xdr:rowOff>139700</xdr:rowOff>
    </xdr:to>
    <xdr:cxnSp macro="">
      <xdr:nvCxnSpPr>
        <xdr:cNvPr id="209" name="直線コネクタ 208">
          <a:extLst>
            <a:ext uri="{FF2B5EF4-FFF2-40B4-BE49-F238E27FC236}">
              <a16:creationId xmlns="" xmlns:a16="http://schemas.microsoft.com/office/drawing/2014/main" id="{00000000-0008-0000-0600-0000D1000000}"/>
            </a:ext>
          </a:extLst>
        </xdr:cNvPr>
        <xdr:cNvCxnSpPr/>
      </xdr:nvCxnSpPr>
      <xdr:spPr>
        <a:xfrm>
          <a:off x="762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168927</xdr:rowOff>
    </xdr:from>
    <xdr:ext cx="248786" cy="259045"/>
    <xdr:sp macro="" textlink="">
      <xdr:nvSpPr>
        <xdr:cNvPr id="210" name="テキスト ボックス 209">
          <a:extLst>
            <a:ext uri="{FF2B5EF4-FFF2-40B4-BE49-F238E27FC236}">
              <a16:creationId xmlns="" xmlns:a16="http://schemas.microsoft.com/office/drawing/2014/main" id="{00000000-0008-0000-0600-0000D2000000}"/>
            </a:ext>
          </a:extLst>
        </xdr:cNvPr>
        <xdr:cNvSpPr txBox="1"/>
      </xdr:nvSpPr>
      <xdr:spPr>
        <a:xfrm>
          <a:off x="513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25400</xdr:rowOff>
    </xdr:from>
    <xdr:to>
      <xdr:col>28</xdr:col>
      <xdr:colOff>114300</xdr:colOff>
      <xdr:row>98</xdr:row>
      <xdr:rowOff>25400</xdr:rowOff>
    </xdr:to>
    <xdr:cxnSp macro="">
      <xdr:nvCxnSpPr>
        <xdr:cNvPr id="211" name="直線コネクタ 210">
          <a:extLst>
            <a:ext uri="{FF2B5EF4-FFF2-40B4-BE49-F238E27FC236}">
              <a16:creationId xmlns="" xmlns:a16="http://schemas.microsoft.com/office/drawing/2014/main" id="{00000000-0008-0000-0600-0000D3000000}"/>
            </a:ext>
          </a:extLst>
        </xdr:cNvPr>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54627</xdr:rowOff>
    </xdr:from>
    <xdr:ext cx="531299" cy="259045"/>
    <xdr:sp macro="" textlink="">
      <xdr:nvSpPr>
        <xdr:cNvPr id="212" name="テキスト ボックス 211">
          <a:extLst>
            <a:ext uri="{FF2B5EF4-FFF2-40B4-BE49-F238E27FC236}">
              <a16:creationId xmlns="" xmlns:a16="http://schemas.microsoft.com/office/drawing/2014/main" id="{00000000-0008-0000-0600-0000D4000000}"/>
            </a:ext>
          </a:extLst>
        </xdr:cNvPr>
        <xdr:cNvSpPr txBox="1"/>
      </xdr:nvSpPr>
      <xdr:spPr>
        <a:xfrm>
          <a:off x="230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82550</xdr:rowOff>
    </xdr:from>
    <xdr:to>
      <xdr:col>28</xdr:col>
      <xdr:colOff>114300</xdr:colOff>
      <xdr:row>96</xdr:row>
      <xdr:rowOff>82550</xdr:rowOff>
    </xdr:to>
    <xdr:cxnSp macro="">
      <xdr:nvCxnSpPr>
        <xdr:cNvPr id="213" name="直線コネクタ 212">
          <a:extLst>
            <a:ext uri="{FF2B5EF4-FFF2-40B4-BE49-F238E27FC236}">
              <a16:creationId xmlns="" xmlns:a16="http://schemas.microsoft.com/office/drawing/2014/main" id="{00000000-0008-0000-0600-0000D5000000}"/>
            </a:ext>
          </a:extLst>
        </xdr:cNvPr>
        <xdr:cNvCxnSpPr/>
      </xdr:nvCxnSpPr>
      <xdr:spPr>
        <a:xfrm>
          <a:off x="762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111777</xdr:rowOff>
    </xdr:from>
    <xdr:ext cx="531299" cy="259045"/>
    <xdr:sp macro="" textlink="">
      <xdr:nvSpPr>
        <xdr:cNvPr id="214" name="テキスト ボックス 213">
          <a:extLst>
            <a:ext uri="{FF2B5EF4-FFF2-40B4-BE49-F238E27FC236}">
              <a16:creationId xmlns="" xmlns:a16="http://schemas.microsoft.com/office/drawing/2014/main" id="{00000000-0008-0000-0600-0000D6000000}"/>
            </a:ext>
          </a:extLst>
        </xdr:cNvPr>
        <xdr:cNvSpPr txBox="1"/>
      </xdr:nvSpPr>
      <xdr:spPr>
        <a:xfrm>
          <a:off x="230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5" name="直線コネクタ 214">
          <a:extLst>
            <a:ext uri="{FF2B5EF4-FFF2-40B4-BE49-F238E27FC236}">
              <a16:creationId xmlns="" xmlns:a16="http://schemas.microsoft.com/office/drawing/2014/main" id="{00000000-0008-0000-0600-0000D7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16" name="テキスト ボックス 215">
          <a:extLst>
            <a:ext uri="{FF2B5EF4-FFF2-40B4-BE49-F238E27FC236}">
              <a16:creationId xmlns="" xmlns:a16="http://schemas.microsoft.com/office/drawing/2014/main" id="{00000000-0008-0000-0600-0000D8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25400</xdr:rowOff>
    </xdr:from>
    <xdr:to>
      <xdr:col>28</xdr:col>
      <xdr:colOff>114300</xdr:colOff>
      <xdr:row>93</xdr:row>
      <xdr:rowOff>25400</xdr:rowOff>
    </xdr:to>
    <xdr:cxnSp macro="">
      <xdr:nvCxnSpPr>
        <xdr:cNvPr id="217" name="直線コネクタ 216">
          <a:extLst>
            <a:ext uri="{FF2B5EF4-FFF2-40B4-BE49-F238E27FC236}">
              <a16:creationId xmlns="" xmlns:a16="http://schemas.microsoft.com/office/drawing/2014/main" id="{00000000-0008-0000-0600-0000D9000000}"/>
            </a:ext>
          </a:extLst>
        </xdr:cNvPr>
        <xdr:cNvCxnSpPr/>
      </xdr:nvCxnSpPr>
      <xdr:spPr>
        <a:xfrm>
          <a:off x="762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54627</xdr:rowOff>
    </xdr:from>
    <xdr:ext cx="595419" cy="259045"/>
    <xdr:sp macro="" textlink="">
      <xdr:nvSpPr>
        <xdr:cNvPr id="218" name="テキスト ボックス 217">
          <a:extLst>
            <a:ext uri="{FF2B5EF4-FFF2-40B4-BE49-F238E27FC236}">
              <a16:creationId xmlns="" xmlns:a16="http://schemas.microsoft.com/office/drawing/2014/main" id="{00000000-0008-0000-0600-0000DA000000}"/>
            </a:ext>
          </a:extLst>
        </xdr:cNvPr>
        <xdr:cNvSpPr txBox="1"/>
      </xdr:nvSpPr>
      <xdr:spPr>
        <a:xfrm>
          <a:off x="166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82550</xdr:rowOff>
    </xdr:from>
    <xdr:to>
      <xdr:col>28</xdr:col>
      <xdr:colOff>114300</xdr:colOff>
      <xdr:row>91</xdr:row>
      <xdr:rowOff>82550</xdr:rowOff>
    </xdr:to>
    <xdr:cxnSp macro="">
      <xdr:nvCxnSpPr>
        <xdr:cNvPr id="219" name="直線コネクタ 218">
          <a:extLst>
            <a:ext uri="{FF2B5EF4-FFF2-40B4-BE49-F238E27FC236}">
              <a16:creationId xmlns="" xmlns:a16="http://schemas.microsoft.com/office/drawing/2014/main" id="{00000000-0008-0000-0600-0000DB000000}"/>
            </a:ext>
          </a:extLst>
        </xdr:cNvPr>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111777</xdr:rowOff>
    </xdr:from>
    <xdr:ext cx="595419" cy="259045"/>
    <xdr:sp macro="" textlink="">
      <xdr:nvSpPr>
        <xdr:cNvPr id="220" name="テキスト ボックス 219">
          <a:extLst>
            <a:ext uri="{FF2B5EF4-FFF2-40B4-BE49-F238E27FC236}">
              <a16:creationId xmlns="" xmlns:a16="http://schemas.microsoft.com/office/drawing/2014/main" id="{00000000-0008-0000-0600-0000DC000000}"/>
            </a:ext>
          </a:extLst>
        </xdr:cNvPr>
        <xdr:cNvSpPr txBox="1"/>
      </xdr:nvSpPr>
      <xdr:spPr>
        <a:xfrm>
          <a:off x="166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89</xdr:row>
      <xdr:rowOff>139700</xdr:rowOff>
    </xdr:from>
    <xdr:to>
      <xdr:col>28</xdr:col>
      <xdr:colOff>114300</xdr:colOff>
      <xdr:row>89</xdr:row>
      <xdr:rowOff>139700</xdr:rowOff>
    </xdr:to>
    <xdr:cxnSp macro="">
      <xdr:nvCxnSpPr>
        <xdr:cNvPr id="221" name="直線コネクタ 220">
          <a:extLst>
            <a:ext uri="{FF2B5EF4-FFF2-40B4-BE49-F238E27FC236}">
              <a16:creationId xmlns="" xmlns:a16="http://schemas.microsoft.com/office/drawing/2014/main" id="{00000000-0008-0000-0600-0000DD000000}"/>
            </a:ext>
          </a:extLst>
        </xdr:cNvPr>
        <xdr:cNvCxnSpPr/>
      </xdr:nvCxnSpPr>
      <xdr:spPr>
        <a:xfrm>
          <a:off x="762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88</xdr:row>
      <xdr:rowOff>168927</xdr:rowOff>
    </xdr:from>
    <xdr:ext cx="595419" cy="259045"/>
    <xdr:sp macro="" textlink="">
      <xdr:nvSpPr>
        <xdr:cNvPr id="222" name="テキスト ボックス 221">
          <a:extLst>
            <a:ext uri="{FF2B5EF4-FFF2-40B4-BE49-F238E27FC236}">
              <a16:creationId xmlns="" xmlns:a16="http://schemas.microsoft.com/office/drawing/2014/main" id="{00000000-0008-0000-0600-0000DE000000}"/>
            </a:ext>
          </a:extLst>
        </xdr:cNvPr>
        <xdr:cNvSpPr txBox="1"/>
      </xdr:nvSpPr>
      <xdr:spPr>
        <a:xfrm>
          <a:off x="166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a:extLst>
            <a:ext uri="{FF2B5EF4-FFF2-40B4-BE49-F238E27FC236}">
              <a16:creationId xmlns="" xmlns:a16="http://schemas.microsoft.com/office/drawing/2014/main" id="{00000000-0008-0000-0600-0000E0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113734</xdr:rowOff>
    </xdr:from>
    <xdr:to>
      <xdr:col>24</xdr:col>
      <xdr:colOff>62865</xdr:colOff>
      <xdr:row>98</xdr:row>
      <xdr:rowOff>101533</xdr:rowOff>
    </xdr:to>
    <xdr:cxnSp macro="">
      <xdr:nvCxnSpPr>
        <xdr:cNvPr id="226" name="直線コネクタ 225">
          <a:extLst>
            <a:ext uri="{FF2B5EF4-FFF2-40B4-BE49-F238E27FC236}">
              <a16:creationId xmlns="" xmlns:a16="http://schemas.microsoft.com/office/drawing/2014/main" id="{00000000-0008-0000-0600-0000E2000000}"/>
            </a:ext>
          </a:extLst>
        </xdr:cNvPr>
        <xdr:cNvCxnSpPr/>
      </xdr:nvCxnSpPr>
      <xdr:spPr>
        <a:xfrm flipV="1">
          <a:off x="4633595" y="15544234"/>
          <a:ext cx="1270" cy="13593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105360</xdr:rowOff>
    </xdr:from>
    <xdr:ext cx="534377" cy="259045"/>
    <xdr:sp macro="" textlink="">
      <xdr:nvSpPr>
        <xdr:cNvPr id="227" name="扶助費最小値テキスト">
          <a:extLst>
            <a:ext uri="{FF2B5EF4-FFF2-40B4-BE49-F238E27FC236}">
              <a16:creationId xmlns="" xmlns:a16="http://schemas.microsoft.com/office/drawing/2014/main" id="{00000000-0008-0000-0600-0000E3000000}"/>
            </a:ext>
          </a:extLst>
        </xdr:cNvPr>
        <xdr:cNvSpPr txBox="1"/>
      </xdr:nvSpPr>
      <xdr:spPr>
        <a:xfrm>
          <a:off x="4686300" y="169074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101533</xdr:rowOff>
    </xdr:from>
    <xdr:to>
      <xdr:col>24</xdr:col>
      <xdr:colOff>152400</xdr:colOff>
      <xdr:row>98</xdr:row>
      <xdr:rowOff>101533</xdr:rowOff>
    </xdr:to>
    <xdr:cxnSp macro="">
      <xdr:nvCxnSpPr>
        <xdr:cNvPr id="228" name="直線コネクタ 227">
          <a:extLst>
            <a:ext uri="{FF2B5EF4-FFF2-40B4-BE49-F238E27FC236}">
              <a16:creationId xmlns="" xmlns:a16="http://schemas.microsoft.com/office/drawing/2014/main" id="{00000000-0008-0000-0600-0000E4000000}"/>
            </a:ext>
          </a:extLst>
        </xdr:cNvPr>
        <xdr:cNvCxnSpPr/>
      </xdr:nvCxnSpPr>
      <xdr:spPr>
        <a:xfrm>
          <a:off x="4546600" y="169036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60411</xdr:rowOff>
    </xdr:from>
    <xdr:ext cx="599010" cy="259045"/>
    <xdr:sp macro="" textlink="">
      <xdr:nvSpPr>
        <xdr:cNvPr id="229" name="扶助費最大値テキスト">
          <a:extLst>
            <a:ext uri="{FF2B5EF4-FFF2-40B4-BE49-F238E27FC236}">
              <a16:creationId xmlns="" xmlns:a16="http://schemas.microsoft.com/office/drawing/2014/main" id="{00000000-0008-0000-0600-0000E5000000}"/>
            </a:ext>
          </a:extLst>
        </xdr:cNvPr>
        <xdr:cNvSpPr txBox="1"/>
      </xdr:nvSpPr>
      <xdr:spPr>
        <a:xfrm>
          <a:off x="4686300" y="15319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164,726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113734</xdr:rowOff>
    </xdr:from>
    <xdr:to>
      <xdr:col>24</xdr:col>
      <xdr:colOff>152400</xdr:colOff>
      <xdr:row>90</xdr:row>
      <xdr:rowOff>113734</xdr:rowOff>
    </xdr:to>
    <xdr:cxnSp macro="">
      <xdr:nvCxnSpPr>
        <xdr:cNvPr id="230" name="直線コネクタ 229">
          <a:extLst>
            <a:ext uri="{FF2B5EF4-FFF2-40B4-BE49-F238E27FC236}">
              <a16:creationId xmlns="" xmlns:a16="http://schemas.microsoft.com/office/drawing/2014/main" id="{00000000-0008-0000-0600-0000E6000000}"/>
            </a:ext>
          </a:extLst>
        </xdr:cNvPr>
        <xdr:cNvCxnSpPr/>
      </xdr:nvCxnSpPr>
      <xdr:spPr>
        <a:xfrm>
          <a:off x="4546600" y="15544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134947</xdr:rowOff>
    </xdr:from>
    <xdr:to>
      <xdr:col>24</xdr:col>
      <xdr:colOff>63500</xdr:colOff>
      <xdr:row>97</xdr:row>
      <xdr:rowOff>163388</xdr:rowOff>
    </xdr:to>
    <xdr:cxnSp macro="">
      <xdr:nvCxnSpPr>
        <xdr:cNvPr id="231" name="直線コネクタ 230">
          <a:extLst>
            <a:ext uri="{FF2B5EF4-FFF2-40B4-BE49-F238E27FC236}">
              <a16:creationId xmlns="" xmlns:a16="http://schemas.microsoft.com/office/drawing/2014/main" id="{00000000-0008-0000-0600-0000E7000000}"/>
            </a:ext>
          </a:extLst>
        </xdr:cNvPr>
        <xdr:cNvCxnSpPr/>
      </xdr:nvCxnSpPr>
      <xdr:spPr>
        <a:xfrm>
          <a:off x="3797300" y="16765597"/>
          <a:ext cx="838200" cy="28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157287</xdr:rowOff>
    </xdr:from>
    <xdr:ext cx="534377" cy="259045"/>
    <xdr:sp macro="" textlink="">
      <xdr:nvSpPr>
        <xdr:cNvPr id="232" name="扶助費平均値テキスト">
          <a:extLst>
            <a:ext uri="{FF2B5EF4-FFF2-40B4-BE49-F238E27FC236}">
              <a16:creationId xmlns="" xmlns:a16="http://schemas.microsoft.com/office/drawing/2014/main" id="{00000000-0008-0000-0600-0000E8000000}"/>
            </a:ext>
          </a:extLst>
        </xdr:cNvPr>
        <xdr:cNvSpPr txBox="1"/>
      </xdr:nvSpPr>
      <xdr:spPr>
        <a:xfrm>
          <a:off x="4686300" y="1627358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134410</xdr:rowOff>
    </xdr:from>
    <xdr:to>
      <xdr:col>24</xdr:col>
      <xdr:colOff>114300</xdr:colOff>
      <xdr:row>96</xdr:row>
      <xdr:rowOff>64560</xdr:rowOff>
    </xdr:to>
    <xdr:sp macro="" textlink="">
      <xdr:nvSpPr>
        <xdr:cNvPr id="233" name="フローチャート: 判断 232">
          <a:extLst>
            <a:ext uri="{FF2B5EF4-FFF2-40B4-BE49-F238E27FC236}">
              <a16:creationId xmlns="" xmlns:a16="http://schemas.microsoft.com/office/drawing/2014/main" id="{00000000-0008-0000-0600-0000E9000000}"/>
            </a:ext>
          </a:extLst>
        </xdr:cNvPr>
        <xdr:cNvSpPr/>
      </xdr:nvSpPr>
      <xdr:spPr>
        <a:xfrm>
          <a:off x="4584700" y="16422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134947</xdr:rowOff>
    </xdr:from>
    <xdr:to>
      <xdr:col>19</xdr:col>
      <xdr:colOff>177800</xdr:colOff>
      <xdr:row>98</xdr:row>
      <xdr:rowOff>16656</xdr:rowOff>
    </xdr:to>
    <xdr:cxnSp macro="">
      <xdr:nvCxnSpPr>
        <xdr:cNvPr id="234" name="直線コネクタ 233">
          <a:extLst>
            <a:ext uri="{FF2B5EF4-FFF2-40B4-BE49-F238E27FC236}">
              <a16:creationId xmlns="" xmlns:a16="http://schemas.microsoft.com/office/drawing/2014/main" id="{00000000-0008-0000-0600-0000EA000000}"/>
            </a:ext>
          </a:extLst>
        </xdr:cNvPr>
        <xdr:cNvCxnSpPr/>
      </xdr:nvCxnSpPr>
      <xdr:spPr>
        <a:xfrm flipV="1">
          <a:off x="2908300" y="16765597"/>
          <a:ext cx="889000" cy="531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125161</xdr:rowOff>
    </xdr:from>
    <xdr:to>
      <xdr:col>20</xdr:col>
      <xdr:colOff>38100</xdr:colOff>
      <xdr:row>96</xdr:row>
      <xdr:rowOff>55311</xdr:rowOff>
    </xdr:to>
    <xdr:sp macro="" textlink="">
      <xdr:nvSpPr>
        <xdr:cNvPr id="235" name="フローチャート: 判断 234">
          <a:extLst>
            <a:ext uri="{FF2B5EF4-FFF2-40B4-BE49-F238E27FC236}">
              <a16:creationId xmlns="" xmlns:a16="http://schemas.microsoft.com/office/drawing/2014/main" id="{00000000-0008-0000-0600-0000EB000000}"/>
            </a:ext>
          </a:extLst>
        </xdr:cNvPr>
        <xdr:cNvSpPr/>
      </xdr:nvSpPr>
      <xdr:spPr>
        <a:xfrm>
          <a:off x="3746500" y="16412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71838</xdr:rowOff>
    </xdr:from>
    <xdr:ext cx="534377" cy="259045"/>
    <xdr:sp macro="" textlink="">
      <xdr:nvSpPr>
        <xdr:cNvPr id="236" name="テキスト ボックス 235">
          <a:extLst>
            <a:ext uri="{FF2B5EF4-FFF2-40B4-BE49-F238E27FC236}">
              <a16:creationId xmlns="" xmlns:a16="http://schemas.microsoft.com/office/drawing/2014/main" id="{00000000-0008-0000-0600-0000EC000000}"/>
            </a:ext>
          </a:extLst>
        </xdr:cNvPr>
        <xdr:cNvSpPr txBox="1"/>
      </xdr:nvSpPr>
      <xdr:spPr>
        <a:xfrm>
          <a:off x="3530111" y="16188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169684</xdr:rowOff>
    </xdr:from>
    <xdr:to>
      <xdr:col>15</xdr:col>
      <xdr:colOff>50800</xdr:colOff>
      <xdr:row>98</xdr:row>
      <xdr:rowOff>16656</xdr:rowOff>
    </xdr:to>
    <xdr:cxnSp macro="">
      <xdr:nvCxnSpPr>
        <xdr:cNvPr id="237" name="直線コネクタ 236">
          <a:extLst>
            <a:ext uri="{FF2B5EF4-FFF2-40B4-BE49-F238E27FC236}">
              <a16:creationId xmlns="" xmlns:a16="http://schemas.microsoft.com/office/drawing/2014/main" id="{00000000-0008-0000-0600-0000ED000000}"/>
            </a:ext>
          </a:extLst>
        </xdr:cNvPr>
        <xdr:cNvCxnSpPr/>
      </xdr:nvCxnSpPr>
      <xdr:spPr>
        <a:xfrm>
          <a:off x="2019300" y="16800334"/>
          <a:ext cx="889000" cy="18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4308</xdr:rowOff>
    </xdr:from>
    <xdr:to>
      <xdr:col>15</xdr:col>
      <xdr:colOff>101600</xdr:colOff>
      <xdr:row>96</xdr:row>
      <xdr:rowOff>105908</xdr:rowOff>
    </xdr:to>
    <xdr:sp macro="" textlink="">
      <xdr:nvSpPr>
        <xdr:cNvPr id="238" name="フローチャート: 判断 237">
          <a:extLst>
            <a:ext uri="{FF2B5EF4-FFF2-40B4-BE49-F238E27FC236}">
              <a16:creationId xmlns="" xmlns:a16="http://schemas.microsoft.com/office/drawing/2014/main" id="{00000000-0008-0000-0600-0000EE000000}"/>
            </a:ext>
          </a:extLst>
        </xdr:cNvPr>
        <xdr:cNvSpPr/>
      </xdr:nvSpPr>
      <xdr:spPr>
        <a:xfrm>
          <a:off x="2857500" y="16463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122435</xdr:rowOff>
    </xdr:from>
    <xdr:ext cx="534377" cy="259045"/>
    <xdr:sp macro="" textlink="">
      <xdr:nvSpPr>
        <xdr:cNvPr id="239" name="テキスト ボックス 238">
          <a:extLst>
            <a:ext uri="{FF2B5EF4-FFF2-40B4-BE49-F238E27FC236}">
              <a16:creationId xmlns="" xmlns:a16="http://schemas.microsoft.com/office/drawing/2014/main" id="{00000000-0008-0000-0600-0000EF000000}"/>
            </a:ext>
          </a:extLst>
        </xdr:cNvPr>
        <xdr:cNvSpPr txBox="1"/>
      </xdr:nvSpPr>
      <xdr:spPr>
        <a:xfrm>
          <a:off x="2641111" y="16238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169684</xdr:rowOff>
    </xdr:from>
    <xdr:to>
      <xdr:col>10</xdr:col>
      <xdr:colOff>114300</xdr:colOff>
      <xdr:row>98</xdr:row>
      <xdr:rowOff>58937</xdr:rowOff>
    </xdr:to>
    <xdr:cxnSp macro="">
      <xdr:nvCxnSpPr>
        <xdr:cNvPr id="240" name="直線コネクタ 239">
          <a:extLst>
            <a:ext uri="{FF2B5EF4-FFF2-40B4-BE49-F238E27FC236}">
              <a16:creationId xmlns="" xmlns:a16="http://schemas.microsoft.com/office/drawing/2014/main" id="{00000000-0008-0000-0600-0000F0000000}"/>
            </a:ext>
          </a:extLst>
        </xdr:cNvPr>
        <xdr:cNvCxnSpPr/>
      </xdr:nvCxnSpPr>
      <xdr:spPr>
        <a:xfrm flipV="1">
          <a:off x="1130300" y="16800334"/>
          <a:ext cx="889000" cy="607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14939</xdr:rowOff>
    </xdr:from>
    <xdr:to>
      <xdr:col>10</xdr:col>
      <xdr:colOff>165100</xdr:colOff>
      <xdr:row>96</xdr:row>
      <xdr:rowOff>116539</xdr:rowOff>
    </xdr:to>
    <xdr:sp macro="" textlink="">
      <xdr:nvSpPr>
        <xdr:cNvPr id="241" name="フローチャート: 判断 240">
          <a:extLst>
            <a:ext uri="{FF2B5EF4-FFF2-40B4-BE49-F238E27FC236}">
              <a16:creationId xmlns="" xmlns:a16="http://schemas.microsoft.com/office/drawing/2014/main" id="{00000000-0008-0000-0600-0000F1000000}"/>
            </a:ext>
          </a:extLst>
        </xdr:cNvPr>
        <xdr:cNvSpPr/>
      </xdr:nvSpPr>
      <xdr:spPr>
        <a:xfrm>
          <a:off x="1968500" y="16474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133066</xdr:rowOff>
    </xdr:from>
    <xdr:ext cx="534377" cy="259045"/>
    <xdr:sp macro="" textlink="">
      <xdr:nvSpPr>
        <xdr:cNvPr id="242" name="テキスト ボックス 241">
          <a:extLst>
            <a:ext uri="{FF2B5EF4-FFF2-40B4-BE49-F238E27FC236}">
              <a16:creationId xmlns="" xmlns:a16="http://schemas.microsoft.com/office/drawing/2014/main" id="{00000000-0008-0000-0600-0000F2000000}"/>
            </a:ext>
          </a:extLst>
        </xdr:cNvPr>
        <xdr:cNvSpPr txBox="1"/>
      </xdr:nvSpPr>
      <xdr:spPr>
        <a:xfrm>
          <a:off x="1752111" y="16249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73716</xdr:rowOff>
    </xdr:from>
    <xdr:to>
      <xdr:col>6</xdr:col>
      <xdr:colOff>38100</xdr:colOff>
      <xdr:row>97</xdr:row>
      <xdr:rowOff>3866</xdr:rowOff>
    </xdr:to>
    <xdr:sp macro="" textlink="">
      <xdr:nvSpPr>
        <xdr:cNvPr id="243" name="フローチャート: 判断 242">
          <a:extLst>
            <a:ext uri="{FF2B5EF4-FFF2-40B4-BE49-F238E27FC236}">
              <a16:creationId xmlns="" xmlns:a16="http://schemas.microsoft.com/office/drawing/2014/main" id="{00000000-0008-0000-0600-0000F3000000}"/>
            </a:ext>
          </a:extLst>
        </xdr:cNvPr>
        <xdr:cNvSpPr/>
      </xdr:nvSpPr>
      <xdr:spPr>
        <a:xfrm>
          <a:off x="1079500" y="16532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20393</xdr:rowOff>
    </xdr:from>
    <xdr:ext cx="534377" cy="259045"/>
    <xdr:sp macro="" textlink="">
      <xdr:nvSpPr>
        <xdr:cNvPr id="244" name="テキスト ボックス 243">
          <a:extLst>
            <a:ext uri="{FF2B5EF4-FFF2-40B4-BE49-F238E27FC236}">
              <a16:creationId xmlns="" xmlns:a16="http://schemas.microsoft.com/office/drawing/2014/main" id="{00000000-0008-0000-0600-0000F4000000}"/>
            </a:ext>
          </a:extLst>
        </xdr:cNvPr>
        <xdr:cNvSpPr txBox="1"/>
      </xdr:nvSpPr>
      <xdr:spPr>
        <a:xfrm>
          <a:off x="863111" y="163081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112588</xdr:rowOff>
    </xdr:from>
    <xdr:to>
      <xdr:col>24</xdr:col>
      <xdr:colOff>114300</xdr:colOff>
      <xdr:row>98</xdr:row>
      <xdr:rowOff>42738</xdr:rowOff>
    </xdr:to>
    <xdr:sp macro="" textlink="">
      <xdr:nvSpPr>
        <xdr:cNvPr id="250" name="楕円 249">
          <a:extLst>
            <a:ext uri="{FF2B5EF4-FFF2-40B4-BE49-F238E27FC236}">
              <a16:creationId xmlns="" xmlns:a16="http://schemas.microsoft.com/office/drawing/2014/main" id="{00000000-0008-0000-0600-0000FA000000}"/>
            </a:ext>
          </a:extLst>
        </xdr:cNvPr>
        <xdr:cNvSpPr/>
      </xdr:nvSpPr>
      <xdr:spPr>
        <a:xfrm>
          <a:off x="4584700" y="16743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27515</xdr:rowOff>
    </xdr:from>
    <xdr:ext cx="534377" cy="259045"/>
    <xdr:sp macro="" textlink="">
      <xdr:nvSpPr>
        <xdr:cNvPr id="251" name="扶助費該当値テキスト">
          <a:extLst>
            <a:ext uri="{FF2B5EF4-FFF2-40B4-BE49-F238E27FC236}">
              <a16:creationId xmlns="" xmlns:a16="http://schemas.microsoft.com/office/drawing/2014/main" id="{00000000-0008-0000-0600-0000FB000000}"/>
            </a:ext>
          </a:extLst>
        </xdr:cNvPr>
        <xdr:cNvSpPr txBox="1"/>
      </xdr:nvSpPr>
      <xdr:spPr>
        <a:xfrm>
          <a:off x="4686300" y="166581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84147</xdr:rowOff>
    </xdr:from>
    <xdr:to>
      <xdr:col>20</xdr:col>
      <xdr:colOff>38100</xdr:colOff>
      <xdr:row>98</xdr:row>
      <xdr:rowOff>14297</xdr:rowOff>
    </xdr:to>
    <xdr:sp macro="" textlink="">
      <xdr:nvSpPr>
        <xdr:cNvPr id="252" name="楕円 251">
          <a:extLst>
            <a:ext uri="{FF2B5EF4-FFF2-40B4-BE49-F238E27FC236}">
              <a16:creationId xmlns="" xmlns:a16="http://schemas.microsoft.com/office/drawing/2014/main" id="{00000000-0008-0000-0600-0000FC000000}"/>
            </a:ext>
          </a:extLst>
        </xdr:cNvPr>
        <xdr:cNvSpPr/>
      </xdr:nvSpPr>
      <xdr:spPr>
        <a:xfrm>
          <a:off x="3746500" y="167147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5424</xdr:rowOff>
    </xdr:from>
    <xdr:ext cx="534377" cy="259045"/>
    <xdr:sp macro="" textlink="">
      <xdr:nvSpPr>
        <xdr:cNvPr id="253" name="テキスト ボックス 252">
          <a:extLst>
            <a:ext uri="{FF2B5EF4-FFF2-40B4-BE49-F238E27FC236}">
              <a16:creationId xmlns="" xmlns:a16="http://schemas.microsoft.com/office/drawing/2014/main" id="{00000000-0008-0000-0600-0000FD000000}"/>
            </a:ext>
          </a:extLst>
        </xdr:cNvPr>
        <xdr:cNvSpPr txBox="1"/>
      </xdr:nvSpPr>
      <xdr:spPr>
        <a:xfrm>
          <a:off x="3530111" y="168075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137306</xdr:rowOff>
    </xdr:from>
    <xdr:to>
      <xdr:col>15</xdr:col>
      <xdr:colOff>101600</xdr:colOff>
      <xdr:row>98</xdr:row>
      <xdr:rowOff>67456</xdr:rowOff>
    </xdr:to>
    <xdr:sp macro="" textlink="">
      <xdr:nvSpPr>
        <xdr:cNvPr id="254" name="楕円 253">
          <a:extLst>
            <a:ext uri="{FF2B5EF4-FFF2-40B4-BE49-F238E27FC236}">
              <a16:creationId xmlns="" xmlns:a16="http://schemas.microsoft.com/office/drawing/2014/main" id="{00000000-0008-0000-0600-0000FE000000}"/>
            </a:ext>
          </a:extLst>
        </xdr:cNvPr>
        <xdr:cNvSpPr/>
      </xdr:nvSpPr>
      <xdr:spPr>
        <a:xfrm>
          <a:off x="2857500" y="167679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58583</xdr:rowOff>
    </xdr:from>
    <xdr:ext cx="534377" cy="259045"/>
    <xdr:sp macro="" textlink="">
      <xdr:nvSpPr>
        <xdr:cNvPr id="255" name="テキスト ボックス 254">
          <a:extLst>
            <a:ext uri="{FF2B5EF4-FFF2-40B4-BE49-F238E27FC236}">
              <a16:creationId xmlns="" xmlns:a16="http://schemas.microsoft.com/office/drawing/2014/main" id="{00000000-0008-0000-0600-0000FF000000}"/>
            </a:ext>
          </a:extLst>
        </xdr:cNvPr>
        <xdr:cNvSpPr txBox="1"/>
      </xdr:nvSpPr>
      <xdr:spPr>
        <a:xfrm>
          <a:off x="2641111" y="168606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118884</xdr:rowOff>
    </xdr:from>
    <xdr:to>
      <xdr:col>10</xdr:col>
      <xdr:colOff>165100</xdr:colOff>
      <xdr:row>98</xdr:row>
      <xdr:rowOff>49034</xdr:rowOff>
    </xdr:to>
    <xdr:sp macro="" textlink="">
      <xdr:nvSpPr>
        <xdr:cNvPr id="256" name="楕円 255">
          <a:extLst>
            <a:ext uri="{FF2B5EF4-FFF2-40B4-BE49-F238E27FC236}">
              <a16:creationId xmlns="" xmlns:a16="http://schemas.microsoft.com/office/drawing/2014/main" id="{00000000-0008-0000-0600-000000010000}"/>
            </a:ext>
          </a:extLst>
        </xdr:cNvPr>
        <xdr:cNvSpPr/>
      </xdr:nvSpPr>
      <xdr:spPr>
        <a:xfrm>
          <a:off x="1968500" y="16749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40161</xdr:rowOff>
    </xdr:from>
    <xdr:ext cx="534377" cy="259045"/>
    <xdr:sp macro="" textlink="">
      <xdr:nvSpPr>
        <xdr:cNvPr id="257" name="テキスト ボックス 256">
          <a:extLst>
            <a:ext uri="{FF2B5EF4-FFF2-40B4-BE49-F238E27FC236}">
              <a16:creationId xmlns="" xmlns:a16="http://schemas.microsoft.com/office/drawing/2014/main" id="{00000000-0008-0000-0600-000001010000}"/>
            </a:ext>
          </a:extLst>
        </xdr:cNvPr>
        <xdr:cNvSpPr txBox="1"/>
      </xdr:nvSpPr>
      <xdr:spPr>
        <a:xfrm>
          <a:off x="1752111" y="168422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8137</xdr:rowOff>
    </xdr:from>
    <xdr:to>
      <xdr:col>6</xdr:col>
      <xdr:colOff>38100</xdr:colOff>
      <xdr:row>98</xdr:row>
      <xdr:rowOff>109737</xdr:rowOff>
    </xdr:to>
    <xdr:sp macro="" textlink="">
      <xdr:nvSpPr>
        <xdr:cNvPr id="258" name="楕円 257">
          <a:extLst>
            <a:ext uri="{FF2B5EF4-FFF2-40B4-BE49-F238E27FC236}">
              <a16:creationId xmlns="" xmlns:a16="http://schemas.microsoft.com/office/drawing/2014/main" id="{00000000-0008-0000-0600-000002010000}"/>
            </a:ext>
          </a:extLst>
        </xdr:cNvPr>
        <xdr:cNvSpPr/>
      </xdr:nvSpPr>
      <xdr:spPr>
        <a:xfrm>
          <a:off x="1079500" y="16810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100864</xdr:rowOff>
    </xdr:from>
    <xdr:ext cx="534377" cy="259045"/>
    <xdr:sp macro="" textlink="">
      <xdr:nvSpPr>
        <xdr:cNvPr id="259" name="テキスト ボックス 258">
          <a:extLst>
            <a:ext uri="{FF2B5EF4-FFF2-40B4-BE49-F238E27FC236}">
              <a16:creationId xmlns="" xmlns:a16="http://schemas.microsoft.com/office/drawing/2014/main" id="{00000000-0008-0000-0600-000003010000}"/>
            </a:ext>
          </a:extLst>
        </xdr:cNvPr>
        <xdr:cNvSpPr txBox="1"/>
      </xdr:nvSpPr>
      <xdr:spPr>
        <a:xfrm>
          <a:off x="863111" y="16902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 xmlns:a16="http://schemas.microsoft.com/office/drawing/2014/main" id="{00000000-0008-0000-06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 xmlns:a16="http://schemas.microsoft.com/office/drawing/2014/main" id="{00000000-0008-0000-06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 xmlns:a16="http://schemas.microsoft.com/office/drawing/2014/main" id="{00000000-0008-0000-06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a:extLst>
            <a:ext uri="{FF2B5EF4-FFF2-40B4-BE49-F238E27FC236}">
              <a16:creationId xmlns="" xmlns:a16="http://schemas.microsoft.com/office/drawing/2014/main" id="{00000000-0008-0000-0600-000011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 xmlns:a16="http://schemas.microsoft.com/office/drawing/2014/main" id="{00000000-0008-0000-06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a:extLst>
            <a:ext uri="{FF2B5EF4-FFF2-40B4-BE49-F238E27FC236}">
              <a16:creationId xmlns="" xmlns:a16="http://schemas.microsoft.com/office/drawing/2014/main" id="{00000000-0008-0000-0600-000013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 xmlns:a16="http://schemas.microsoft.com/office/drawing/2014/main" id="{00000000-0008-0000-06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a:extLst>
            <a:ext uri="{FF2B5EF4-FFF2-40B4-BE49-F238E27FC236}">
              <a16:creationId xmlns="" xmlns:a16="http://schemas.microsoft.com/office/drawing/2014/main" id="{00000000-0008-0000-0600-000015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 xmlns:a16="http://schemas.microsoft.com/office/drawing/2014/main" id="{00000000-0008-0000-06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a:extLst>
            <a:ext uri="{FF2B5EF4-FFF2-40B4-BE49-F238E27FC236}">
              <a16:creationId xmlns="" xmlns:a16="http://schemas.microsoft.com/office/drawing/2014/main" id="{00000000-0008-0000-0600-000017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 xmlns:a16="http://schemas.microsoft.com/office/drawing/2014/main" id="{00000000-0008-0000-06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1" name="テキスト ボックス 280">
          <a:extLst>
            <a:ext uri="{FF2B5EF4-FFF2-40B4-BE49-F238E27FC236}">
              <a16:creationId xmlns="" xmlns:a16="http://schemas.microsoft.com/office/drawing/2014/main" id="{00000000-0008-0000-0600-000019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3" name="テキスト ボックス 282">
          <a:extLst>
            <a:ext uri="{FF2B5EF4-FFF2-40B4-BE49-F238E27FC236}">
              <a16:creationId xmlns="" xmlns:a16="http://schemas.microsoft.com/office/drawing/2014/main" id="{00000000-0008-0000-0600-00001B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128382</xdr:rowOff>
    </xdr:from>
    <xdr:to>
      <xdr:col>54</xdr:col>
      <xdr:colOff>189865</xdr:colOff>
      <xdr:row>39</xdr:row>
      <xdr:rowOff>33017</xdr:rowOff>
    </xdr:to>
    <xdr:cxnSp macro="">
      <xdr:nvCxnSpPr>
        <xdr:cNvPr id="285" name="直線コネクタ 284">
          <a:extLst>
            <a:ext uri="{FF2B5EF4-FFF2-40B4-BE49-F238E27FC236}">
              <a16:creationId xmlns="" xmlns:a16="http://schemas.microsoft.com/office/drawing/2014/main" id="{00000000-0008-0000-0600-00001D010000}"/>
            </a:ext>
          </a:extLst>
        </xdr:cNvPr>
        <xdr:cNvCxnSpPr/>
      </xdr:nvCxnSpPr>
      <xdr:spPr>
        <a:xfrm flipV="1">
          <a:off x="10475595" y="5271882"/>
          <a:ext cx="1270" cy="14476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36844</xdr:rowOff>
    </xdr:from>
    <xdr:ext cx="534377" cy="259045"/>
    <xdr:sp macro="" textlink="">
      <xdr:nvSpPr>
        <xdr:cNvPr id="286" name="補助費等最小値テキスト">
          <a:extLst>
            <a:ext uri="{FF2B5EF4-FFF2-40B4-BE49-F238E27FC236}">
              <a16:creationId xmlns="" xmlns:a16="http://schemas.microsoft.com/office/drawing/2014/main" id="{00000000-0008-0000-0600-00001E010000}"/>
            </a:ext>
          </a:extLst>
        </xdr:cNvPr>
        <xdr:cNvSpPr txBox="1"/>
      </xdr:nvSpPr>
      <xdr:spPr>
        <a:xfrm>
          <a:off x="10528300" y="6723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40,335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33017</xdr:rowOff>
    </xdr:from>
    <xdr:to>
      <xdr:col>55</xdr:col>
      <xdr:colOff>88900</xdr:colOff>
      <xdr:row>39</xdr:row>
      <xdr:rowOff>33017</xdr:rowOff>
    </xdr:to>
    <xdr:cxnSp macro="">
      <xdr:nvCxnSpPr>
        <xdr:cNvPr id="287" name="直線コネクタ 286">
          <a:extLst>
            <a:ext uri="{FF2B5EF4-FFF2-40B4-BE49-F238E27FC236}">
              <a16:creationId xmlns="" xmlns:a16="http://schemas.microsoft.com/office/drawing/2014/main" id="{00000000-0008-0000-0600-00001F010000}"/>
            </a:ext>
          </a:extLst>
        </xdr:cNvPr>
        <xdr:cNvCxnSpPr/>
      </xdr:nvCxnSpPr>
      <xdr:spPr>
        <a:xfrm>
          <a:off x="10388600" y="67195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75059</xdr:rowOff>
    </xdr:from>
    <xdr:ext cx="599010" cy="259045"/>
    <xdr:sp macro="" textlink="">
      <xdr:nvSpPr>
        <xdr:cNvPr id="288" name="補助費等最大値テキスト">
          <a:extLst>
            <a:ext uri="{FF2B5EF4-FFF2-40B4-BE49-F238E27FC236}">
              <a16:creationId xmlns="" xmlns:a16="http://schemas.microsoft.com/office/drawing/2014/main" id="{00000000-0008-0000-0600-000020010000}"/>
            </a:ext>
          </a:extLst>
        </xdr:cNvPr>
        <xdr:cNvSpPr txBox="1"/>
      </xdr:nvSpPr>
      <xdr:spPr>
        <a:xfrm>
          <a:off x="10528300" y="50471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926,931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128382</xdr:rowOff>
    </xdr:from>
    <xdr:to>
      <xdr:col>55</xdr:col>
      <xdr:colOff>88900</xdr:colOff>
      <xdr:row>30</xdr:row>
      <xdr:rowOff>128382</xdr:rowOff>
    </xdr:to>
    <xdr:cxnSp macro="">
      <xdr:nvCxnSpPr>
        <xdr:cNvPr id="289" name="直線コネクタ 288">
          <a:extLst>
            <a:ext uri="{FF2B5EF4-FFF2-40B4-BE49-F238E27FC236}">
              <a16:creationId xmlns="" xmlns:a16="http://schemas.microsoft.com/office/drawing/2014/main" id="{00000000-0008-0000-0600-000021010000}"/>
            </a:ext>
          </a:extLst>
        </xdr:cNvPr>
        <xdr:cNvCxnSpPr/>
      </xdr:nvCxnSpPr>
      <xdr:spPr>
        <a:xfrm>
          <a:off x="10388600" y="52718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30</xdr:row>
      <xdr:rowOff>128382</xdr:rowOff>
    </xdr:from>
    <xdr:to>
      <xdr:col>55</xdr:col>
      <xdr:colOff>0</xdr:colOff>
      <xdr:row>34</xdr:row>
      <xdr:rowOff>141240</xdr:rowOff>
    </xdr:to>
    <xdr:cxnSp macro="">
      <xdr:nvCxnSpPr>
        <xdr:cNvPr id="290" name="直線コネクタ 289">
          <a:extLst>
            <a:ext uri="{FF2B5EF4-FFF2-40B4-BE49-F238E27FC236}">
              <a16:creationId xmlns="" xmlns:a16="http://schemas.microsoft.com/office/drawing/2014/main" id="{00000000-0008-0000-0600-000022010000}"/>
            </a:ext>
          </a:extLst>
        </xdr:cNvPr>
        <xdr:cNvCxnSpPr/>
      </xdr:nvCxnSpPr>
      <xdr:spPr>
        <a:xfrm flipV="1">
          <a:off x="9639300" y="5271882"/>
          <a:ext cx="838200" cy="698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49336</xdr:rowOff>
    </xdr:from>
    <xdr:ext cx="599010" cy="259045"/>
    <xdr:sp macro="" textlink="">
      <xdr:nvSpPr>
        <xdr:cNvPr id="291" name="補助費等平均値テキスト">
          <a:extLst>
            <a:ext uri="{FF2B5EF4-FFF2-40B4-BE49-F238E27FC236}">
              <a16:creationId xmlns="" xmlns:a16="http://schemas.microsoft.com/office/drawing/2014/main" id="{00000000-0008-0000-0600-000023010000}"/>
            </a:ext>
          </a:extLst>
        </xdr:cNvPr>
        <xdr:cNvSpPr txBox="1"/>
      </xdr:nvSpPr>
      <xdr:spPr>
        <a:xfrm>
          <a:off x="10528300" y="639298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70909</xdr:rowOff>
    </xdr:from>
    <xdr:to>
      <xdr:col>55</xdr:col>
      <xdr:colOff>50800</xdr:colOff>
      <xdr:row>38</xdr:row>
      <xdr:rowOff>1059</xdr:rowOff>
    </xdr:to>
    <xdr:sp macro="" textlink="">
      <xdr:nvSpPr>
        <xdr:cNvPr id="292" name="フローチャート: 判断 291">
          <a:extLst>
            <a:ext uri="{FF2B5EF4-FFF2-40B4-BE49-F238E27FC236}">
              <a16:creationId xmlns="" xmlns:a16="http://schemas.microsoft.com/office/drawing/2014/main" id="{00000000-0008-0000-0600-000024010000}"/>
            </a:ext>
          </a:extLst>
        </xdr:cNvPr>
        <xdr:cNvSpPr/>
      </xdr:nvSpPr>
      <xdr:spPr>
        <a:xfrm>
          <a:off x="10426700" y="6414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34</xdr:row>
      <xdr:rowOff>141240</xdr:rowOff>
    </xdr:from>
    <xdr:to>
      <xdr:col>50</xdr:col>
      <xdr:colOff>114300</xdr:colOff>
      <xdr:row>37</xdr:row>
      <xdr:rowOff>2772</xdr:rowOff>
    </xdr:to>
    <xdr:cxnSp macro="">
      <xdr:nvCxnSpPr>
        <xdr:cNvPr id="293" name="直線コネクタ 292">
          <a:extLst>
            <a:ext uri="{FF2B5EF4-FFF2-40B4-BE49-F238E27FC236}">
              <a16:creationId xmlns="" xmlns:a16="http://schemas.microsoft.com/office/drawing/2014/main" id="{00000000-0008-0000-0600-000025010000}"/>
            </a:ext>
          </a:extLst>
        </xdr:cNvPr>
        <xdr:cNvCxnSpPr/>
      </xdr:nvCxnSpPr>
      <xdr:spPr>
        <a:xfrm flipV="1">
          <a:off x="8750300" y="5970540"/>
          <a:ext cx="889000" cy="3758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95146</xdr:rowOff>
    </xdr:from>
    <xdr:to>
      <xdr:col>50</xdr:col>
      <xdr:colOff>165100</xdr:colOff>
      <xdr:row>38</xdr:row>
      <xdr:rowOff>25296</xdr:rowOff>
    </xdr:to>
    <xdr:sp macro="" textlink="">
      <xdr:nvSpPr>
        <xdr:cNvPr id="294" name="フローチャート: 判断 293">
          <a:extLst>
            <a:ext uri="{FF2B5EF4-FFF2-40B4-BE49-F238E27FC236}">
              <a16:creationId xmlns="" xmlns:a16="http://schemas.microsoft.com/office/drawing/2014/main" id="{00000000-0008-0000-0600-000026010000}"/>
            </a:ext>
          </a:extLst>
        </xdr:cNvPr>
        <xdr:cNvSpPr/>
      </xdr:nvSpPr>
      <xdr:spPr>
        <a:xfrm>
          <a:off x="9588500" y="6438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38</xdr:row>
      <xdr:rowOff>16422</xdr:rowOff>
    </xdr:from>
    <xdr:ext cx="599010" cy="259045"/>
    <xdr:sp macro="" textlink="">
      <xdr:nvSpPr>
        <xdr:cNvPr id="295" name="テキスト ボックス 294">
          <a:extLst>
            <a:ext uri="{FF2B5EF4-FFF2-40B4-BE49-F238E27FC236}">
              <a16:creationId xmlns="" xmlns:a16="http://schemas.microsoft.com/office/drawing/2014/main" id="{00000000-0008-0000-0600-000027010000}"/>
            </a:ext>
          </a:extLst>
        </xdr:cNvPr>
        <xdr:cNvSpPr txBox="1"/>
      </xdr:nvSpPr>
      <xdr:spPr>
        <a:xfrm>
          <a:off x="9339795" y="65315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2772</xdr:rowOff>
    </xdr:from>
    <xdr:to>
      <xdr:col>45</xdr:col>
      <xdr:colOff>177800</xdr:colOff>
      <xdr:row>37</xdr:row>
      <xdr:rowOff>70589</xdr:rowOff>
    </xdr:to>
    <xdr:cxnSp macro="">
      <xdr:nvCxnSpPr>
        <xdr:cNvPr id="296" name="直線コネクタ 295">
          <a:extLst>
            <a:ext uri="{FF2B5EF4-FFF2-40B4-BE49-F238E27FC236}">
              <a16:creationId xmlns="" xmlns:a16="http://schemas.microsoft.com/office/drawing/2014/main" id="{00000000-0008-0000-0600-000028010000}"/>
            </a:ext>
          </a:extLst>
        </xdr:cNvPr>
        <xdr:cNvCxnSpPr/>
      </xdr:nvCxnSpPr>
      <xdr:spPr>
        <a:xfrm flipV="1">
          <a:off x="7861300" y="6346422"/>
          <a:ext cx="889000" cy="678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104339</xdr:rowOff>
    </xdr:from>
    <xdr:to>
      <xdr:col>46</xdr:col>
      <xdr:colOff>38100</xdr:colOff>
      <xdr:row>38</xdr:row>
      <xdr:rowOff>34489</xdr:rowOff>
    </xdr:to>
    <xdr:sp macro="" textlink="">
      <xdr:nvSpPr>
        <xdr:cNvPr id="297" name="フローチャート: 判断 296">
          <a:extLst>
            <a:ext uri="{FF2B5EF4-FFF2-40B4-BE49-F238E27FC236}">
              <a16:creationId xmlns="" xmlns:a16="http://schemas.microsoft.com/office/drawing/2014/main" id="{00000000-0008-0000-0600-000029010000}"/>
            </a:ext>
          </a:extLst>
        </xdr:cNvPr>
        <xdr:cNvSpPr/>
      </xdr:nvSpPr>
      <xdr:spPr>
        <a:xfrm>
          <a:off x="8699500" y="6447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38</xdr:row>
      <xdr:rowOff>25616</xdr:rowOff>
    </xdr:from>
    <xdr:ext cx="599010" cy="259045"/>
    <xdr:sp macro="" textlink="">
      <xdr:nvSpPr>
        <xdr:cNvPr id="298" name="テキスト ボックス 297">
          <a:extLst>
            <a:ext uri="{FF2B5EF4-FFF2-40B4-BE49-F238E27FC236}">
              <a16:creationId xmlns="" xmlns:a16="http://schemas.microsoft.com/office/drawing/2014/main" id="{00000000-0008-0000-0600-00002A010000}"/>
            </a:ext>
          </a:extLst>
        </xdr:cNvPr>
        <xdr:cNvSpPr txBox="1"/>
      </xdr:nvSpPr>
      <xdr:spPr>
        <a:xfrm>
          <a:off x="8450795" y="65407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70589</xdr:rowOff>
    </xdr:from>
    <xdr:to>
      <xdr:col>41</xdr:col>
      <xdr:colOff>50800</xdr:colOff>
      <xdr:row>38</xdr:row>
      <xdr:rowOff>66846</xdr:rowOff>
    </xdr:to>
    <xdr:cxnSp macro="">
      <xdr:nvCxnSpPr>
        <xdr:cNvPr id="299" name="直線コネクタ 298">
          <a:extLst>
            <a:ext uri="{FF2B5EF4-FFF2-40B4-BE49-F238E27FC236}">
              <a16:creationId xmlns="" xmlns:a16="http://schemas.microsoft.com/office/drawing/2014/main" id="{00000000-0008-0000-0600-00002B010000}"/>
            </a:ext>
          </a:extLst>
        </xdr:cNvPr>
        <xdr:cNvCxnSpPr/>
      </xdr:nvCxnSpPr>
      <xdr:spPr>
        <a:xfrm flipV="1">
          <a:off x="6972300" y="6414239"/>
          <a:ext cx="889000" cy="167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114141</xdr:rowOff>
    </xdr:from>
    <xdr:to>
      <xdr:col>41</xdr:col>
      <xdr:colOff>101600</xdr:colOff>
      <xdr:row>38</xdr:row>
      <xdr:rowOff>44290</xdr:rowOff>
    </xdr:to>
    <xdr:sp macro="" textlink="">
      <xdr:nvSpPr>
        <xdr:cNvPr id="300" name="フローチャート: 判断 299">
          <a:extLst>
            <a:ext uri="{FF2B5EF4-FFF2-40B4-BE49-F238E27FC236}">
              <a16:creationId xmlns="" xmlns:a16="http://schemas.microsoft.com/office/drawing/2014/main" id="{00000000-0008-0000-0600-00002C010000}"/>
            </a:ext>
          </a:extLst>
        </xdr:cNvPr>
        <xdr:cNvSpPr/>
      </xdr:nvSpPr>
      <xdr:spPr>
        <a:xfrm>
          <a:off x="7810500" y="645779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35417</xdr:rowOff>
    </xdr:from>
    <xdr:ext cx="599010" cy="259045"/>
    <xdr:sp macro="" textlink="">
      <xdr:nvSpPr>
        <xdr:cNvPr id="301" name="テキスト ボックス 300">
          <a:extLst>
            <a:ext uri="{FF2B5EF4-FFF2-40B4-BE49-F238E27FC236}">
              <a16:creationId xmlns="" xmlns:a16="http://schemas.microsoft.com/office/drawing/2014/main" id="{00000000-0008-0000-0600-00002D010000}"/>
            </a:ext>
          </a:extLst>
        </xdr:cNvPr>
        <xdr:cNvSpPr txBox="1"/>
      </xdr:nvSpPr>
      <xdr:spPr>
        <a:xfrm>
          <a:off x="7561795" y="6550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133281</xdr:rowOff>
    </xdr:from>
    <xdr:to>
      <xdr:col>36</xdr:col>
      <xdr:colOff>165100</xdr:colOff>
      <xdr:row>38</xdr:row>
      <xdr:rowOff>63431</xdr:rowOff>
    </xdr:to>
    <xdr:sp macro="" textlink="">
      <xdr:nvSpPr>
        <xdr:cNvPr id="302" name="フローチャート: 判断 301">
          <a:extLst>
            <a:ext uri="{FF2B5EF4-FFF2-40B4-BE49-F238E27FC236}">
              <a16:creationId xmlns="" xmlns:a16="http://schemas.microsoft.com/office/drawing/2014/main" id="{00000000-0008-0000-0600-00002E010000}"/>
            </a:ext>
          </a:extLst>
        </xdr:cNvPr>
        <xdr:cNvSpPr/>
      </xdr:nvSpPr>
      <xdr:spPr>
        <a:xfrm>
          <a:off x="6921500" y="6476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79958</xdr:rowOff>
    </xdr:from>
    <xdr:ext cx="599010" cy="259045"/>
    <xdr:sp macro="" textlink="">
      <xdr:nvSpPr>
        <xdr:cNvPr id="303" name="テキスト ボックス 302">
          <a:extLst>
            <a:ext uri="{FF2B5EF4-FFF2-40B4-BE49-F238E27FC236}">
              <a16:creationId xmlns="" xmlns:a16="http://schemas.microsoft.com/office/drawing/2014/main" id="{00000000-0008-0000-0600-00002F010000}"/>
            </a:ext>
          </a:extLst>
        </xdr:cNvPr>
        <xdr:cNvSpPr txBox="1"/>
      </xdr:nvSpPr>
      <xdr:spPr>
        <a:xfrm>
          <a:off x="6672795" y="62521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157,820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30</xdr:row>
      <xdr:rowOff>77582</xdr:rowOff>
    </xdr:from>
    <xdr:to>
      <xdr:col>55</xdr:col>
      <xdr:colOff>50800</xdr:colOff>
      <xdr:row>31</xdr:row>
      <xdr:rowOff>7732</xdr:rowOff>
    </xdr:to>
    <xdr:sp macro="" textlink="">
      <xdr:nvSpPr>
        <xdr:cNvPr id="309" name="楕円 308">
          <a:extLst>
            <a:ext uri="{FF2B5EF4-FFF2-40B4-BE49-F238E27FC236}">
              <a16:creationId xmlns="" xmlns:a16="http://schemas.microsoft.com/office/drawing/2014/main" id="{00000000-0008-0000-0600-000035010000}"/>
            </a:ext>
          </a:extLst>
        </xdr:cNvPr>
        <xdr:cNvSpPr/>
      </xdr:nvSpPr>
      <xdr:spPr>
        <a:xfrm>
          <a:off x="10426700" y="52210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30</xdr:row>
      <xdr:rowOff>30609</xdr:rowOff>
    </xdr:from>
    <xdr:ext cx="599010" cy="259045"/>
    <xdr:sp macro="" textlink="">
      <xdr:nvSpPr>
        <xdr:cNvPr id="310" name="補助費等該当値テキスト">
          <a:extLst>
            <a:ext uri="{FF2B5EF4-FFF2-40B4-BE49-F238E27FC236}">
              <a16:creationId xmlns="" xmlns:a16="http://schemas.microsoft.com/office/drawing/2014/main" id="{00000000-0008-0000-0600-000036010000}"/>
            </a:ext>
          </a:extLst>
        </xdr:cNvPr>
        <xdr:cNvSpPr txBox="1"/>
      </xdr:nvSpPr>
      <xdr:spPr>
        <a:xfrm>
          <a:off x="10528300" y="51741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926,931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34</xdr:row>
      <xdr:rowOff>90440</xdr:rowOff>
    </xdr:from>
    <xdr:to>
      <xdr:col>50</xdr:col>
      <xdr:colOff>165100</xdr:colOff>
      <xdr:row>35</xdr:row>
      <xdr:rowOff>20590</xdr:rowOff>
    </xdr:to>
    <xdr:sp macro="" textlink="">
      <xdr:nvSpPr>
        <xdr:cNvPr id="311" name="楕円 310">
          <a:extLst>
            <a:ext uri="{FF2B5EF4-FFF2-40B4-BE49-F238E27FC236}">
              <a16:creationId xmlns="" xmlns:a16="http://schemas.microsoft.com/office/drawing/2014/main" id="{00000000-0008-0000-0600-000037010000}"/>
            </a:ext>
          </a:extLst>
        </xdr:cNvPr>
        <xdr:cNvSpPr/>
      </xdr:nvSpPr>
      <xdr:spPr>
        <a:xfrm>
          <a:off x="9588500" y="5919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33</xdr:row>
      <xdr:rowOff>37117</xdr:rowOff>
    </xdr:from>
    <xdr:ext cx="599010" cy="259045"/>
    <xdr:sp macro="" textlink="">
      <xdr:nvSpPr>
        <xdr:cNvPr id="312" name="テキスト ボックス 311">
          <a:extLst>
            <a:ext uri="{FF2B5EF4-FFF2-40B4-BE49-F238E27FC236}">
              <a16:creationId xmlns="" xmlns:a16="http://schemas.microsoft.com/office/drawing/2014/main" id="{00000000-0008-0000-0600-000038010000}"/>
            </a:ext>
          </a:extLst>
        </xdr:cNvPr>
        <xdr:cNvSpPr txBox="1"/>
      </xdr:nvSpPr>
      <xdr:spPr>
        <a:xfrm>
          <a:off x="9339795" y="56949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123422</xdr:rowOff>
    </xdr:from>
    <xdr:to>
      <xdr:col>46</xdr:col>
      <xdr:colOff>38100</xdr:colOff>
      <xdr:row>37</xdr:row>
      <xdr:rowOff>53572</xdr:rowOff>
    </xdr:to>
    <xdr:sp macro="" textlink="">
      <xdr:nvSpPr>
        <xdr:cNvPr id="313" name="楕円 312">
          <a:extLst>
            <a:ext uri="{FF2B5EF4-FFF2-40B4-BE49-F238E27FC236}">
              <a16:creationId xmlns="" xmlns:a16="http://schemas.microsoft.com/office/drawing/2014/main" id="{00000000-0008-0000-0600-000039010000}"/>
            </a:ext>
          </a:extLst>
        </xdr:cNvPr>
        <xdr:cNvSpPr/>
      </xdr:nvSpPr>
      <xdr:spPr>
        <a:xfrm>
          <a:off x="8699500" y="6295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70099</xdr:rowOff>
    </xdr:from>
    <xdr:ext cx="599010" cy="259045"/>
    <xdr:sp macro="" textlink="">
      <xdr:nvSpPr>
        <xdr:cNvPr id="314" name="テキスト ボックス 313">
          <a:extLst>
            <a:ext uri="{FF2B5EF4-FFF2-40B4-BE49-F238E27FC236}">
              <a16:creationId xmlns="" xmlns:a16="http://schemas.microsoft.com/office/drawing/2014/main" id="{00000000-0008-0000-0600-00003A010000}"/>
            </a:ext>
          </a:extLst>
        </xdr:cNvPr>
        <xdr:cNvSpPr txBox="1"/>
      </xdr:nvSpPr>
      <xdr:spPr>
        <a:xfrm>
          <a:off x="8450795" y="60708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19789</xdr:rowOff>
    </xdr:from>
    <xdr:to>
      <xdr:col>41</xdr:col>
      <xdr:colOff>101600</xdr:colOff>
      <xdr:row>37</xdr:row>
      <xdr:rowOff>121389</xdr:rowOff>
    </xdr:to>
    <xdr:sp macro="" textlink="">
      <xdr:nvSpPr>
        <xdr:cNvPr id="315" name="楕円 314">
          <a:extLst>
            <a:ext uri="{FF2B5EF4-FFF2-40B4-BE49-F238E27FC236}">
              <a16:creationId xmlns="" xmlns:a16="http://schemas.microsoft.com/office/drawing/2014/main" id="{00000000-0008-0000-0600-00003B010000}"/>
            </a:ext>
          </a:extLst>
        </xdr:cNvPr>
        <xdr:cNvSpPr/>
      </xdr:nvSpPr>
      <xdr:spPr>
        <a:xfrm>
          <a:off x="7810500" y="6363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137916</xdr:rowOff>
    </xdr:from>
    <xdr:ext cx="599010" cy="259045"/>
    <xdr:sp macro="" textlink="">
      <xdr:nvSpPr>
        <xdr:cNvPr id="316" name="テキスト ボックス 315">
          <a:extLst>
            <a:ext uri="{FF2B5EF4-FFF2-40B4-BE49-F238E27FC236}">
              <a16:creationId xmlns="" xmlns:a16="http://schemas.microsoft.com/office/drawing/2014/main" id="{00000000-0008-0000-0600-00003C010000}"/>
            </a:ext>
          </a:extLst>
        </xdr:cNvPr>
        <xdr:cNvSpPr txBox="1"/>
      </xdr:nvSpPr>
      <xdr:spPr>
        <a:xfrm>
          <a:off x="7561795" y="61386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227,325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16046</xdr:rowOff>
    </xdr:from>
    <xdr:to>
      <xdr:col>36</xdr:col>
      <xdr:colOff>165100</xdr:colOff>
      <xdr:row>38</xdr:row>
      <xdr:rowOff>117646</xdr:rowOff>
    </xdr:to>
    <xdr:sp macro="" textlink="">
      <xdr:nvSpPr>
        <xdr:cNvPr id="317" name="楕円 316">
          <a:extLst>
            <a:ext uri="{FF2B5EF4-FFF2-40B4-BE49-F238E27FC236}">
              <a16:creationId xmlns="" xmlns:a16="http://schemas.microsoft.com/office/drawing/2014/main" id="{00000000-0008-0000-0600-00003D010000}"/>
            </a:ext>
          </a:extLst>
        </xdr:cNvPr>
        <xdr:cNvSpPr/>
      </xdr:nvSpPr>
      <xdr:spPr>
        <a:xfrm>
          <a:off x="6921500" y="6531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38</xdr:row>
      <xdr:rowOff>108773</xdr:rowOff>
    </xdr:from>
    <xdr:ext cx="599010" cy="259045"/>
    <xdr:sp macro="" textlink="">
      <xdr:nvSpPr>
        <xdr:cNvPr id="318" name="テキスト ボックス 317">
          <a:extLst>
            <a:ext uri="{FF2B5EF4-FFF2-40B4-BE49-F238E27FC236}">
              <a16:creationId xmlns="" xmlns:a16="http://schemas.microsoft.com/office/drawing/2014/main" id="{00000000-0008-0000-0600-00003E010000}"/>
            </a:ext>
          </a:extLst>
        </xdr:cNvPr>
        <xdr:cNvSpPr txBox="1"/>
      </xdr:nvSpPr>
      <xdr:spPr>
        <a:xfrm>
          <a:off x="6672795" y="66238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122,332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9" name="直線コネクタ 328">
          <a:extLst>
            <a:ext uri="{FF2B5EF4-FFF2-40B4-BE49-F238E27FC236}">
              <a16:creationId xmlns="" xmlns:a16="http://schemas.microsoft.com/office/drawing/2014/main" id="{00000000-0008-0000-0600-000049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0" name="テキスト ボックス 329">
          <a:extLst>
            <a:ext uri="{FF2B5EF4-FFF2-40B4-BE49-F238E27FC236}">
              <a16:creationId xmlns="" xmlns:a16="http://schemas.microsoft.com/office/drawing/2014/main" id="{00000000-0008-0000-0600-00004A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1" name="直線コネクタ 330">
          <a:extLst>
            <a:ext uri="{FF2B5EF4-FFF2-40B4-BE49-F238E27FC236}">
              <a16:creationId xmlns="" xmlns:a16="http://schemas.microsoft.com/office/drawing/2014/main" id="{00000000-0008-0000-0600-00004B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2" name="テキスト ボックス 331">
          <a:extLst>
            <a:ext uri="{FF2B5EF4-FFF2-40B4-BE49-F238E27FC236}">
              <a16:creationId xmlns="" xmlns:a16="http://schemas.microsoft.com/office/drawing/2014/main" id="{00000000-0008-0000-0600-00004C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3" name="直線コネクタ 332">
          <a:extLst>
            <a:ext uri="{FF2B5EF4-FFF2-40B4-BE49-F238E27FC236}">
              <a16:creationId xmlns="" xmlns:a16="http://schemas.microsoft.com/office/drawing/2014/main" id="{00000000-0008-0000-0600-00004D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4" name="テキスト ボックス 333">
          <a:extLst>
            <a:ext uri="{FF2B5EF4-FFF2-40B4-BE49-F238E27FC236}">
              <a16:creationId xmlns="" xmlns:a16="http://schemas.microsoft.com/office/drawing/2014/main" id="{00000000-0008-0000-0600-00004E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5" name="直線コネクタ 334">
          <a:extLst>
            <a:ext uri="{FF2B5EF4-FFF2-40B4-BE49-F238E27FC236}">
              <a16:creationId xmlns="" xmlns:a16="http://schemas.microsoft.com/office/drawing/2014/main" id="{00000000-0008-0000-0600-00004F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6" name="テキスト ボックス 335">
          <a:extLst>
            <a:ext uri="{FF2B5EF4-FFF2-40B4-BE49-F238E27FC236}">
              <a16:creationId xmlns="" xmlns:a16="http://schemas.microsoft.com/office/drawing/2014/main" id="{00000000-0008-0000-0600-000050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7" name="直線コネクタ 336">
          <a:extLst>
            <a:ext uri="{FF2B5EF4-FFF2-40B4-BE49-F238E27FC236}">
              <a16:creationId xmlns="" xmlns:a16="http://schemas.microsoft.com/office/drawing/2014/main" id="{00000000-0008-0000-0600-000051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8" name="テキスト ボックス 337">
          <a:extLst>
            <a:ext uri="{FF2B5EF4-FFF2-40B4-BE49-F238E27FC236}">
              <a16:creationId xmlns="" xmlns:a16="http://schemas.microsoft.com/office/drawing/2014/main" id="{00000000-0008-0000-0600-000052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9" name="普通建設事業費グラフ枠">
          <a:extLst>
            <a:ext uri="{FF2B5EF4-FFF2-40B4-BE49-F238E27FC236}">
              <a16:creationId xmlns="" xmlns:a16="http://schemas.microsoft.com/office/drawing/2014/main" id="{00000000-0008-0000-0600-000053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52</xdr:row>
      <xdr:rowOff>30148</xdr:rowOff>
    </xdr:from>
    <xdr:to>
      <xdr:col>54</xdr:col>
      <xdr:colOff>189865</xdr:colOff>
      <xdr:row>58</xdr:row>
      <xdr:rowOff>122403</xdr:rowOff>
    </xdr:to>
    <xdr:cxnSp macro="">
      <xdr:nvCxnSpPr>
        <xdr:cNvPr id="340" name="直線コネクタ 339">
          <a:extLst>
            <a:ext uri="{FF2B5EF4-FFF2-40B4-BE49-F238E27FC236}">
              <a16:creationId xmlns="" xmlns:a16="http://schemas.microsoft.com/office/drawing/2014/main" id="{00000000-0008-0000-0600-000054010000}"/>
            </a:ext>
          </a:extLst>
        </xdr:cNvPr>
        <xdr:cNvCxnSpPr/>
      </xdr:nvCxnSpPr>
      <xdr:spPr>
        <a:xfrm flipV="1">
          <a:off x="10475595" y="8945548"/>
          <a:ext cx="1270" cy="11209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126230</xdr:rowOff>
    </xdr:from>
    <xdr:ext cx="534377" cy="259045"/>
    <xdr:sp macro="" textlink="">
      <xdr:nvSpPr>
        <xdr:cNvPr id="341" name="普通建設事業費最小値テキスト">
          <a:extLst>
            <a:ext uri="{FF2B5EF4-FFF2-40B4-BE49-F238E27FC236}">
              <a16:creationId xmlns="" xmlns:a16="http://schemas.microsoft.com/office/drawing/2014/main" id="{00000000-0008-0000-0600-000055010000}"/>
            </a:ext>
          </a:extLst>
        </xdr:cNvPr>
        <xdr:cNvSpPr txBox="1"/>
      </xdr:nvSpPr>
      <xdr:spPr>
        <a:xfrm>
          <a:off x="10528300" y="100703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37,832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122403</xdr:rowOff>
    </xdr:from>
    <xdr:to>
      <xdr:col>55</xdr:col>
      <xdr:colOff>88900</xdr:colOff>
      <xdr:row>58</xdr:row>
      <xdr:rowOff>122403</xdr:rowOff>
    </xdr:to>
    <xdr:cxnSp macro="">
      <xdr:nvCxnSpPr>
        <xdr:cNvPr id="342" name="直線コネクタ 341">
          <a:extLst>
            <a:ext uri="{FF2B5EF4-FFF2-40B4-BE49-F238E27FC236}">
              <a16:creationId xmlns="" xmlns:a16="http://schemas.microsoft.com/office/drawing/2014/main" id="{00000000-0008-0000-0600-000056010000}"/>
            </a:ext>
          </a:extLst>
        </xdr:cNvPr>
        <xdr:cNvCxnSpPr/>
      </xdr:nvCxnSpPr>
      <xdr:spPr>
        <a:xfrm>
          <a:off x="10388600" y="100665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148275</xdr:rowOff>
    </xdr:from>
    <xdr:ext cx="690189" cy="259045"/>
    <xdr:sp macro="" textlink="">
      <xdr:nvSpPr>
        <xdr:cNvPr id="343" name="普通建設事業費最大値テキスト">
          <a:extLst>
            <a:ext uri="{FF2B5EF4-FFF2-40B4-BE49-F238E27FC236}">
              <a16:creationId xmlns="" xmlns:a16="http://schemas.microsoft.com/office/drawing/2014/main" id="{00000000-0008-0000-0600-000057010000}"/>
            </a:ext>
          </a:extLst>
        </xdr:cNvPr>
        <xdr:cNvSpPr txBox="1"/>
      </xdr:nvSpPr>
      <xdr:spPr>
        <a:xfrm>
          <a:off x="10528300" y="872077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2,489,616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52</xdr:row>
      <xdr:rowOff>30148</xdr:rowOff>
    </xdr:from>
    <xdr:to>
      <xdr:col>55</xdr:col>
      <xdr:colOff>88900</xdr:colOff>
      <xdr:row>52</xdr:row>
      <xdr:rowOff>30148</xdr:rowOff>
    </xdr:to>
    <xdr:cxnSp macro="">
      <xdr:nvCxnSpPr>
        <xdr:cNvPr id="344" name="直線コネクタ 343">
          <a:extLst>
            <a:ext uri="{FF2B5EF4-FFF2-40B4-BE49-F238E27FC236}">
              <a16:creationId xmlns="" xmlns:a16="http://schemas.microsoft.com/office/drawing/2014/main" id="{00000000-0008-0000-0600-000058010000}"/>
            </a:ext>
          </a:extLst>
        </xdr:cNvPr>
        <xdr:cNvCxnSpPr/>
      </xdr:nvCxnSpPr>
      <xdr:spPr>
        <a:xfrm>
          <a:off x="10388600" y="89455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107359</xdr:rowOff>
    </xdr:from>
    <xdr:to>
      <xdr:col>55</xdr:col>
      <xdr:colOff>0</xdr:colOff>
      <xdr:row>58</xdr:row>
      <xdr:rowOff>20478</xdr:rowOff>
    </xdr:to>
    <xdr:cxnSp macro="">
      <xdr:nvCxnSpPr>
        <xdr:cNvPr id="345" name="直線コネクタ 344">
          <a:extLst>
            <a:ext uri="{FF2B5EF4-FFF2-40B4-BE49-F238E27FC236}">
              <a16:creationId xmlns="" xmlns:a16="http://schemas.microsoft.com/office/drawing/2014/main" id="{00000000-0008-0000-0600-000059010000}"/>
            </a:ext>
          </a:extLst>
        </xdr:cNvPr>
        <xdr:cNvCxnSpPr/>
      </xdr:nvCxnSpPr>
      <xdr:spPr>
        <a:xfrm>
          <a:off x="9639300" y="9880009"/>
          <a:ext cx="838200" cy="845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150103</xdr:rowOff>
    </xdr:from>
    <xdr:ext cx="599010" cy="259045"/>
    <xdr:sp macro="" textlink="">
      <xdr:nvSpPr>
        <xdr:cNvPr id="346" name="普通建設事業費平均値テキスト">
          <a:extLst>
            <a:ext uri="{FF2B5EF4-FFF2-40B4-BE49-F238E27FC236}">
              <a16:creationId xmlns="" xmlns:a16="http://schemas.microsoft.com/office/drawing/2014/main" id="{00000000-0008-0000-0600-00005A010000}"/>
            </a:ext>
          </a:extLst>
        </xdr:cNvPr>
        <xdr:cNvSpPr txBox="1"/>
      </xdr:nvSpPr>
      <xdr:spPr>
        <a:xfrm>
          <a:off x="10528300" y="975130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127226</xdr:rowOff>
    </xdr:from>
    <xdr:to>
      <xdr:col>55</xdr:col>
      <xdr:colOff>50800</xdr:colOff>
      <xdr:row>58</xdr:row>
      <xdr:rowOff>57376</xdr:rowOff>
    </xdr:to>
    <xdr:sp macro="" textlink="">
      <xdr:nvSpPr>
        <xdr:cNvPr id="347" name="フローチャート: 判断 346">
          <a:extLst>
            <a:ext uri="{FF2B5EF4-FFF2-40B4-BE49-F238E27FC236}">
              <a16:creationId xmlns="" xmlns:a16="http://schemas.microsoft.com/office/drawing/2014/main" id="{00000000-0008-0000-0600-00005B010000}"/>
            </a:ext>
          </a:extLst>
        </xdr:cNvPr>
        <xdr:cNvSpPr/>
      </xdr:nvSpPr>
      <xdr:spPr>
        <a:xfrm>
          <a:off x="10426700" y="9899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107359</xdr:rowOff>
    </xdr:from>
    <xdr:to>
      <xdr:col>50</xdr:col>
      <xdr:colOff>114300</xdr:colOff>
      <xdr:row>58</xdr:row>
      <xdr:rowOff>73506</xdr:rowOff>
    </xdr:to>
    <xdr:cxnSp macro="">
      <xdr:nvCxnSpPr>
        <xdr:cNvPr id="348" name="直線コネクタ 347">
          <a:extLst>
            <a:ext uri="{FF2B5EF4-FFF2-40B4-BE49-F238E27FC236}">
              <a16:creationId xmlns="" xmlns:a16="http://schemas.microsoft.com/office/drawing/2014/main" id="{00000000-0008-0000-0600-00005C010000}"/>
            </a:ext>
          </a:extLst>
        </xdr:cNvPr>
        <xdr:cNvCxnSpPr/>
      </xdr:nvCxnSpPr>
      <xdr:spPr>
        <a:xfrm flipV="1">
          <a:off x="8750300" y="9880009"/>
          <a:ext cx="889000" cy="1375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126873</xdr:rowOff>
    </xdr:from>
    <xdr:to>
      <xdr:col>50</xdr:col>
      <xdr:colOff>165100</xdr:colOff>
      <xdr:row>58</xdr:row>
      <xdr:rowOff>57023</xdr:rowOff>
    </xdr:to>
    <xdr:sp macro="" textlink="">
      <xdr:nvSpPr>
        <xdr:cNvPr id="349" name="フローチャート: 判断 348">
          <a:extLst>
            <a:ext uri="{FF2B5EF4-FFF2-40B4-BE49-F238E27FC236}">
              <a16:creationId xmlns="" xmlns:a16="http://schemas.microsoft.com/office/drawing/2014/main" id="{00000000-0008-0000-0600-00005D010000}"/>
            </a:ext>
          </a:extLst>
        </xdr:cNvPr>
        <xdr:cNvSpPr/>
      </xdr:nvSpPr>
      <xdr:spPr>
        <a:xfrm>
          <a:off x="9588500" y="9899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48150</xdr:rowOff>
    </xdr:from>
    <xdr:ext cx="599010" cy="259045"/>
    <xdr:sp macro="" textlink="">
      <xdr:nvSpPr>
        <xdr:cNvPr id="350" name="テキスト ボックス 349">
          <a:extLst>
            <a:ext uri="{FF2B5EF4-FFF2-40B4-BE49-F238E27FC236}">
              <a16:creationId xmlns="" xmlns:a16="http://schemas.microsoft.com/office/drawing/2014/main" id="{00000000-0008-0000-0600-00005E010000}"/>
            </a:ext>
          </a:extLst>
        </xdr:cNvPr>
        <xdr:cNvSpPr txBox="1"/>
      </xdr:nvSpPr>
      <xdr:spPr>
        <a:xfrm>
          <a:off x="9339795" y="9992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50403</xdr:rowOff>
    </xdr:from>
    <xdr:to>
      <xdr:col>45</xdr:col>
      <xdr:colOff>177800</xdr:colOff>
      <xdr:row>58</xdr:row>
      <xdr:rowOff>73506</xdr:rowOff>
    </xdr:to>
    <xdr:cxnSp macro="">
      <xdr:nvCxnSpPr>
        <xdr:cNvPr id="351" name="直線コネクタ 350">
          <a:extLst>
            <a:ext uri="{FF2B5EF4-FFF2-40B4-BE49-F238E27FC236}">
              <a16:creationId xmlns="" xmlns:a16="http://schemas.microsoft.com/office/drawing/2014/main" id="{00000000-0008-0000-0600-00005F010000}"/>
            </a:ext>
          </a:extLst>
        </xdr:cNvPr>
        <xdr:cNvCxnSpPr/>
      </xdr:nvCxnSpPr>
      <xdr:spPr>
        <a:xfrm>
          <a:off x="7861300" y="9994503"/>
          <a:ext cx="889000" cy="231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132124</xdr:rowOff>
    </xdr:from>
    <xdr:to>
      <xdr:col>46</xdr:col>
      <xdr:colOff>38100</xdr:colOff>
      <xdr:row>58</xdr:row>
      <xdr:rowOff>62274</xdr:rowOff>
    </xdr:to>
    <xdr:sp macro="" textlink="">
      <xdr:nvSpPr>
        <xdr:cNvPr id="352" name="フローチャート: 判断 351">
          <a:extLst>
            <a:ext uri="{FF2B5EF4-FFF2-40B4-BE49-F238E27FC236}">
              <a16:creationId xmlns="" xmlns:a16="http://schemas.microsoft.com/office/drawing/2014/main" id="{00000000-0008-0000-0600-000060010000}"/>
            </a:ext>
          </a:extLst>
        </xdr:cNvPr>
        <xdr:cNvSpPr/>
      </xdr:nvSpPr>
      <xdr:spPr>
        <a:xfrm>
          <a:off x="8699500" y="9904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78801</xdr:rowOff>
    </xdr:from>
    <xdr:ext cx="599010" cy="259045"/>
    <xdr:sp macro="" textlink="">
      <xdr:nvSpPr>
        <xdr:cNvPr id="353" name="テキスト ボックス 352">
          <a:extLst>
            <a:ext uri="{FF2B5EF4-FFF2-40B4-BE49-F238E27FC236}">
              <a16:creationId xmlns="" xmlns:a16="http://schemas.microsoft.com/office/drawing/2014/main" id="{00000000-0008-0000-0600-000061010000}"/>
            </a:ext>
          </a:extLst>
        </xdr:cNvPr>
        <xdr:cNvSpPr txBox="1"/>
      </xdr:nvSpPr>
      <xdr:spPr>
        <a:xfrm>
          <a:off x="8450795" y="96800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50403</xdr:rowOff>
    </xdr:from>
    <xdr:to>
      <xdr:col>41</xdr:col>
      <xdr:colOff>50800</xdr:colOff>
      <xdr:row>58</xdr:row>
      <xdr:rowOff>71629</xdr:rowOff>
    </xdr:to>
    <xdr:cxnSp macro="">
      <xdr:nvCxnSpPr>
        <xdr:cNvPr id="354" name="直線コネクタ 353">
          <a:extLst>
            <a:ext uri="{FF2B5EF4-FFF2-40B4-BE49-F238E27FC236}">
              <a16:creationId xmlns="" xmlns:a16="http://schemas.microsoft.com/office/drawing/2014/main" id="{00000000-0008-0000-0600-000062010000}"/>
            </a:ext>
          </a:extLst>
        </xdr:cNvPr>
        <xdr:cNvCxnSpPr/>
      </xdr:nvCxnSpPr>
      <xdr:spPr>
        <a:xfrm flipV="1">
          <a:off x="6972300" y="9994503"/>
          <a:ext cx="889000" cy="21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108097</xdr:rowOff>
    </xdr:from>
    <xdr:to>
      <xdr:col>41</xdr:col>
      <xdr:colOff>101600</xdr:colOff>
      <xdr:row>58</xdr:row>
      <xdr:rowOff>38247</xdr:rowOff>
    </xdr:to>
    <xdr:sp macro="" textlink="">
      <xdr:nvSpPr>
        <xdr:cNvPr id="355" name="フローチャート: 判断 354">
          <a:extLst>
            <a:ext uri="{FF2B5EF4-FFF2-40B4-BE49-F238E27FC236}">
              <a16:creationId xmlns="" xmlns:a16="http://schemas.microsoft.com/office/drawing/2014/main" id="{00000000-0008-0000-0600-000063010000}"/>
            </a:ext>
          </a:extLst>
        </xdr:cNvPr>
        <xdr:cNvSpPr/>
      </xdr:nvSpPr>
      <xdr:spPr>
        <a:xfrm>
          <a:off x="7810500" y="9880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54774</xdr:rowOff>
    </xdr:from>
    <xdr:ext cx="599010" cy="259045"/>
    <xdr:sp macro="" textlink="">
      <xdr:nvSpPr>
        <xdr:cNvPr id="356" name="テキスト ボックス 355">
          <a:extLst>
            <a:ext uri="{FF2B5EF4-FFF2-40B4-BE49-F238E27FC236}">
              <a16:creationId xmlns="" xmlns:a16="http://schemas.microsoft.com/office/drawing/2014/main" id="{00000000-0008-0000-0600-000064010000}"/>
            </a:ext>
          </a:extLst>
        </xdr:cNvPr>
        <xdr:cNvSpPr txBox="1"/>
      </xdr:nvSpPr>
      <xdr:spPr>
        <a:xfrm>
          <a:off x="7561795" y="96559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333,013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115723</xdr:rowOff>
    </xdr:from>
    <xdr:to>
      <xdr:col>36</xdr:col>
      <xdr:colOff>165100</xdr:colOff>
      <xdr:row>58</xdr:row>
      <xdr:rowOff>45873</xdr:rowOff>
    </xdr:to>
    <xdr:sp macro="" textlink="">
      <xdr:nvSpPr>
        <xdr:cNvPr id="357" name="フローチャート: 判断 356">
          <a:extLst>
            <a:ext uri="{FF2B5EF4-FFF2-40B4-BE49-F238E27FC236}">
              <a16:creationId xmlns="" xmlns:a16="http://schemas.microsoft.com/office/drawing/2014/main" id="{00000000-0008-0000-0600-000065010000}"/>
            </a:ext>
          </a:extLst>
        </xdr:cNvPr>
        <xdr:cNvSpPr/>
      </xdr:nvSpPr>
      <xdr:spPr>
        <a:xfrm>
          <a:off x="6921500" y="9888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62400</xdr:rowOff>
    </xdr:from>
    <xdr:ext cx="599010" cy="259045"/>
    <xdr:sp macro="" textlink="">
      <xdr:nvSpPr>
        <xdr:cNvPr id="358" name="テキスト ボックス 357">
          <a:extLst>
            <a:ext uri="{FF2B5EF4-FFF2-40B4-BE49-F238E27FC236}">
              <a16:creationId xmlns="" xmlns:a16="http://schemas.microsoft.com/office/drawing/2014/main" id="{00000000-0008-0000-0600-000066010000}"/>
            </a:ext>
          </a:extLst>
        </xdr:cNvPr>
        <xdr:cNvSpPr txBox="1"/>
      </xdr:nvSpPr>
      <xdr:spPr>
        <a:xfrm>
          <a:off x="6672795" y="96636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9" name="テキスト ボックス 358">
          <a:extLst>
            <a:ext uri="{FF2B5EF4-FFF2-40B4-BE49-F238E27FC236}">
              <a16:creationId xmlns="" xmlns:a16="http://schemas.microsoft.com/office/drawing/2014/main" id="{00000000-0008-0000-0600-000067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0" name="テキスト ボックス 359">
          <a:extLst>
            <a:ext uri="{FF2B5EF4-FFF2-40B4-BE49-F238E27FC236}">
              <a16:creationId xmlns="" xmlns:a16="http://schemas.microsoft.com/office/drawing/2014/main" id="{00000000-0008-0000-0600-000068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1" name="テキスト ボックス 360">
          <a:extLst>
            <a:ext uri="{FF2B5EF4-FFF2-40B4-BE49-F238E27FC236}">
              <a16:creationId xmlns="" xmlns:a16="http://schemas.microsoft.com/office/drawing/2014/main" id="{00000000-0008-0000-0600-000069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2" name="テキスト ボックス 361">
          <a:extLst>
            <a:ext uri="{FF2B5EF4-FFF2-40B4-BE49-F238E27FC236}">
              <a16:creationId xmlns="" xmlns:a16="http://schemas.microsoft.com/office/drawing/2014/main" id="{00000000-0008-0000-0600-00006A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3" name="テキスト ボックス 362">
          <a:extLst>
            <a:ext uri="{FF2B5EF4-FFF2-40B4-BE49-F238E27FC236}">
              <a16:creationId xmlns="" xmlns:a16="http://schemas.microsoft.com/office/drawing/2014/main" id="{00000000-0008-0000-0600-00006B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141128</xdr:rowOff>
    </xdr:from>
    <xdr:to>
      <xdr:col>55</xdr:col>
      <xdr:colOff>50800</xdr:colOff>
      <xdr:row>58</xdr:row>
      <xdr:rowOff>71278</xdr:rowOff>
    </xdr:to>
    <xdr:sp macro="" textlink="">
      <xdr:nvSpPr>
        <xdr:cNvPr id="364" name="楕円 363">
          <a:extLst>
            <a:ext uri="{FF2B5EF4-FFF2-40B4-BE49-F238E27FC236}">
              <a16:creationId xmlns="" xmlns:a16="http://schemas.microsoft.com/office/drawing/2014/main" id="{00000000-0008-0000-0600-00006C010000}"/>
            </a:ext>
          </a:extLst>
        </xdr:cNvPr>
        <xdr:cNvSpPr/>
      </xdr:nvSpPr>
      <xdr:spPr>
        <a:xfrm>
          <a:off x="10426700" y="99137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105653</xdr:rowOff>
    </xdr:from>
    <xdr:ext cx="599010" cy="259045"/>
    <xdr:sp macro="" textlink="">
      <xdr:nvSpPr>
        <xdr:cNvPr id="365" name="普通建設事業費該当値テキスト">
          <a:extLst>
            <a:ext uri="{FF2B5EF4-FFF2-40B4-BE49-F238E27FC236}">
              <a16:creationId xmlns="" xmlns:a16="http://schemas.microsoft.com/office/drawing/2014/main" id="{00000000-0008-0000-0600-00006D010000}"/>
            </a:ext>
          </a:extLst>
        </xdr:cNvPr>
        <xdr:cNvSpPr txBox="1"/>
      </xdr:nvSpPr>
      <xdr:spPr>
        <a:xfrm>
          <a:off x="10528300" y="98783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260,766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56559</xdr:rowOff>
    </xdr:from>
    <xdr:to>
      <xdr:col>50</xdr:col>
      <xdr:colOff>165100</xdr:colOff>
      <xdr:row>57</xdr:row>
      <xdr:rowOff>158159</xdr:rowOff>
    </xdr:to>
    <xdr:sp macro="" textlink="">
      <xdr:nvSpPr>
        <xdr:cNvPr id="366" name="楕円 365">
          <a:extLst>
            <a:ext uri="{FF2B5EF4-FFF2-40B4-BE49-F238E27FC236}">
              <a16:creationId xmlns="" xmlns:a16="http://schemas.microsoft.com/office/drawing/2014/main" id="{00000000-0008-0000-0600-00006E010000}"/>
            </a:ext>
          </a:extLst>
        </xdr:cNvPr>
        <xdr:cNvSpPr/>
      </xdr:nvSpPr>
      <xdr:spPr>
        <a:xfrm>
          <a:off x="9588500" y="98292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3236</xdr:rowOff>
    </xdr:from>
    <xdr:ext cx="599010" cy="259045"/>
    <xdr:sp macro="" textlink="">
      <xdr:nvSpPr>
        <xdr:cNvPr id="367" name="テキスト ボックス 366">
          <a:extLst>
            <a:ext uri="{FF2B5EF4-FFF2-40B4-BE49-F238E27FC236}">
              <a16:creationId xmlns="" xmlns:a16="http://schemas.microsoft.com/office/drawing/2014/main" id="{00000000-0008-0000-0600-00006F010000}"/>
            </a:ext>
          </a:extLst>
        </xdr:cNvPr>
        <xdr:cNvSpPr txBox="1"/>
      </xdr:nvSpPr>
      <xdr:spPr>
        <a:xfrm>
          <a:off x="9339795" y="96044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22706</xdr:rowOff>
    </xdr:from>
    <xdr:to>
      <xdr:col>46</xdr:col>
      <xdr:colOff>38100</xdr:colOff>
      <xdr:row>58</xdr:row>
      <xdr:rowOff>124306</xdr:rowOff>
    </xdr:to>
    <xdr:sp macro="" textlink="">
      <xdr:nvSpPr>
        <xdr:cNvPr id="368" name="楕円 367">
          <a:extLst>
            <a:ext uri="{FF2B5EF4-FFF2-40B4-BE49-F238E27FC236}">
              <a16:creationId xmlns="" xmlns:a16="http://schemas.microsoft.com/office/drawing/2014/main" id="{00000000-0008-0000-0600-000070010000}"/>
            </a:ext>
          </a:extLst>
        </xdr:cNvPr>
        <xdr:cNvSpPr/>
      </xdr:nvSpPr>
      <xdr:spPr>
        <a:xfrm>
          <a:off x="8699500" y="9966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115433</xdr:rowOff>
    </xdr:from>
    <xdr:ext cx="599010" cy="259045"/>
    <xdr:sp macro="" textlink="">
      <xdr:nvSpPr>
        <xdr:cNvPr id="369" name="テキスト ボックス 368">
          <a:extLst>
            <a:ext uri="{FF2B5EF4-FFF2-40B4-BE49-F238E27FC236}">
              <a16:creationId xmlns="" xmlns:a16="http://schemas.microsoft.com/office/drawing/2014/main" id="{00000000-0008-0000-0600-000071010000}"/>
            </a:ext>
          </a:extLst>
        </xdr:cNvPr>
        <xdr:cNvSpPr txBox="1"/>
      </xdr:nvSpPr>
      <xdr:spPr>
        <a:xfrm>
          <a:off x="8450795" y="100595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171053</xdr:rowOff>
    </xdr:from>
    <xdr:to>
      <xdr:col>41</xdr:col>
      <xdr:colOff>101600</xdr:colOff>
      <xdr:row>58</xdr:row>
      <xdr:rowOff>101203</xdr:rowOff>
    </xdr:to>
    <xdr:sp macro="" textlink="">
      <xdr:nvSpPr>
        <xdr:cNvPr id="370" name="楕円 369">
          <a:extLst>
            <a:ext uri="{FF2B5EF4-FFF2-40B4-BE49-F238E27FC236}">
              <a16:creationId xmlns="" xmlns:a16="http://schemas.microsoft.com/office/drawing/2014/main" id="{00000000-0008-0000-0600-000072010000}"/>
            </a:ext>
          </a:extLst>
        </xdr:cNvPr>
        <xdr:cNvSpPr/>
      </xdr:nvSpPr>
      <xdr:spPr>
        <a:xfrm>
          <a:off x="7810500" y="9943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92330</xdr:rowOff>
    </xdr:from>
    <xdr:ext cx="599010" cy="259045"/>
    <xdr:sp macro="" textlink="">
      <xdr:nvSpPr>
        <xdr:cNvPr id="371" name="テキスト ボックス 370">
          <a:extLst>
            <a:ext uri="{FF2B5EF4-FFF2-40B4-BE49-F238E27FC236}">
              <a16:creationId xmlns="" xmlns:a16="http://schemas.microsoft.com/office/drawing/2014/main" id="{00000000-0008-0000-0600-000073010000}"/>
            </a:ext>
          </a:extLst>
        </xdr:cNvPr>
        <xdr:cNvSpPr txBox="1"/>
      </xdr:nvSpPr>
      <xdr:spPr>
        <a:xfrm>
          <a:off x="7561795" y="100364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20829</xdr:rowOff>
    </xdr:from>
    <xdr:to>
      <xdr:col>36</xdr:col>
      <xdr:colOff>165100</xdr:colOff>
      <xdr:row>58</xdr:row>
      <xdr:rowOff>122429</xdr:rowOff>
    </xdr:to>
    <xdr:sp macro="" textlink="">
      <xdr:nvSpPr>
        <xdr:cNvPr id="372" name="楕円 371">
          <a:extLst>
            <a:ext uri="{FF2B5EF4-FFF2-40B4-BE49-F238E27FC236}">
              <a16:creationId xmlns="" xmlns:a16="http://schemas.microsoft.com/office/drawing/2014/main" id="{00000000-0008-0000-0600-000074010000}"/>
            </a:ext>
          </a:extLst>
        </xdr:cNvPr>
        <xdr:cNvSpPr/>
      </xdr:nvSpPr>
      <xdr:spPr>
        <a:xfrm>
          <a:off x="6921500" y="9964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113556</xdr:rowOff>
    </xdr:from>
    <xdr:ext cx="599010" cy="259045"/>
    <xdr:sp macro="" textlink="">
      <xdr:nvSpPr>
        <xdr:cNvPr id="373" name="テキスト ボックス 372">
          <a:extLst>
            <a:ext uri="{FF2B5EF4-FFF2-40B4-BE49-F238E27FC236}">
              <a16:creationId xmlns="" xmlns:a16="http://schemas.microsoft.com/office/drawing/2014/main" id="{00000000-0008-0000-0600-000075010000}"/>
            </a:ext>
          </a:extLst>
        </xdr:cNvPr>
        <xdr:cNvSpPr txBox="1"/>
      </xdr:nvSpPr>
      <xdr:spPr>
        <a:xfrm>
          <a:off x="6672795" y="100576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4" name="正方形/長方形 373">
          <a:extLst>
            <a:ext uri="{FF2B5EF4-FFF2-40B4-BE49-F238E27FC236}">
              <a16:creationId xmlns="" xmlns:a16="http://schemas.microsoft.com/office/drawing/2014/main" id="{00000000-0008-0000-0600-000076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5" name="正方形/長方形 374">
          <a:extLst>
            <a:ext uri="{FF2B5EF4-FFF2-40B4-BE49-F238E27FC236}">
              <a16:creationId xmlns="" xmlns:a16="http://schemas.microsoft.com/office/drawing/2014/main" id="{00000000-0008-0000-0600-000077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6" name="正方形/長方形 375">
          <a:extLst>
            <a:ext uri="{FF2B5EF4-FFF2-40B4-BE49-F238E27FC236}">
              <a16:creationId xmlns="" xmlns:a16="http://schemas.microsoft.com/office/drawing/2014/main" id="{00000000-0008-0000-0600-000078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7" name="正方形/長方形 376">
          <a:extLst>
            <a:ext uri="{FF2B5EF4-FFF2-40B4-BE49-F238E27FC236}">
              <a16:creationId xmlns="" xmlns:a16="http://schemas.microsoft.com/office/drawing/2014/main" id="{00000000-0008-0000-0600-000079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8" name="正方形/長方形 377">
          <a:extLst>
            <a:ext uri="{FF2B5EF4-FFF2-40B4-BE49-F238E27FC236}">
              <a16:creationId xmlns="" xmlns:a16="http://schemas.microsoft.com/office/drawing/2014/main" id="{00000000-0008-0000-0600-00007A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9" name="正方形/長方形 378">
          <a:extLst>
            <a:ext uri="{FF2B5EF4-FFF2-40B4-BE49-F238E27FC236}">
              <a16:creationId xmlns="" xmlns:a16="http://schemas.microsoft.com/office/drawing/2014/main" id="{00000000-0008-0000-0600-00007B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0" name="正方形/長方形 379">
          <a:extLst>
            <a:ext uri="{FF2B5EF4-FFF2-40B4-BE49-F238E27FC236}">
              <a16:creationId xmlns="" xmlns:a16="http://schemas.microsoft.com/office/drawing/2014/main" id="{00000000-0008-0000-0600-00007C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1" name="正方形/長方形 380">
          <a:extLst>
            <a:ext uri="{FF2B5EF4-FFF2-40B4-BE49-F238E27FC236}">
              <a16:creationId xmlns="" xmlns:a16="http://schemas.microsoft.com/office/drawing/2014/main" id="{00000000-0008-0000-0600-00007D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2" name="テキスト ボックス 381">
          <a:extLst>
            <a:ext uri="{FF2B5EF4-FFF2-40B4-BE49-F238E27FC236}">
              <a16:creationId xmlns="" xmlns:a16="http://schemas.microsoft.com/office/drawing/2014/main" id="{00000000-0008-0000-0600-00007E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3" name="直線コネクタ 382">
          <a:extLst>
            <a:ext uri="{FF2B5EF4-FFF2-40B4-BE49-F238E27FC236}">
              <a16:creationId xmlns="" xmlns:a16="http://schemas.microsoft.com/office/drawing/2014/main" id="{00000000-0008-0000-0600-00007F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4" name="直線コネクタ 383">
          <a:extLst>
            <a:ext uri="{FF2B5EF4-FFF2-40B4-BE49-F238E27FC236}">
              <a16:creationId xmlns="" xmlns:a16="http://schemas.microsoft.com/office/drawing/2014/main" id="{00000000-0008-0000-0600-000080010000}"/>
            </a:ext>
          </a:extLst>
        </xdr:cNvPr>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5" name="テキスト ボックス 384">
          <a:extLst>
            <a:ext uri="{FF2B5EF4-FFF2-40B4-BE49-F238E27FC236}">
              <a16:creationId xmlns="" xmlns:a16="http://schemas.microsoft.com/office/drawing/2014/main" id="{00000000-0008-0000-0600-000081010000}"/>
            </a:ext>
          </a:extLst>
        </xdr:cNvPr>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6" name="直線コネクタ 385">
          <a:extLst>
            <a:ext uri="{FF2B5EF4-FFF2-40B4-BE49-F238E27FC236}">
              <a16:creationId xmlns="" xmlns:a16="http://schemas.microsoft.com/office/drawing/2014/main" id="{00000000-0008-0000-0600-000082010000}"/>
            </a:ext>
          </a:extLst>
        </xdr:cNvPr>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144434</xdr:rowOff>
    </xdr:from>
    <xdr:ext cx="595419" cy="259045"/>
    <xdr:sp macro="" textlink="">
      <xdr:nvSpPr>
        <xdr:cNvPr id="387" name="テキスト ボックス 386">
          <a:extLst>
            <a:ext uri="{FF2B5EF4-FFF2-40B4-BE49-F238E27FC236}">
              <a16:creationId xmlns="" xmlns:a16="http://schemas.microsoft.com/office/drawing/2014/main" id="{00000000-0008-0000-0600-000083010000}"/>
            </a:ext>
          </a:extLst>
        </xdr:cNvPr>
        <xdr:cNvSpPr txBox="1"/>
      </xdr:nvSpPr>
      <xdr:spPr>
        <a:xfrm>
          <a:off x="6008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8" name="直線コネクタ 387">
          <a:extLst>
            <a:ext uri="{FF2B5EF4-FFF2-40B4-BE49-F238E27FC236}">
              <a16:creationId xmlns="" xmlns:a16="http://schemas.microsoft.com/office/drawing/2014/main" id="{00000000-0008-0000-0600-000084010000}"/>
            </a:ext>
          </a:extLst>
        </xdr:cNvPr>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74</xdr:row>
      <xdr:rowOff>160762</xdr:rowOff>
    </xdr:from>
    <xdr:ext cx="595419" cy="259045"/>
    <xdr:sp macro="" textlink="">
      <xdr:nvSpPr>
        <xdr:cNvPr id="389" name="テキスト ボックス 388">
          <a:extLst>
            <a:ext uri="{FF2B5EF4-FFF2-40B4-BE49-F238E27FC236}">
              <a16:creationId xmlns="" xmlns:a16="http://schemas.microsoft.com/office/drawing/2014/main" id="{00000000-0008-0000-0600-000085010000}"/>
            </a:ext>
          </a:extLst>
        </xdr:cNvPr>
        <xdr:cNvSpPr txBox="1"/>
      </xdr:nvSpPr>
      <xdr:spPr>
        <a:xfrm>
          <a:off x="6008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90" name="直線コネクタ 389">
          <a:extLst>
            <a:ext uri="{FF2B5EF4-FFF2-40B4-BE49-F238E27FC236}">
              <a16:creationId xmlns="" xmlns:a16="http://schemas.microsoft.com/office/drawing/2014/main" id="{00000000-0008-0000-0600-000086010000}"/>
            </a:ext>
          </a:extLst>
        </xdr:cNvPr>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5642</xdr:rowOff>
    </xdr:from>
    <xdr:ext cx="595419" cy="259045"/>
    <xdr:sp macro="" textlink="">
      <xdr:nvSpPr>
        <xdr:cNvPr id="391" name="テキスト ボックス 390">
          <a:extLst>
            <a:ext uri="{FF2B5EF4-FFF2-40B4-BE49-F238E27FC236}">
              <a16:creationId xmlns="" xmlns:a16="http://schemas.microsoft.com/office/drawing/2014/main" id="{00000000-0008-0000-0600-000087010000}"/>
            </a:ext>
          </a:extLst>
        </xdr:cNvPr>
        <xdr:cNvSpPr txBox="1"/>
      </xdr:nvSpPr>
      <xdr:spPr>
        <a:xfrm>
          <a:off x="6008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2" name="直線コネクタ 391">
          <a:extLst>
            <a:ext uri="{FF2B5EF4-FFF2-40B4-BE49-F238E27FC236}">
              <a16:creationId xmlns="" xmlns:a16="http://schemas.microsoft.com/office/drawing/2014/main" id="{00000000-0008-0000-0600-000088010000}"/>
            </a:ext>
          </a:extLst>
        </xdr:cNvPr>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21970</xdr:rowOff>
    </xdr:from>
    <xdr:ext cx="595419" cy="259045"/>
    <xdr:sp macro="" textlink="">
      <xdr:nvSpPr>
        <xdr:cNvPr id="393" name="テキスト ボックス 392">
          <a:extLst>
            <a:ext uri="{FF2B5EF4-FFF2-40B4-BE49-F238E27FC236}">
              <a16:creationId xmlns="" xmlns:a16="http://schemas.microsoft.com/office/drawing/2014/main" id="{00000000-0008-0000-0600-000089010000}"/>
            </a:ext>
          </a:extLst>
        </xdr:cNvPr>
        <xdr:cNvSpPr txBox="1"/>
      </xdr:nvSpPr>
      <xdr:spPr>
        <a:xfrm>
          <a:off x="6008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4" name="直線コネクタ 393">
          <a:extLst>
            <a:ext uri="{FF2B5EF4-FFF2-40B4-BE49-F238E27FC236}">
              <a16:creationId xmlns="" xmlns:a16="http://schemas.microsoft.com/office/drawing/2014/main" id="{00000000-0008-0000-0600-00008A010000}"/>
            </a:ext>
          </a:extLst>
        </xdr:cNvPr>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38299</xdr:rowOff>
    </xdr:from>
    <xdr:ext cx="685572" cy="259045"/>
    <xdr:sp macro="" textlink="">
      <xdr:nvSpPr>
        <xdr:cNvPr id="395" name="テキスト ボックス 394">
          <a:extLst>
            <a:ext uri="{FF2B5EF4-FFF2-40B4-BE49-F238E27FC236}">
              <a16:creationId xmlns="" xmlns:a16="http://schemas.microsoft.com/office/drawing/2014/main" id="{00000000-0008-0000-0600-00008B010000}"/>
            </a:ext>
          </a:extLst>
        </xdr:cNvPr>
        <xdr:cNvSpPr txBox="1"/>
      </xdr:nvSpPr>
      <xdr:spPr>
        <a:xfrm>
          <a:off x="5918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a:extLst>
            <a:ext uri="{FF2B5EF4-FFF2-40B4-BE49-F238E27FC236}">
              <a16:creationId xmlns="" xmlns:a16="http://schemas.microsoft.com/office/drawing/2014/main" id="{00000000-0008-0000-0600-00008D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58799</xdr:rowOff>
    </xdr:from>
    <xdr:to>
      <xdr:col>54</xdr:col>
      <xdr:colOff>189865</xdr:colOff>
      <xdr:row>79</xdr:row>
      <xdr:rowOff>98879</xdr:rowOff>
    </xdr:to>
    <xdr:cxnSp macro="">
      <xdr:nvCxnSpPr>
        <xdr:cNvPr id="399" name="直線コネクタ 398">
          <a:extLst>
            <a:ext uri="{FF2B5EF4-FFF2-40B4-BE49-F238E27FC236}">
              <a16:creationId xmlns="" xmlns:a16="http://schemas.microsoft.com/office/drawing/2014/main" id="{00000000-0008-0000-0600-00008F010000}"/>
            </a:ext>
          </a:extLst>
        </xdr:cNvPr>
        <xdr:cNvCxnSpPr/>
      </xdr:nvCxnSpPr>
      <xdr:spPr>
        <a:xfrm flipV="1">
          <a:off x="10475595" y="12060299"/>
          <a:ext cx="1270" cy="15831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102706</xdr:rowOff>
    </xdr:from>
    <xdr:ext cx="249299" cy="259045"/>
    <xdr:sp macro="" textlink="">
      <xdr:nvSpPr>
        <xdr:cNvPr id="400" name="普通建設事業費 （ うち新規整備　）最小値テキスト">
          <a:extLst>
            <a:ext uri="{FF2B5EF4-FFF2-40B4-BE49-F238E27FC236}">
              <a16:creationId xmlns="" xmlns:a16="http://schemas.microsoft.com/office/drawing/2014/main" id="{00000000-0008-0000-0600-000090010000}"/>
            </a:ext>
          </a:extLst>
        </xdr:cNvPr>
        <xdr:cNvSpPr txBox="1"/>
      </xdr:nvSpPr>
      <xdr:spPr>
        <a:xfrm>
          <a:off x="10528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98879</xdr:rowOff>
    </xdr:from>
    <xdr:to>
      <xdr:col>55</xdr:col>
      <xdr:colOff>88900</xdr:colOff>
      <xdr:row>79</xdr:row>
      <xdr:rowOff>98879</xdr:rowOff>
    </xdr:to>
    <xdr:cxnSp macro="">
      <xdr:nvCxnSpPr>
        <xdr:cNvPr id="401" name="直線コネクタ 400">
          <a:extLst>
            <a:ext uri="{FF2B5EF4-FFF2-40B4-BE49-F238E27FC236}">
              <a16:creationId xmlns="" xmlns:a16="http://schemas.microsoft.com/office/drawing/2014/main" id="{00000000-0008-0000-0600-000091010000}"/>
            </a:ext>
          </a:extLst>
        </xdr:cNvPr>
        <xdr:cNvCxnSpPr/>
      </xdr:nvCxnSpPr>
      <xdr:spPr>
        <a:xfrm>
          <a:off x="10388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5476</xdr:rowOff>
    </xdr:from>
    <xdr:ext cx="599010" cy="259045"/>
    <xdr:sp macro="" textlink="">
      <xdr:nvSpPr>
        <xdr:cNvPr id="402" name="普通建設事業費 （ うち新規整備　）最大値テキスト">
          <a:extLst>
            <a:ext uri="{FF2B5EF4-FFF2-40B4-BE49-F238E27FC236}">
              <a16:creationId xmlns="" xmlns:a16="http://schemas.microsoft.com/office/drawing/2014/main" id="{00000000-0008-0000-0600-000092010000}"/>
            </a:ext>
          </a:extLst>
        </xdr:cNvPr>
        <xdr:cNvSpPr txBox="1"/>
      </xdr:nvSpPr>
      <xdr:spPr>
        <a:xfrm>
          <a:off x="10528300" y="11835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969,546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58799</xdr:rowOff>
    </xdr:from>
    <xdr:to>
      <xdr:col>55</xdr:col>
      <xdr:colOff>88900</xdr:colOff>
      <xdr:row>70</xdr:row>
      <xdr:rowOff>58799</xdr:rowOff>
    </xdr:to>
    <xdr:cxnSp macro="">
      <xdr:nvCxnSpPr>
        <xdr:cNvPr id="403" name="直線コネクタ 402">
          <a:extLst>
            <a:ext uri="{FF2B5EF4-FFF2-40B4-BE49-F238E27FC236}">
              <a16:creationId xmlns="" xmlns:a16="http://schemas.microsoft.com/office/drawing/2014/main" id="{00000000-0008-0000-0600-000093010000}"/>
            </a:ext>
          </a:extLst>
        </xdr:cNvPr>
        <xdr:cNvCxnSpPr/>
      </xdr:nvCxnSpPr>
      <xdr:spPr>
        <a:xfrm>
          <a:off x="10388600" y="12060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162018</xdr:rowOff>
    </xdr:from>
    <xdr:to>
      <xdr:col>55</xdr:col>
      <xdr:colOff>0</xdr:colOff>
      <xdr:row>78</xdr:row>
      <xdr:rowOff>67921</xdr:rowOff>
    </xdr:to>
    <xdr:cxnSp macro="">
      <xdr:nvCxnSpPr>
        <xdr:cNvPr id="404" name="直線コネクタ 403">
          <a:extLst>
            <a:ext uri="{FF2B5EF4-FFF2-40B4-BE49-F238E27FC236}">
              <a16:creationId xmlns="" xmlns:a16="http://schemas.microsoft.com/office/drawing/2014/main" id="{00000000-0008-0000-0600-000094010000}"/>
            </a:ext>
          </a:extLst>
        </xdr:cNvPr>
        <xdr:cNvCxnSpPr/>
      </xdr:nvCxnSpPr>
      <xdr:spPr>
        <a:xfrm>
          <a:off x="9639300" y="13192218"/>
          <a:ext cx="838200" cy="2488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69739</xdr:rowOff>
    </xdr:from>
    <xdr:ext cx="534377" cy="259045"/>
    <xdr:sp macro="" textlink="">
      <xdr:nvSpPr>
        <xdr:cNvPr id="405" name="普通建設事業費 （ うち新規整備　）平均値テキスト">
          <a:extLst>
            <a:ext uri="{FF2B5EF4-FFF2-40B4-BE49-F238E27FC236}">
              <a16:creationId xmlns="" xmlns:a16="http://schemas.microsoft.com/office/drawing/2014/main" id="{00000000-0008-0000-0600-000095010000}"/>
            </a:ext>
          </a:extLst>
        </xdr:cNvPr>
        <xdr:cNvSpPr txBox="1"/>
      </xdr:nvSpPr>
      <xdr:spPr>
        <a:xfrm>
          <a:off x="10528300" y="1344283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91312</xdr:rowOff>
    </xdr:from>
    <xdr:to>
      <xdr:col>55</xdr:col>
      <xdr:colOff>50800</xdr:colOff>
      <xdr:row>79</xdr:row>
      <xdr:rowOff>21462</xdr:rowOff>
    </xdr:to>
    <xdr:sp macro="" textlink="">
      <xdr:nvSpPr>
        <xdr:cNvPr id="406" name="フローチャート: 判断 405">
          <a:extLst>
            <a:ext uri="{FF2B5EF4-FFF2-40B4-BE49-F238E27FC236}">
              <a16:creationId xmlns="" xmlns:a16="http://schemas.microsoft.com/office/drawing/2014/main" id="{00000000-0008-0000-0600-000096010000}"/>
            </a:ext>
          </a:extLst>
        </xdr:cNvPr>
        <xdr:cNvSpPr/>
      </xdr:nvSpPr>
      <xdr:spPr>
        <a:xfrm>
          <a:off x="10426700" y="1346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162018</xdr:rowOff>
    </xdr:from>
    <xdr:to>
      <xdr:col>50</xdr:col>
      <xdr:colOff>114300</xdr:colOff>
      <xdr:row>79</xdr:row>
      <xdr:rowOff>59575</xdr:rowOff>
    </xdr:to>
    <xdr:cxnSp macro="">
      <xdr:nvCxnSpPr>
        <xdr:cNvPr id="407" name="直線コネクタ 406">
          <a:extLst>
            <a:ext uri="{FF2B5EF4-FFF2-40B4-BE49-F238E27FC236}">
              <a16:creationId xmlns="" xmlns:a16="http://schemas.microsoft.com/office/drawing/2014/main" id="{00000000-0008-0000-0600-000097010000}"/>
            </a:ext>
          </a:extLst>
        </xdr:cNvPr>
        <xdr:cNvCxnSpPr/>
      </xdr:nvCxnSpPr>
      <xdr:spPr>
        <a:xfrm flipV="1">
          <a:off x="8750300" y="13192218"/>
          <a:ext cx="889000" cy="411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64526</xdr:rowOff>
    </xdr:from>
    <xdr:to>
      <xdr:col>50</xdr:col>
      <xdr:colOff>165100</xdr:colOff>
      <xdr:row>78</xdr:row>
      <xdr:rowOff>166126</xdr:rowOff>
    </xdr:to>
    <xdr:sp macro="" textlink="">
      <xdr:nvSpPr>
        <xdr:cNvPr id="408" name="フローチャート: 判断 407">
          <a:extLst>
            <a:ext uri="{FF2B5EF4-FFF2-40B4-BE49-F238E27FC236}">
              <a16:creationId xmlns="" xmlns:a16="http://schemas.microsoft.com/office/drawing/2014/main" id="{00000000-0008-0000-0600-000098010000}"/>
            </a:ext>
          </a:extLst>
        </xdr:cNvPr>
        <xdr:cNvSpPr/>
      </xdr:nvSpPr>
      <xdr:spPr>
        <a:xfrm>
          <a:off x="9588500" y="13437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157253</xdr:rowOff>
    </xdr:from>
    <xdr:ext cx="534377" cy="259045"/>
    <xdr:sp macro="" textlink="">
      <xdr:nvSpPr>
        <xdr:cNvPr id="409" name="テキスト ボックス 408">
          <a:extLst>
            <a:ext uri="{FF2B5EF4-FFF2-40B4-BE49-F238E27FC236}">
              <a16:creationId xmlns="" xmlns:a16="http://schemas.microsoft.com/office/drawing/2014/main" id="{00000000-0008-0000-0600-000099010000}"/>
            </a:ext>
          </a:extLst>
        </xdr:cNvPr>
        <xdr:cNvSpPr txBox="1"/>
      </xdr:nvSpPr>
      <xdr:spPr>
        <a:xfrm>
          <a:off x="9372111" y="135303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146180</xdr:rowOff>
    </xdr:from>
    <xdr:to>
      <xdr:col>45</xdr:col>
      <xdr:colOff>177800</xdr:colOff>
      <xdr:row>79</xdr:row>
      <xdr:rowOff>59575</xdr:rowOff>
    </xdr:to>
    <xdr:cxnSp macro="">
      <xdr:nvCxnSpPr>
        <xdr:cNvPr id="410" name="直線コネクタ 409">
          <a:extLst>
            <a:ext uri="{FF2B5EF4-FFF2-40B4-BE49-F238E27FC236}">
              <a16:creationId xmlns="" xmlns:a16="http://schemas.microsoft.com/office/drawing/2014/main" id="{00000000-0008-0000-0600-00009A010000}"/>
            </a:ext>
          </a:extLst>
        </xdr:cNvPr>
        <xdr:cNvCxnSpPr/>
      </xdr:nvCxnSpPr>
      <xdr:spPr>
        <a:xfrm>
          <a:off x="7861300" y="13519280"/>
          <a:ext cx="889000" cy="848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29380</xdr:rowOff>
    </xdr:from>
    <xdr:to>
      <xdr:col>46</xdr:col>
      <xdr:colOff>38100</xdr:colOff>
      <xdr:row>78</xdr:row>
      <xdr:rowOff>130980</xdr:rowOff>
    </xdr:to>
    <xdr:sp macro="" textlink="">
      <xdr:nvSpPr>
        <xdr:cNvPr id="411" name="フローチャート: 判断 410">
          <a:extLst>
            <a:ext uri="{FF2B5EF4-FFF2-40B4-BE49-F238E27FC236}">
              <a16:creationId xmlns="" xmlns:a16="http://schemas.microsoft.com/office/drawing/2014/main" id="{00000000-0008-0000-0600-00009B010000}"/>
            </a:ext>
          </a:extLst>
        </xdr:cNvPr>
        <xdr:cNvSpPr/>
      </xdr:nvSpPr>
      <xdr:spPr>
        <a:xfrm>
          <a:off x="8699500" y="13402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76</xdr:row>
      <xdr:rowOff>147507</xdr:rowOff>
    </xdr:from>
    <xdr:ext cx="599010" cy="259045"/>
    <xdr:sp macro="" textlink="">
      <xdr:nvSpPr>
        <xdr:cNvPr id="412" name="テキスト ボックス 411">
          <a:extLst>
            <a:ext uri="{FF2B5EF4-FFF2-40B4-BE49-F238E27FC236}">
              <a16:creationId xmlns="" xmlns:a16="http://schemas.microsoft.com/office/drawing/2014/main" id="{00000000-0008-0000-0600-00009C010000}"/>
            </a:ext>
          </a:extLst>
        </xdr:cNvPr>
        <xdr:cNvSpPr txBox="1"/>
      </xdr:nvSpPr>
      <xdr:spPr>
        <a:xfrm>
          <a:off x="8450795" y="131777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133117</xdr:rowOff>
    </xdr:from>
    <xdr:to>
      <xdr:col>41</xdr:col>
      <xdr:colOff>101600</xdr:colOff>
      <xdr:row>78</xdr:row>
      <xdr:rowOff>63267</xdr:rowOff>
    </xdr:to>
    <xdr:sp macro="" textlink="">
      <xdr:nvSpPr>
        <xdr:cNvPr id="413" name="フローチャート: 判断 412">
          <a:extLst>
            <a:ext uri="{FF2B5EF4-FFF2-40B4-BE49-F238E27FC236}">
              <a16:creationId xmlns="" xmlns:a16="http://schemas.microsoft.com/office/drawing/2014/main" id="{00000000-0008-0000-0600-00009D010000}"/>
            </a:ext>
          </a:extLst>
        </xdr:cNvPr>
        <xdr:cNvSpPr/>
      </xdr:nvSpPr>
      <xdr:spPr>
        <a:xfrm>
          <a:off x="7810500" y="133347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76</xdr:row>
      <xdr:rowOff>79794</xdr:rowOff>
    </xdr:from>
    <xdr:ext cx="599010" cy="259045"/>
    <xdr:sp macro="" textlink="">
      <xdr:nvSpPr>
        <xdr:cNvPr id="414" name="テキスト ボックス 413">
          <a:extLst>
            <a:ext uri="{FF2B5EF4-FFF2-40B4-BE49-F238E27FC236}">
              <a16:creationId xmlns="" xmlns:a16="http://schemas.microsoft.com/office/drawing/2014/main" id="{00000000-0008-0000-0600-00009E010000}"/>
            </a:ext>
          </a:extLst>
        </xdr:cNvPr>
        <xdr:cNvSpPr txBox="1"/>
      </xdr:nvSpPr>
      <xdr:spPr>
        <a:xfrm>
          <a:off x="7561795" y="13109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5" name="テキスト ボックス 414">
          <a:extLst>
            <a:ext uri="{FF2B5EF4-FFF2-40B4-BE49-F238E27FC236}">
              <a16:creationId xmlns="" xmlns:a16="http://schemas.microsoft.com/office/drawing/2014/main" id="{00000000-0008-0000-0600-00009F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6" name="テキスト ボックス 415">
          <a:extLst>
            <a:ext uri="{FF2B5EF4-FFF2-40B4-BE49-F238E27FC236}">
              <a16:creationId xmlns="" xmlns:a16="http://schemas.microsoft.com/office/drawing/2014/main" id="{00000000-0008-0000-0600-0000A0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7" name="テキスト ボックス 416">
          <a:extLst>
            <a:ext uri="{FF2B5EF4-FFF2-40B4-BE49-F238E27FC236}">
              <a16:creationId xmlns="" xmlns:a16="http://schemas.microsoft.com/office/drawing/2014/main" id="{00000000-0008-0000-0600-0000A1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8" name="テキスト ボックス 417">
          <a:extLst>
            <a:ext uri="{FF2B5EF4-FFF2-40B4-BE49-F238E27FC236}">
              <a16:creationId xmlns="" xmlns:a16="http://schemas.microsoft.com/office/drawing/2014/main" id="{00000000-0008-0000-0600-0000A2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9" name="テキスト ボックス 418">
          <a:extLst>
            <a:ext uri="{FF2B5EF4-FFF2-40B4-BE49-F238E27FC236}">
              <a16:creationId xmlns="" xmlns:a16="http://schemas.microsoft.com/office/drawing/2014/main" id="{00000000-0008-0000-0600-0000A3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17121</xdr:rowOff>
    </xdr:from>
    <xdr:to>
      <xdr:col>55</xdr:col>
      <xdr:colOff>50800</xdr:colOff>
      <xdr:row>78</xdr:row>
      <xdr:rowOff>118721</xdr:rowOff>
    </xdr:to>
    <xdr:sp macro="" textlink="">
      <xdr:nvSpPr>
        <xdr:cNvPr id="420" name="楕円 419">
          <a:extLst>
            <a:ext uri="{FF2B5EF4-FFF2-40B4-BE49-F238E27FC236}">
              <a16:creationId xmlns="" xmlns:a16="http://schemas.microsoft.com/office/drawing/2014/main" id="{00000000-0008-0000-0600-0000A4010000}"/>
            </a:ext>
          </a:extLst>
        </xdr:cNvPr>
        <xdr:cNvSpPr/>
      </xdr:nvSpPr>
      <xdr:spPr>
        <a:xfrm>
          <a:off x="10426700" y="13390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39998</xdr:rowOff>
    </xdr:from>
    <xdr:ext cx="599010" cy="259045"/>
    <xdr:sp macro="" textlink="">
      <xdr:nvSpPr>
        <xdr:cNvPr id="421" name="普通建設事業費 （ うち新規整備　）該当値テキスト">
          <a:extLst>
            <a:ext uri="{FF2B5EF4-FFF2-40B4-BE49-F238E27FC236}">
              <a16:creationId xmlns="" xmlns:a16="http://schemas.microsoft.com/office/drawing/2014/main" id="{00000000-0008-0000-0600-0000A5010000}"/>
            </a:ext>
          </a:extLst>
        </xdr:cNvPr>
        <xdr:cNvSpPr txBox="1"/>
      </xdr:nvSpPr>
      <xdr:spPr>
        <a:xfrm>
          <a:off x="10528300" y="132416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123,959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76</xdr:row>
      <xdr:rowOff>111218</xdr:rowOff>
    </xdr:from>
    <xdr:to>
      <xdr:col>50</xdr:col>
      <xdr:colOff>165100</xdr:colOff>
      <xdr:row>77</xdr:row>
      <xdr:rowOff>41368</xdr:rowOff>
    </xdr:to>
    <xdr:sp macro="" textlink="">
      <xdr:nvSpPr>
        <xdr:cNvPr id="422" name="楕円 421">
          <a:extLst>
            <a:ext uri="{FF2B5EF4-FFF2-40B4-BE49-F238E27FC236}">
              <a16:creationId xmlns="" xmlns:a16="http://schemas.microsoft.com/office/drawing/2014/main" id="{00000000-0008-0000-0600-0000A6010000}"/>
            </a:ext>
          </a:extLst>
        </xdr:cNvPr>
        <xdr:cNvSpPr/>
      </xdr:nvSpPr>
      <xdr:spPr>
        <a:xfrm>
          <a:off x="9588500" y="13141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75</xdr:row>
      <xdr:rowOff>57895</xdr:rowOff>
    </xdr:from>
    <xdr:ext cx="599010" cy="259045"/>
    <xdr:sp macro="" textlink="">
      <xdr:nvSpPr>
        <xdr:cNvPr id="423" name="テキスト ボックス 422">
          <a:extLst>
            <a:ext uri="{FF2B5EF4-FFF2-40B4-BE49-F238E27FC236}">
              <a16:creationId xmlns="" xmlns:a16="http://schemas.microsoft.com/office/drawing/2014/main" id="{00000000-0008-0000-0600-0000A7010000}"/>
            </a:ext>
          </a:extLst>
        </xdr:cNvPr>
        <xdr:cNvSpPr txBox="1"/>
      </xdr:nvSpPr>
      <xdr:spPr>
        <a:xfrm>
          <a:off x="9339795" y="129166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79</xdr:row>
      <xdr:rowOff>8775</xdr:rowOff>
    </xdr:from>
    <xdr:to>
      <xdr:col>46</xdr:col>
      <xdr:colOff>38100</xdr:colOff>
      <xdr:row>79</xdr:row>
      <xdr:rowOff>110375</xdr:rowOff>
    </xdr:to>
    <xdr:sp macro="" textlink="">
      <xdr:nvSpPr>
        <xdr:cNvPr id="424" name="楕円 423">
          <a:extLst>
            <a:ext uri="{FF2B5EF4-FFF2-40B4-BE49-F238E27FC236}">
              <a16:creationId xmlns="" xmlns:a16="http://schemas.microsoft.com/office/drawing/2014/main" id="{00000000-0008-0000-0600-0000A8010000}"/>
            </a:ext>
          </a:extLst>
        </xdr:cNvPr>
        <xdr:cNvSpPr/>
      </xdr:nvSpPr>
      <xdr:spPr>
        <a:xfrm>
          <a:off x="8699500" y="13553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101502</xdr:rowOff>
    </xdr:from>
    <xdr:ext cx="534377" cy="259045"/>
    <xdr:sp macro="" textlink="">
      <xdr:nvSpPr>
        <xdr:cNvPr id="425" name="テキスト ボックス 424">
          <a:extLst>
            <a:ext uri="{FF2B5EF4-FFF2-40B4-BE49-F238E27FC236}">
              <a16:creationId xmlns="" xmlns:a16="http://schemas.microsoft.com/office/drawing/2014/main" id="{00000000-0008-0000-0600-0000A9010000}"/>
            </a:ext>
          </a:extLst>
        </xdr:cNvPr>
        <xdr:cNvSpPr txBox="1"/>
      </xdr:nvSpPr>
      <xdr:spPr>
        <a:xfrm>
          <a:off x="8483111" y="136460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95380</xdr:rowOff>
    </xdr:from>
    <xdr:to>
      <xdr:col>41</xdr:col>
      <xdr:colOff>101600</xdr:colOff>
      <xdr:row>79</xdr:row>
      <xdr:rowOff>25530</xdr:rowOff>
    </xdr:to>
    <xdr:sp macro="" textlink="">
      <xdr:nvSpPr>
        <xdr:cNvPr id="426" name="楕円 425">
          <a:extLst>
            <a:ext uri="{FF2B5EF4-FFF2-40B4-BE49-F238E27FC236}">
              <a16:creationId xmlns="" xmlns:a16="http://schemas.microsoft.com/office/drawing/2014/main" id="{00000000-0008-0000-0600-0000AA010000}"/>
            </a:ext>
          </a:extLst>
        </xdr:cNvPr>
        <xdr:cNvSpPr/>
      </xdr:nvSpPr>
      <xdr:spPr>
        <a:xfrm>
          <a:off x="7810500" y="13468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16657</xdr:rowOff>
    </xdr:from>
    <xdr:ext cx="534377" cy="259045"/>
    <xdr:sp macro="" textlink="">
      <xdr:nvSpPr>
        <xdr:cNvPr id="427" name="テキスト ボックス 426">
          <a:extLst>
            <a:ext uri="{FF2B5EF4-FFF2-40B4-BE49-F238E27FC236}">
              <a16:creationId xmlns="" xmlns:a16="http://schemas.microsoft.com/office/drawing/2014/main" id="{00000000-0008-0000-0600-0000AB010000}"/>
            </a:ext>
          </a:extLst>
        </xdr:cNvPr>
        <xdr:cNvSpPr txBox="1"/>
      </xdr:nvSpPr>
      <xdr:spPr>
        <a:xfrm>
          <a:off x="7594111" y="13561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8" name="正方形/長方形 427">
          <a:extLst>
            <a:ext uri="{FF2B5EF4-FFF2-40B4-BE49-F238E27FC236}">
              <a16:creationId xmlns="" xmlns:a16="http://schemas.microsoft.com/office/drawing/2014/main" id="{00000000-0008-0000-0600-0000AC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9" name="正方形/長方形 428">
          <a:extLst>
            <a:ext uri="{FF2B5EF4-FFF2-40B4-BE49-F238E27FC236}">
              <a16:creationId xmlns="" xmlns:a16="http://schemas.microsoft.com/office/drawing/2014/main" id="{00000000-0008-0000-0600-0000AD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0" name="正方形/長方形 429">
          <a:extLst>
            <a:ext uri="{FF2B5EF4-FFF2-40B4-BE49-F238E27FC236}">
              <a16:creationId xmlns="" xmlns:a16="http://schemas.microsoft.com/office/drawing/2014/main" id="{00000000-0008-0000-0600-0000AE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1" name="正方形/長方形 430">
          <a:extLst>
            <a:ext uri="{FF2B5EF4-FFF2-40B4-BE49-F238E27FC236}">
              <a16:creationId xmlns="" xmlns:a16="http://schemas.microsoft.com/office/drawing/2014/main" id="{00000000-0008-0000-0600-0000AF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2" name="正方形/長方形 431">
          <a:extLst>
            <a:ext uri="{FF2B5EF4-FFF2-40B4-BE49-F238E27FC236}">
              <a16:creationId xmlns="" xmlns:a16="http://schemas.microsoft.com/office/drawing/2014/main" id="{00000000-0008-0000-0600-0000B0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3" name="正方形/長方形 432">
          <a:extLst>
            <a:ext uri="{FF2B5EF4-FFF2-40B4-BE49-F238E27FC236}">
              <a16:creationId xmlns="" xmlns:a16="http://schemas.microsoft.com/office/drawing/2014/main" id="{00000000-0008-0000-0600-0000B1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4" name="正方形/長方形 433">
          <a:extLst>
            <a:ext uri="{FF2B5EF4-FFF2-40B4-BE49-F238E27FC236}">
              <a16:creationId xmlns="" xmlns:a16="http://schemas.microsoft.com/office/drawing/2014/main" id="{00000000-0008-0000-0600-0000B2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5" name="正方形/長方形 434">
          <a:extLst>
            <a:ext uri="{FF2B5EF4-FFF2-40B4-BE49-F238E27FC236}">
              <a16:creationId xmlns="" xmlns:a16="http://schemas.microsoft.com/office/drawing/2014/main" id="{00000000-0008-0000-0600-0000B3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6" name="テキスト ボックス 435">
          <a:extLst>
            <a:ext uri="{FF2B5EF4-FFF2-40B4-BE49-F238E27FC236}">
              <a16:creationId xmlns="" xmlns:a16="http://schemas.microsoft.com/office/drawing/2014/main" id="{00000000-0008-0000-0600-0000B4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7" name="直線コネクタ 436">
          <a:extLst>
            <a:ext uri="{FF2B5EF4-FFF2-40B4-BE49-F238E27FC236}">
              <a16:creationId xmlns="" xmlns:a16="http://schemas.microsoft.com/office/drawing/2014/main" id="{00000000-0008-0000-0600-0000B5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25400</xdr:rowOff>
    </xdr:from>
    <xdr:to>
      <xdr:col>59</xdr:col>
      <xdr:colOff>50800</xdr:colOff>
      <xdr:row>98</xdr:row>
      <xdr:rowOff>25400</xdr:rowOff>
    </xdr:to>
    <xdr:cxnSp macro="">
      <xdr:nvCxnSpPr>
        <xdr:cNvPr id="438" name="直線コネクタ 437">
          <a:extLst>
            <a:ext uri="{FF2B5EF4-FFF2-40B4-BE49-F238E27FC236}">
              <a16:creationId xmlns="" xmlns:a16="http://schemas.microsoft.com/office/drawing/2014/main" id="{00000000-0008-0000-0600-0000B6010000}"/>
            </a:ext>
          </a:extLst>
        </xdr:cNvPr>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54627</xdr:rowOff>
    </xdr:from>
    <xdr:ext cx="248786" cy="259045"/>
    <xdr:sp macro="" textlink="">
      <xdr:nvSpPr>
        <xdr:cNvPr id="439" name="テキスト ボックス 438">
          <a:extLst>
            <a:ext uri="{FF2B5EF4-FFF2-40B4-BE49-F238E27FC236}">
              <a16:creationId xmlns="" xmlns:a16="http://schemas.microsoft.com/office/drawing/2014/main" id="{00000000-0008-0000-0600-0000B7010000}"/>
            </a:ext>
          </a:extLst>
        </xdr:cNvPr>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0" name="直線コネクタ 439">
          <a:extLst>
            <a:ext uri="{FF2B5EF4-FFF2-40B4-BE49-F238E27FC236}">
              <a16:creationId xmlns="" xmlns:a16="http://schemas.microsoft.com/office/drawing/2014/main" id="{00000000-0008-0000-0600-0000B8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93</xdr:row>
      <xdr:rowOff>168927</xdr:rowOff>
    </xdr:from>
    <xdr:ext cx="685572" cy="259045"/>
    <xdr:sp macro="" textlink="">
      <xdr:nvSpPr>
        <xdr:cNvPr id="441" name="テキスト ボックス 440">
          <a:extLst>
            <a:ext uri="{FF2B5EF4-FFF2-40B4-BE49-F238E27FC236}">
              <a16:creationId xmlns="" xmlns:a16="http://schemas.microsoft.com/office/drawing/2014/main" id="{00000000-0008-0000-0600-0000B9010000}"/>
            </a:ext>
          </a:extLst>
        </xdr:cNvPr>
        <xdr:cNvSpPr txBox="1"/>
      </xdr:nvSpPr>
      <xdr:spPr>
        <a:xfrm>
          <a:off x="5918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42" name="直線コネクタ 441">
          <a:extLst>
            <a:ext uri="{FF2B5EF4-FFF2-40B4-BE49-F238E27FC236}">
              <a16:creationId xmlns="" xmlns:a16="http://schemas.microsoft.com/office/drawing/2014/main" id="{00000000-0008-0000-0600-0000BA010000}"/>
            </a:ext>
          </a:extLst>
        </xdr:cNvPr>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90</xdr:row>
      <xdr:rowOff>111777</xdr:rowOff>
    </xdr:from>
    <xdr:ext cx="685572" cy="259045"/>
    <xdr:sp macro="" textlink="">
      <xdr:nvSpPr>
        <xdr:cNvPr id="443" name="テキスト ボックス 442">
          <a:extLst>
            <a:ext uri="{FF2B5EF4-FFF2-40B4-BE49-F238E27FC236}">
              <a16:creationId xmlns="" xmlns:a16="http://schemas.microsoft.com/office/drawing/2014/main" id="{00000000-0008-0000-0600-0000BB010000}"/>
            </a:ext>
          </a:extLst>
        </xdr:cNvPr>
        <xdr:cNvSpPr txBox="1"/>
      </xdr:nvSpPr>
      <xdr:spPr>
        <a:xfrm>
          <a:off x="5918428" y="15542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4" name="直線コネクタ 443">
          <a:extLst>
            <a:ext uri="{FF2B5EF4-FFF2-40B4-BE49-F238E27FC236}">
              <a16:creationId xmlns="" xmlns:a16="http://schemas.microsoft.com/office/drawing/2014/main" id="{00000000-0008-0000-0600-0000BC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5" name="テキスト ボックス 444">
          <a:extLst>
            <a:ext uri="{FF2B5EF4-FFF2-40B4-BE49-F238E27FC236}">
              <a16:creationId xmlns="" xmlns:a16="http://schemas.microsoft.com/office/drawing/2014/main" id="{00000000-0008-0000-0600-0000BD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6" name="普通建設事業費 （ うち更新整備　）グラフ枠">
          <a:extLst>
            <a:ext uri="{FF2B5EF4-FFF2-40B4-BE49-F238E27FC236}">
              <a16:creationId xmlns="" xmlns:a16="http://schemas.microsoft.com/office/drawing/2014/main" id="{00000000-0008-0000-0600-0000BE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129735</xdr:rowOff>
    </xdr:from>
    <xdr:to>
      <xdr:col>54</xdr:col>
      <xdr:colOff>189865</xdr:colOff>
      <xdr:row>98</xdr:row>
      <xdr:rowOff>25400</xdr:rowOff>
    </xdr:to>
    <xdr:cxnSp macro="">
      <xdr:nvCxnSpPr>
        <xdr:cNvPr id="447" name="直線コネクタ 446">
          <a:extLst>
            <a:ext uri="{FF2B5EF4-FFF2-40B4-BE49-F238E27FC236}">
              <a16:creationId xmlns="" xmlns:a16="http://schemas.microsoft.com/office/drawing/2014/main" id="{00000000-0008-0000-0600-0000BF010000}"/>
            </a:ext>
          </a:extLst>
        </xdr:cNvPr>
        <xdr:cNvCxnSpPr/>
      </xdr:nvCxnSpPr>
      <xdr:spPr>
        <a:xfrm flipV="1">
          <a:off x="10475595" y="15560235"/>
          <a:ext cx="1270" cy="12672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29227</xdr:rowOff>
    </xdr:from>
    <xdr:ext cx="249299" cy="259045"/>
    <xdr:sp macro="" textlink="">
      <xdr:nvSpPr>
        <xdr:cNvPr id="448" name="普通建設事業費 （ うち更新整備　）最小値テキスト">
          <a:extLst>
            <a:ext uri="{FF2B5EF4-FFF2-40B4-BE49-F238E27FC236}">
              <a16:creationId xmlns="" xmlns:a16="http://schemas.microsoft.com/office/drawing/2014/main" id="{00000000-0008-0000-0600-0000C0010000}"/>
            </a:ext>
          </a:extLst>
        </xdr:cNvPr>
        <xdr:cNvSpPr txBox="1"/>
      </xdr:nvSpPr>
      <xdr:spPr>
        <a:xfrm>
          <a:off x="10528300" y="1683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25400</xdr:rowOff>
    </xdr:from>
    <xdr:to>
      <xdr:col>55</xdr:col>
      <xdr:colOff>88900</xdr:colOff>
      <xdr:row>98</xdr:row>
      <xdr:rowOff>25400</xdr:rowOff>
    </xdr:to>
    <xdr:cxnSp macro="">
      <xdr:nvCxnSpPr>
        <xdr:cNvPr id="449" name="直線コネクタ 448">
          <a:extLst>
            <a:ext uri="{FF2B5EF4-FFF2-40B4-BE49-F238E27FC236}">
              <a16:creationId xmlns="" xmlns:a16="http://schemas.microsoft.com/office/drawing/2014/main" id="{00000000-0008-0000-0600-0000C1010000}"/>
            </a:ext>
          </a:extLst>
        </xdr:cNvPr>
        <xdr:cNvCxnSpPr/>
      </xdr:nvCxnSpPr>
      <xdr:spPr>
        <a:xfrm>
          <a:off x="10388600" y="16827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76412</xdr:rowOff>
    </xdr:from>
    <xdr:ext cx="690189" cy="259045"/>
    <xdr:sp macro="" textlink="">
      <xdr:nvSpPr>
        <xdr:cNvPr id="450" name="普通建設事業費 （ うち更新整備　）最大値テキスト">
          <a:extLst>
            <a:ext uri="{FF2B5EF4-FFF2-40B4-BE49-F238E27FC236}">
              <a16:creationId xmlns="" xmlns:a16="http://schemas.microsoft.com/office/drawing/2014/main" id="{00000000-0008-0000-0600-0000C2010000}"/>
            </a:ext>
          </a:extLst>
        </xdr:cNvPr>
        <xdr:cNvSpPr txBox="1"/>
      </xdr:nvSpPr>
      <xdr:spPr>
        <a:xfrm>
          <a:off x="10528300" y="1533546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2,217,436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129735</xdr:rowOff>
    </xdr:from>
    <xdr:to>
      <xdr:col>55</xdr:col>
      <xdr:colOff>88900</xdr:colOff>
      <xdr:row>90</xdr:row>
      <xdr:rowOff>129735</xdr:rowOff>
    </xdr:to>
    <xdr:cxnSp macro="">
      <xdr:nvCxnSpPr>
        <xdr:cNvPr id="451" name="直線コネクタ 450">
          <a:extLst>
            <a:ext uri="{FF2B5EF4-FFF2-40B4-BE49-F238E27FC236}">
              <a16:creationId xmlns="" xmlns:a16="http://schemas.microsoft.com/office/drawing/2014/main" id="{00000000-0008-0000-0600-0000C3010000}"/>
            </a:ext>
          </a:extLst>
        </xdr:cNvPr>
        <xdr:cNvCxnSpPr/>
      </xdr:nvCxnSpPr>
      <xdr:spPr>
        <a:xfrm>
          <a:off x="10388600" y="155602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118135</xdr:rowOff>
    </xdr:from>
    <xdr:to>
      <xdr:col>55</xdr:col>
      <xdr:colOff>0</xdr:colOff>
      <xdr:row>97</xdr:row>
      <xdr:rowOff>137263</xdr:rowOff>
    </xdr:to>
    <xdr:cxnSp macro="">
      <xdr:nvCxnSpPr>
        <xdr:cNvPr id="452" name="直線コネクタ 451">
          <a:extLst>
            <a:ext uri="{FF2B5EF4-FFF2-40B4-BE49-F238E27FC236}">
              <a16:creationId xmlns="" xmlns:a16="http://schemas.microsoft.com/office/drawing/2014/main" id="{00000000-0008-0000-0600-0000C4010000}"/>
            </a:ext>
          </a:extLst>
        </xdr:cNvPr>
        <xdr:cNvCxnSpPr/>
      </xdr:nvCxnSpPr>
      <xdr:spPr>
        <a:xfrm>
          <a:off x="9639300" y="16748785"/>
          <a:ext cx="838200" cy="19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79377</xdr:rowOff>
    </xdr:from>
    <xdr:ext cx="599010" cy="259045"/>
    <xdr:sp macro="" textlink="">
      <xdr:nvSpPr>
        <xdr:cNvPr id="453" name="普通建設事業費 （ うち更新整備　）平均値テキスト">
          <a:extLst>
            <a:ext uri="{FF2B5EF4-FFF2-40B4-BE49-F238E27FC236}">
              <a16:creationId xmlns="" xmlns:a16="http://schemas.microsoft.com/office/drawing/2014/main" id="{00000000-0008-0000-0600-0000C5010000}"/>
            </a:ext>
          </a:extLst>
        </xdr:cNvPr>
        <xdr:cNvSpPr txBox="1"/>
      </xdr:nvSpPr>
      <xdr:spPr>
        <a:xfrm>
          <a:off x="10528300" y="1653857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56500</xdr:rowOff>
    </xdr:from>
    <xdr:to>
      <xdr:col>55</xdr:col>
      <xdr:colOff>50800</xdr:colOff>
      <xdr:row>97</xdr:row>
      <xdr:rowOff>158100</xdr:rowOff>
    </xdr:to>
    <xdr:sp macro="" textlink="">
      <xdr:nvSpPr>
        <xdr:cNvPr id="454" name="フローチャート: 判断 453">
          <a:extLst>
            <a:ext uri="{FF2B5EF4-FFF2-40B4-BE49-F238E27FC236}">
              <a16:creationId xmlns="" xmlns:a16="http://schemas.microsoft.com/office/drawing/2014/main" id="{00000000-0008-0000-0600-0000C6010000}"/>
            </a:ext>
          </a:extLst>
        </xdr:cNvPr>
        <xdr:cNvSpPr/>
      </xdr:nvSpPr>
      <xdr:spPr>
        <a:xfrm>
          <a:off x="10426700" y="1668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118135</xdr:rowOff>
    </xdr:from>
    <xdr:to>
      <xdr:col>50</xdr:col>
      <xdr:colOff>114300</xdr:colOff>
      <xdr:row>97</xdr:row>
      <xdr:rowOff>139474</xdr:rowOff>
    </xdr:to>
    <xdr:cxnSp macro="">
      <xdr:nvCxnSpPr>
        <xdr:cNvPr id="455" name="直線コネクタ 454">
          <a:extLst>
            <a:ext uri="{FF2B5EF4-FFF2-40B4-BE49-F238E27FC236}">
              <a16:creationId xmlns="" xmlns:a16="http://schemas.microsoft.com/office/drawing/2014/main" id="{00000000-0008-0000-0600-0000C7010000}"/>
            </a:ext>
          </a:extLst>
        </xdr:cNvPr>
        <xdr:cNvCxnSpPr/>
      </xdr:nvCxnSpPr>
      <xdr:spPr>
        <a:xfrm flipV="1">
          <a:off x="8750300" y="16748785"/>
          <a:ext cx="889000" cy="21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62294</xdr:rowOff>
    </xdr:from>
    <xdr:to>
      <xdr:col>50</xdr:col>
      <xdr:colOff>165100</xdr:colOff>
      <xdr:row>97</xdr:row>
      <xdr:rowOff>163894</xdr:rowOff>
    </xdr:to>
    <xdr:sp macro="" textlink="">
      <xdr:nvSpPr>
        <xdr:cNvPr id="456" name="フローチャート: 判断 455">
          <a:extLst>
            <a:ext uri="{FF2B5EF4-FFF2-40B4-BE49-F238E27FC236}">
              <a16:creationId xmlns="" xmlns:a16="http://schemas.microsoft.com/office/drawing/2014/main" id="{00000000-0008-0000-0600-0000C8010000}"/>
            </a:ext>
          </a:extLst>
        </xdr:cNvPr>
        <xdr:cNvSpPr/>
      </xdr:nvSpPr>
      <xdr:spPr>
        <a:xfrm>
          <a:off x="9588500" y="16692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8971</xdr:rowOff>
    </xdr:from>
    <xdr:ext cx="599010" cy="259045"/>
    <xdr:sp macro="" textlink="">
      <xdr:nvSpPr>
        <xdr:cNvPr id="457" name="テキスト ボックス 456">
          <a:extLst>
            <a:ext uri="{FF2B5EF4-FFF2-40B4-BE49-F238E27FC236}">
              <a16:creationId xmlns="" xmlns:a16="http://schemas.microsoft.com/office/drawing/2014/main" id="{00000000-0008-0000-0600-0000C9010000}"/>
            </a:ext>
          </a:extLst>
        </xdr:cNvPr>
        <xdr:cNvSpPr txBox="1"/>
      </xdr:nvSpPr>
      <xdr:spPr>
        <a:xfrm>
          <a:off x="9339795" y="164681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139474</xdr:rowOff>
    </xdr:from>
    <xdr:to>
      <xdr:col>45</xdr:col>
      <xdr:colOff>177800</xdr:colOff>
      <xdr:row>97</xdr:row>
      <xdr:rowOff>167968</xdr:rowOff>
    </xdr:to>
    <xdr:cxnSp macro="">
      <xdr:nvCxnSpPr>
        <xdr:cNvPr id="458" name="直線コネクタ 457">
          <a:extLst>
            <a:ext uri="{FF2B5EF4-FFF2-40B4-BE49-F238E27FC236}">
              <a16:creationId xmlns="" xmlns:a16="http://schemas.microsoft.com/office/drawing/2014/main" id="{00000000-0008-0000-0600-0000CA010000}"/>
            </a:ext>
          </a:extLst>
        </xdr:cNvPr>
        <xdr:cNvCxnSpPr/>
      </xdr:nvCxnSpPr>
      <xdr:spPr>
        <a:xfrm flipV="1">
          <a:off x="7861300" y="16770124"/>
          <a:ext cx="889000" cy="284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73092</xdr:rowOff>
    </xdr:from>
    <xdr:to>
      <xdr:col>46</xdr:col>
      <xdr:colOff>38100</xdr:colOff>
      <xdr:row>98</xdr:row>
      <xdr:rowOff>3242</xdr:rowOff>
    </xdr:to>
    <xdr:sp macro="" textlink="">
      <xdr:nvSpPr>
        <xdr:cNvPr id="459" name="フローチャート: 判断 458">
          <a:extLst>
            <a:ext uri="{FF2B5EF4-FFF2-40B4-BE49-F238E27FC236}">
              <a16:creationId xmlns="" xmlns:a16="http://schemas.microsoft.com/office/drawing/2014/main" id="{00000000-0008-0000-0600-0000CB010000}"/>
            </a:ext>
          </a:extLst>
        </xdr:cNvPr>
        <xdr:cNvSpPr/>
      </xdr:nvSpPr>
      <xdr:spPr>
        <a:xfrm>
          <a:off x="8699500" y="16703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19769</xdr:rowOff>
    </xdr:from>
    <xdr:ext cx="599010" cy="259045"/>
    <xdr:sp macro="" textlink="">
      <xdr:nvSpPr>
        <xdr:cNvPr id="460" name="テキスト ボックス 459">
          <a:extLst>
            <a:ext uri="{FF2B5EF4-FFF2-40B4-BE49-F238E27FC236}">
              <a16:creationId xmlns="" xmlns:a16="http://schemas.microsoft.com/office/drawing/2014/main" id="{00000000-0008-0000-0600-0000CC010000}"/>
            </a:ext>
          </a:extLst>
        </xdr:cNvPr>
        <xdr:cNvSpPr txBox="1"/>
      </xdr:nvSpPr>
      <xdr:spPr>
        <a:xfrm>
          <a:off x="8450795" y="164789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70354</xdr:rowOff>
    </xdr:from>
    <xdr:to>
      <xdr:col>41</xdr:col>
      <xdr:colOff>101600</xdr:colOff>
      <xdr:row>98</xdr:row>
      <xdr:rowOff>504</xdr:rowOff>
    </xdr:to>
    <xdr:sp macro="" textlink="">
      <xdr:nvSpPr>
        <xdr:cNvPr id="461" name="フローチャート: 判断 460">
          <a:extLst>
            <a:ext uri="{FF2B5EF4-FFF2-40B4-BE49-F238E27FC236}">
              <a16:creationId xmlns="" xmlns:a16="http://schemas.microsoft.com/office/drawing/2014/main" id="{00000000-0008-0000-0600-0000CD010000}"/>
            </a:ext>
          </a:extLst>
        </xdr:cNvPr>
        <xdr:cNvSpPr/>
      </xdr:nvSpPr>
      <xdr:spPr>
        <a:xfrm>
          <a:off x="7810500" y="16701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17031</xdr:rowOff>
    </xdr:from>
    <xdr:ext cx="599010" cy="259045"/>
    <xdr:sp macro="" textlink="">
      <xdr:nvSpPr>
        <xdr:cNvPr id="462" name="テキスト ボックス 461">
          <a:extLst>
            <a:ext uri="{FF2B5EF4-FFF2-40B4-BE49-F238E27FC236}">
              <a16:creationId xmlns="" xmlns:a16="http://schemas.microsoft.com/office/drawing/2014/main" id="{00000000-0008-0000-0600-0000CE010000}"/>
            </a:ext>
          </a:extLst>
        </xdr:cNvPr>
        <xdr:cNvSpPr txBox="1"/>
      </xdr:nvSpPr>
      <xdr:spPr>
        <a:xfrm>
          <a:off x="7561795" y="164762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3" name="テキスト ボックス 462">
          <a:extLst>
            <a:ext uri="{FF2B5EF4-FFF2-40B4-BE49-F238E27FC236}">
              <a16:creationId xmlns="" xmlns:a16="http://schemas.microsoft.com/office/drawing/2014/main" id="{00000000-0008-0000-0600-0000CF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4" name="テキスト ボックス 463">
          <a:extLst>
            <a:ext uri="{FF2B5EF4-FFF2-40B4-BE49-F238E27FC236}">
              <a16:creationId xmlns="" xmlns:a16="http://schemas.microsoft.com/office/drawing/2014/main" id="{00000000-0008-0000-0600-0000D0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5" name="テキスト ボックス 464">
          <a:extLst>
            <a:ext uri="{FF2B5EF4-FFF2-40B4-BE49-F238E27FC236}">
              <a16:creationId xmlns="" xmlns:a16="http://schemas.microsoft.com/office/drawing/2014/main" id="{00000000-0008-0000-0600-0000D1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66" name="テキスト ボックス 465">
          <a:extLst>
            <a:ext uri="{FF2B5EF4-FFF2-40B4-BE49-F238E27FC236}">
              <a16:creationId xmlns="" xmlns:a16="http://schemas.microsoft.com/office/drawing/2014/main" id="{00000000-0008-0000-0600-0000D2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67" name="テキスト ボックス 466">
          <a:extLst>
            <a:ext uri="{FF2B5EF4-FFF2-40B4-BE49-F238E27FC236}">
              <a16:creationId xmlns="" xmlns:a16="http://schemas.microsoft.com/office/drawing/2014/main" id="{00000000-0008-0000-0600-0000D3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86463</xdr:rowOff>
    </xdr:from>
    <xdr:to>
      <xdr:col>55</xdr:col>
      <xdr:colOff>50800</xdr:colOff>
      <xdr:row>98</xdr:row>
      <xdr:rowOff>16613</xdr:rowOff>
    </xdr:to>
    <xdr:sp macro="" textlink="">
      <xdr:nvSpPr>
        <xdr:cNvPr id="468" name="楕円 467">
          <a:extLst>
            <a:ext uri="{FF2B5EF4-FFF2-40B4-BE49-F238E27FC236}">
              <a16:creationId xmlns="" xmlns:a16="http://schemas.microsoft.com/office/drawing/2014/main" id="{00000000-0008-0000-0600-0000D4010000}"/>
            </a:ext>
          </a:extLst>
        </xdr:cNvPr>
        <xdr:cNvSpPr/>
      </xdr:nvSpPr>
      <xdr:spPr>
        <a:xfrm>
          <a:off x="10426700" y="16717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34926</xdr:rowOff>
    </xdr:from>
    <xdr:ext cx="599010" cy="259045"/>
    <xdr:sp macro="" textlink="">
      <xdr:nvSpPr>
        <xdr:cNvPr id="469" name="普通建設事業費 （ うち更新整備　）該当値テキスト">
          <a:extLst>
            <a:ext uri="{FF2B5EF4-FFF2-40B4-BE49-F238E27FC236}">
              <a16:creationId xmlns="" xmlns:a16="http://schemas.microsoft.com/office/drawing/2014/main" id="{00000000-0008-0000-0600-0000D5010000}"/>
            </a:ext>
          </a:extLst>
        </xdr:cNvPr>
        <xdr:cNvSpPr txBox="1"/>
      </xdr:nvSpPr>
      <xdr:spPr>
        <a:xfrm>
          <a:off x="10528300" y="166655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104,263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67335</xdr:rowOff>
    </xdr:from>
    <xdr:to>
      <xdr:col>50</xdr:col>
      <xdr:colOff>165100</xdr:colOff>
      <xdr:row>97</xdr:row>
      <xdr:rowOff>168935</xdr:rowOff>
    </xdr:to>
    <xdr:sp macro="" textlink="">
      <xdr:nvSpPr>
        <xdr:cNvPr id="470" name="楕円 469">
          <a:extLst>
            <a:ext uri="{FF2B5EF4-FFF2-40B4-BE49-F238E27FC236}">
              <a16:creationId xmlns="" xmlns:a16="http://schemas.microsoft.com/office/drawing/2014/main" id="{00000000-0008-0000-0600-0000D6010000}"/>
            </a:ext>
          </a:extLst>
        </xdr:cNvPr>
        <xdr:cNvSpPr/>
      </xdr:nvSpPr>
      <xdr:spPr>
        <a:xfrm>
          <a:off x="9588500" y="16697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160062</xdr:rowOff>
    </xdr:from>
    <xdr:ext cx="599010" cy="259045"/>
    <xdr:sp macro="" textlink="">
      <xdr:nvSpPr>
        <xdr:cNvPr id="471" name="テキスト ボックス 470">
          <a:extLst>
            <a:ext uri="{FF2B5EF4-FFF2-40B4-BE49-F238E27FC236}">
              <a16:creationId xmlns="" xmlns:a16="http://schemas.microsoft.com/office/drawing/2014/main" id="{00000000-0008-0000-0600-0000D7010000}"/>
            </a:ext>
          </a:extLst>
        </xdr:cNvPr>
        <xdr:cNvSpPr txBox="1"/>
      </xdr:nvSpPr>
      <xdr:spPr>
        <a:xfrm>
          <a:off x="9339795" y="167907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137,732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88674</xdr:rowOff>
    </xdr:from>
    <xdr:to>
      <xdr:col>46</xdr:col>
      <xdr:colOff>38100</xdr:colOff>
      <xdr:row>98</xdr:row>
      <xdr:rowOff>18824</xdr:rowOff>
    </xdr:to>
    <xdr:sp macro="" textlink="">
      <xdr:nvSpPr>
        <xdr:cNvPr id="472" name="楕円 471">
          <a:extLst>
            <a:ext uri="{FF2B5EF4-FFF2-40B4-BE49-F238E27FC236}">
              <a16:creationId xmlns="" xmlns:a16="http://schemas.microsoft.com/office/drawing/2014/main" id="{00000000-0008-0000-0600-0000D8010000}"/>
            </a:ext>
          </a:extLst>
        </xdr:cNvPr>
        <xdr:cNvSpPr/>
      </xdr:nvSpPr>
      <xdr:spPr>
        <a:xfrm>
          <a:off x="8699500" y="16719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9951</xdr:rowOff>
    </xdr:from>
    <xdr:ext cx="599010" cy="259045"/>
    <xdr:sp macro="" textlink="">
      <xdr:nvSpPr>
        <xdr:cNvPr id="473" name="テキスト ボックス 472">
          <a:extLst>
            <a:ext uri="{FF2B5EF4-FFF2-40B4-BE49-F238E27FC236}">
              <a16:creationId xmlns="" xmlns:a16="http://schemas.microsoft.com/office/drawing/2014/main" id="{00000000-0008-0000-0600-0000D9010000}"/>
            </a:ext>
          </a:extLst>
        </xdr:cNvPr>
        <xdr:cNvSpPr txBox="1"/>
      </xdr:nvSpPr>
      <xdr:spPr>
        <a:xfrm>
          <a:off x="8450795" y="168120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117168</xdr:rowOff>
    </xdr:from>
    <xdr:to>
      <xdr:col>41</xdr:col>
      <xdr:colOff>101600</xdr:colOff>
      <xdr:row>98</xdr:row>
      <xdr:rowOff>47318</xdr:rowOff>
    </xdr:to>
    <xdr:sp macro="" textlink="">
      <xdr:nvSpPr>
        <xdr:cNvPr id="474" name="楕円 473">
          <a:extLst>
            <a:ext uri="{FF2B5EF4-FFF2-40B4-BE49-F238E27FC236}">
              <a16:creationId xmlns="" xmlns:a16="http://schemas.microsoft.com/office/drawing/2014/main" id="{00000000-0008-0000-0600-0000DA010000}"/>
            </a:ext>
          </a:extLst>
        </xdr:cNvPr>
        <xdr:cNvSpPr/>
      </xdr:nvSpPr>
      <xdr:spPr>
        <a:xfrm>
          <a:off x="7810500" y="16747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38445</xdr:rowOff>
    </xdr:from>
    <xdr:ext cx="534377" cy="259045"/>
    <xdr:sp macro="" textlink="">
      <xdr:nvSpPr>
        <xdr:cNvPr id="475" name="テキスト ボックス 474">
          <a:extLst>
            <a:ext uri="{FF2B5EF4-FFF2-40B4-BE49-F238E27FC236}">
              <a16:creationId xmlns="" xmlns:a16="http://schemas.microsoft.com/office/drawing/2014/main" id="{00000000-0008-0000-0600-0000DB010000}"/>
            </a:ext>
          </a:extLst>
        </xdr:cNvPr>
        <xdr:cNvSpPr txBox="1"/>
      </xdr:nvSpPr>
      <xdr:spPr>
        <a:xfrm>
          <a:off x="7594111" y="16840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76" name="正方形/長方形 475">
          <a:extLst>
            <a:ext uri="{FF2B5EF4-FFF2-40B4-BE49-F238E27FC236}">
              <a16:creationId xmlns="" xmlns:a16="http://schemas.microsoft.com/office/drawing/2014/main" id="{00000000-0008-0000-0600-0000DC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77" name="正方形/長方形 476">
          <a:extLst>
            <a:ext uri="{FF2B5EF4-FFF2-40B4-BE49-F238E27FC236}">
              <a16:creationId xmlns="" xmlns:a16="http://schemas.microsoft.com/office/drawing/2014/main" id="{00000000-0008-0000-0600-0000DD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78" name="正方形/長方形 477">
          <a:extLst>
            <a:ext uri="{FF2B5EF4-FFF2-40B4-BE49-F238E27FC236}">
              <a16:creationId xmlns="" xmlns:a16="http://schemas.microsoft.com/office/drawing/2014/main" id="{00000000-0008-0000-0600-0000DE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79" name="正方形/長方形 478">
          <a:extLst>
            <a:ext uri="{FF2B5EF4-FFF2-40B4-BE49-F238E27FC236}">
              <a16:creationId xmlns="" xmlns:a16="http://schemas.microsoft.com/office/drawing/2014/main" id="{00000000-0008-0000-0600-0000DF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0" name="正方形/長方形 479">
          <a:extLst>
            <a:ext uri="{FF2B5EF4-FFF2-40B4-BE49-F238E27FC236}">
              <a16:creationId xmlns="" xmlns:a16="http://schemas.microsoft.com/office/drawing/2014/main" id="{00000000-0008-0000-0600-0000E0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1" name="正方形/長方形 480">
          <a:extLst>
            <a:ext uri="{FF2B5EF4-FFF2-40B4-BE49-F238E27FC236}">
              <a16:creationId xmlns="" xmlns:a16="http://schemas.microsoft.com/office/drawing/2014/main" id="{00000000-0008-0000-0600-0000E1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2" name="正方形/長方形 481">
          <a:extLst>
            <a:ext uri="{FF2B5EF4-FFF2-40B4-BE49-F238E27FC236}">
              <a16:creationId xmlns="" xmlns:a16="http://schemas.microsoft.com/office/drawing/2014/main" id="{00000000-0008-0000-0600-0000E2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3" name="正方形/長方形 482">
          <a:extLst>
            <a:ext uri="{FF2B5EF4-FFF2-40B4-BE49-F238E27FC236}">
              <a16:creationId xmlns="" xmlns:a16="http://schemas.microsoft.com/office/drawing/2014/main" id="{00000000-0008-0000-0600-0000E3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4" name="テキスト ボックス 483">
          <a:extLst>
            <a:ext uri="{FF2B5EF4-FFF2-40B4-BE49-F238E27FC236}">
              <a16:creationId xmlns="" xmlns:a16="http://schemas.microsoft.com/office/drawing/2014/main" id="{00000000-0008-0000-0600-0000E4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85" name="直線コネクタ 484">
          <a:extLst>
            <a:ext uri="{FF2B5EF4-FFF2-40B4-BE49-F238E27FC236}">
              <a16:creationId xmlns="" xmlns:a16="http://schemas.microsoft.com/office/drawing/2014/main" id="{00000000-0008-0000-0600-0000E5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86" name="直線コネクタ 485">
          <a:extLst>
            <a:ext uri="{FF2B5EF4-FFF2-40B4-BE49-F238E27FC236}">
              <a16:creationId xmlns="" xmlns:a16="http://schemas.microsoft.com/office/drawing/2014/main" id="{00000000-0008-0000-0600-0000E6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87" name="テキスト ボックス 486">
          <a:extLst>
            <a:ext uri="{FF2B5EF4-FFF2-40B4-BE49-F238E27FC236}">
              <a16:creationId xmlns="" xmlns:a16="http://schemas.microsoft.com/office/drawing/2014/main" id="{00000000-0008-0000-0600-0000E7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88" name="直線コネクタ 487">
          <a:extLst>
            <a:ext uri="{FF2B5EF4-FFF2-40B4-BE49-F238E27FC236}">
              <a16:creationId xmlns="" xmlns:a16="http://schemas.microsoft.com/office/drawing/2014/main" id="{00000000-0008-0000-0600-0000E8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489" name="テキスト ボックス 488">
          <a:extLst>
            <a:ext uri="{FF2B5EF4-FFF2-40B4-BE49-F238E27FC236}">
              <a16:creationId xmlns="" xmlns:a16="http://schemas.microsoft.com/office/drawing/2014/main" id="{00000000-0008-0000-0600-0000E9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0" name="直線コネクタ 489">
          <a:extLst>
            <a:ext uri="{FF2B5EF4-FFF2-40B4-BE49-F238E27FC236}">
              <a16:creationId xmlns="" xmlns:a16="http://schemas.microsoft.com/office/drawing/2014/main" id="{00000000-0008-0000-0600-0000EA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1" name="テキスト ボックス 490">
          <a:extLst>
            <a:ext uri="{FF2B5EF4-FFF2-40B4-BE49-F238E27FC236}">
              <a16:creationId xmlns="" xmlns:a16="http://schemas.microsoft.com/office/drawing/2014/main" id="{00000000-0008-0000-0600-0000EB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2" name="直線コネクタ 491">
          <a:extLst>
            <a:ext uri="{FF2B5EF4-FFF2-40B4-BE49-F238E27FC236}">
              <a16:creationId xmlns="" xmlns:a16="http://schemas.microsoft.com/office/drawing/2014/main" id="{00000000-0008-0000-0600-0000EC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493" name="テキスト ボックス 492">
          <a:extLst>
            <a:ext uri="{FF2B5EF4-FFF2-40B4-BE49-F238E27FC236}">
              <a16:creationId xmlns="" xmlns:a16="http://schemas.microsoft.com/office/drawing/2014/main" id="{00000000-0008-0000-0600-0000ED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4" name="直線コネクタ 493">
          <a:extLst>
            <a:ext uri="{FF2B5EF4-FFF2-40B4-BE49-F238E27FC236}">
              <a16:creationId xmlns="" xmlns:a16="http://schemas.microsoft.com/office/drawing/2014/main" id="{00000000-0008-0000-0600-0000EE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495" name="テキスト ボックス 494">
          <a:extLst>
            <a:ext uri="{FF2B5EF4-FFF2-40B4-BE49-F238E27FC236}">
              <a16:creationId xmlns="" xmlns:a16="http://schemas.microsoft.com/office/drawing/2014/main" id="{00000000-0008-0000-0600-0000EF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496" name="直線コネクタ 495">
          <a:extLst>
            <a:ext uri="{FF2B5EF4-FFF2-40B4-BE49-F238E27FC236}">
              <a16:creationId xmlns="" xmlns:a16="http://schemas.microsoft.com/office/drawing/2014/main" id="{00000000-0008-0000-0600-0000F0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497" name="テキスト ボックス 496">
          <a:extLst>
            <a:ext uri="{FF2B5EF4-FFF2-40B4-BE49-F238E27FC236}">
              <a16:creationId xmlns="" xmlns:a16="http://schemas.microsoft.com/office/drawing/2014/main" id="{00000000-0008-0000-0600-0000F1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498" name="災害復旧事業費グラフ枠">
          <a:extLst>
            <a:ext uri="{FF2B5EF4-FFF2-40B4-BE49-F238E27FC236}">
              <a16:creationId xmlns="" xmlns:a16="http://schemas.microsoft.com/office/drawing/2014/main" id="{00000000-0008-0000-0600-0000F2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153690</xdr:rowOff>
    </xdr:from>
    <xdr:to>
      <xdr:col>85</xdr:col>
      <xdr:colOff>126364</xdr:colOff>
      <xdr:row>39</xdr:row>
      <xdr:rowOff>44450</xdr:rowOff>
    </xdr:to>
    <xdr:cxnSp macro="">
      <xdr:nvCxnSpPr>
        <xdr:cNvPr id="499" name="直線コネクタ 498">
          <a:extLst>
            <a:ext uri="{FF2B5EF4-FFF2-40B4-BE49-F238E27FC236}">
              <a16:creationId xmlns="" xmlns:a16="http://schemas.microsoft.com/office/drawing/2014/main" id="{00000000-0008-0000-0600-0000F3010000}"/>
            </a:ext>
          </a:extLst>
        </xdr:cNvPr>
        <xdr:cNvCxnSpPr/>
      </xdr:nvCxnSpPr>
      <xdr:spPr>
        <a:xfrm flipV="1">
          <a:off x="16317595" y="5468640"/>
          <a:ext cx="1269" cy="1262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00" name="災害復旧事業費最小値テキスト">
          <a:extLst>
            <a:ext uri="{FF2B5EF4-FFF2-40B4-BE49-F238E27FC236}">
              <a16:creationId xmlns="" xmlns:a16="http://schemas.microsoft.com/office/drawing/2014/main" id="{00000000-0008-0000-0600-0000F401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01" name="直線コネクタ 500">
          <a:extLst>
            <a:ext uri="{FF2B5EF4-FFF2-40B4-BE49-F238E27FC236}">
              <a16:creationId xmlns="" xmlns:a16="http://schemas.microsoft.com/office/drawing/2014/main" id="{00000000-0008-0000-0600-0000F501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100367</xdr:rowOff>
    </xdr:from>
    <xdr:ext cx="599010" cy="259045"/>
    <xdr:sp macro="" textlink="">
      <xdr:nvSpPr>
        <xdr:cNvPr id="502" name="災害復旧事業費最大値テキスト">
          <a:extLst>
            <a:ext uri="{FF2B5EF4-FFF2-40B4-BE49-F238E27FC236}">
              <a16:creationId xmlns="" xmlns:a16="http://schemas.microsoft.com/office/drawing/2014/main" id="{00000000-0008-0000-0600-0000F6010000}"/>
            </a:ext>
          </a:extLst>
        </xdr:cNvPr>
        <xdr:cNvSpPr txBox="1"/>
      </xdr:nvSpPr>
      <xdr:spPr>
        <a:xfrm>
          <a:off x="16370300" y="52438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331,328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153690</xdr:rowOff>
    </xdr:from>
    <xdr:to>
      <xdr:col>86</xdr:col>
      <xdr:colOff>25400</xdr:colOff>
      <xdr:row>31</xdr:row>
      <xdr:rowOff>153690</xdr:rowOff>
    </xdr:to>
    <xdr:cxnSp macro="">
      <xdr:nvCxnSpPr>
        <xdr:cNvPr id="503" name="直線コネクタ 502">
          <a:extLst>
            <a:ext uri="{FF2B5EF4-FFF2-40B4-BE49-F238E27FC236}">
              <a16:creationId xmlns="" xmlns:a16="http://schemas.microsoft.com/office/drawing/2014/main" id="{00000000-0008-0000-0600-0000F7010000}"/>
            </a:ext>
          </a:extLst>
        </xdr:cNvPr>
        <xdr:cNvCxnSpPr/>
      </xdr:nvCxnSpPr>
      <xdr:spPr>
        <a:xfrm>
          <a:off x="16230600" y="5468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155756</xdr:rowOff>
    </xdr:from>
    <xdr:to>
      <xdr:col>85</xdr:col>
      <xdr:colOff>127000</xdr:colOff>
      <xdr:row>38</xdr:row>
      <xdr:rowOff>165048</xdr:rowOff>
    </xdr:to>
    <xdr:cxnSp macro="">
      <xdr:nvCxnSpPr>
        <xdr:cNvPr id="504" name="直線コネクタ 503">
          <a:extLst>
            <a:ext uri="{FF2B5EF4-FFF2-40B4-BE49-F238E27FC236}">
              <a16:creationId xmlns="" xmlns:a16="http://schemas.microsoft.com/office/drawing/2014/main" id="{00000000-0008-0000-0600-0000F8010000}"/>
            </a:ext>
          </a:extLst>
        </xdr:cNvPr>
        <xdr:cNvCxnSpPr/>
      </xdr:nvCxnSpPr>
      <xdr:spPr>
        <a:xfrm>
          <a:off x="15481300" y="6670856"/>
          <a:ext cx="838200" cy="9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123409</xdr:rowOff>
    </xdr:from>
    <xdr:ext cx="534377" cy="259045"/>
    <xdr:sp macro="" textlink="">
      <xdr:nvSpPr>
        <xdr:cNvPr id="505" name="災害復旧事業費平均値テキスト">
          <a:extLst>
            <a:ext uri="{FF2B5EF4-FFF2-40B4-BE49-F238E27FC236}">
              <a16:creationId xmlns="" xmlns:a16="http://schemas.microsoft.com/office/drawing/2014/main" id="{00000000-0008-0000-0600-0000F9010000}"/>
            </a:ext>
          </a:extLst>
        </xdr:cNvPr>
        <xdr:cNvSpPr txBox="1"/>
      </xdr:nvSpPr>
      <xdr:spPr>
        <a:xfrm>
          <a:off x="16370300" y="64670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100532</xdr:rowOff>
    </xdr:from>
    <xdr:to>
      <xdr:col>85</xdr:col>
      <xdr:colOff>177800</xdr:colOff>
      <xdr:row>39</xdr:row>
      <xdr:rowOff>30682</xdr:rowOff>
    </xdr:to>
    <xdr:sp macro="" textlink="">
      <xdr:nvSpPr>
        <xdr:cNvPr id="506" name="フローチャート: 判断 505">
          <a:extLst>
            <a:ext uri="{FF2B5EF4-FFF2-40B4-BE49-F238E27FC236}">
              <a16:creationId xmlns="" xmlns:a16="http://schemas.microsoft.com/office/drawing/2014/main" id="{00000000-0008-0000-0600-0000FA010000}"/>
            </a:ext>
          </a:extLst>
        </xdr:cNvPr>
        <xdr:cNvSpPr/>
      </xdr:nvSpPr>
      <xdr:spPr>
        <a:xfrm>
          <a:off x="16268700" y="6615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105711</xdr:rowOff>
    </xdr:from>
    <xdr:to>
      <xdr:col>81</xdr:col>
      <xdr:colOff>50800</xdr:colOff>
      <xdr:row>38</xdr:row>
      <xdr:rowOff>155756</xdr:rowOff>
    </xdr:to>
    <xdr:cxnSp macro="">
      <xdr:nvCxnSpPr>
        <xdr:cNvPr id="507" name="直線コネクタ 506">
          <a:extLst>
            <a:ext uri="{FF2B5EF4-FFF2-40B4-BE49-F238E27FC236}">
              <a16:creationId xmlns="" xmlns:a16="http://schemas.microsoft.com/office/drawing/2014/main" id="{00000000-0008-0000-0600-0000FB010000}"/>
            </a:ext>
          </a:extLst>
        </xdr:cNvPr>
        <xdr:cNvCxnSpPr/>
      </xdr:nvCxnSpPr>
      <xdr:spPr>
        <a:xfrm>
          <a:off x="14592300" y="6620811"/>
          <a:ext cx="889000" cy="500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94204</xdr:rowOff>
    </xdr:from>
    <xdr:to>
      <xdr:col>81</xdr:col>
      <xdr:colOff>101600</xdr:colOff>
      <xdr:row>39</xdr:row>
      <xdr:rowOff>24354</xdr:rowOff>
    </xdr:to>
    <xdr:sp macro="" textlink="">
      <xdr:nvSpPr>
        <xdr:cNvPr id="508" name="フローチャート: 判断 507">
          <a:extLst>
            <a:ext uri="{FF2B5EF4-FFF2-40B4-BE49-F238E27FC236}">
              <a16:creationId xmlns="" xmlns:a16="http://schemas.microsoft.com/office/drawing/2014/main" id="{00000000-0008-0000-0600-0000FC010000}"/>
            </a:ext>
          </a:extLst>
        </xdr:cNvPr>
        <xdr:cNvSpPr/>
      </xdr:nvSpPr>
      <xdr:spPr>
        <a:xfrm>
          <a:off x="15430500" y="6609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40881</xdr:rowOff>
    </xdr:from>
    <xdr:ext cx="534377" cy="259045"/>
    <xdr:sp macro="" textlink="">
      <xdr:nvSpPr>
        <xdr:cNvPr id="509" name="テキスト ボックス 508">
          <a:extLst>
            <a:ext uri="{FF2B5EF4-FFF2-40B4-BE49-F238E27FC236}">
              <a16:creationId xmlns="" xmlns:a16="http://schemas.microsoft.com/office/drawing/2014/main" id="{00000000-0008-0000-0600-0000FD010000}"/>
            </a:ext>
          </a:extLst>
        </xdr:cNvPr>
        <xdr:cNvSpPr txBox="1"/>
      </xdr:nvSpPr>
      <xdr:spPr>
        <a:xfrm>
          <a:off x="15214111" y="6384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105711</xdr:rowOff>
    </xdr:from>
    <xdr:to>
      <xdr:col>76</xdr:col>
      <xdr:colOff>114300</xdr:colOff>
      <xdr:row>39</xdr:row>
      <xdr:rowOff>20813</xdr:rowOff>
    </xdr:to>
    <xdr:cxnSp macro="">
      <xdr:nvCxnSpPr>
        <xdr:cNvPr id="510" name="直線コネクタ 509">
          <a:extLst>
            <a:ext uri="{FF2B5EF4-FFF2-40B4-BE49-F238E27FC236}">
              <a16:creationId xmlns="" xmlns:a16="http://schemas.microsoft.com/office/drawing/2014/main" id="{00000000-0008-0000-0600-0000FE010000}"/>
            </a:ext>
          </a:extLst>
        </xdr:cNvPr>
        <xdr:cNvCxnSpPr/>
      </xdr:nvCxnSpPr>
      <xdr:spPr>
        <a:xfrm flipV="1">
          <a:off x="13703300" y="6620811"/>
          <a:ext cx="889000" cy="86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109722</xdr:rowOff>
    </xdr:from>
    <xdr:to>
      <xdr:col>76</xdr:col>
      <xdr:colOff>165100</xdr:colOff>
      <xdr:row>39</xdr:row>
      <xdr:rowOff>39872</xdr:rowOff>
    </xdr:to>
    <xdr:sp macro="" textlink="">
      <xdr:nvSpPr>
        <xdr:cNvPr id="511" name="フローチャート: 判断 510">
          <a:extLst>
            <a:ext uri="{FF2B5EF4-FFF2-40B4-BE49-F238E27FC236}">
              <a16:creationId xmlns="" xmlns:a16="http://schemas.microsoft.com/office/drawing/2014/main" id="{00000000-0008-0000-0600-0000FF010000}"/>
            </a:ext>
          </a:extLst>
        </xdr:cNvPr>
        <xdr:cNvSpPr/>
      </xdr:nvSpPr>
      <xdr:spPr>
        <a:xfrm>
          <a:off x="14541500" y="6624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30999</xdr:rowOff>
    </xdr:from>
    <xdr:ext cx="534377" cy="259045"/>
    <xdr:sp macro="" textlink="">
      <xdr:nvSpPr>
        <xdr:cNvPr id="512" name="テキスト ボックス 511">
          <a:extLst>
            <a:ext uri="{FF2B5EF4-FFF2-40B4-BE49-F238E27FC236}">
              <a16:creationId xmlns="" xmlns:a16="http://schemas.microsoft.com/office/drawing/2014/main" id="{00000000-0008-0000-0600-000000020000}"/>
            </a:ext>
          </a:extLst>
        </xdr:cNvPr>
        <xdr:cNvSpPr txBox="1"/>
      </xdr:nvSpPr>
      <xdr:spPr>
        <a:xfrm>
          <a:off x="14325111" y="6717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20813</xdr:rowOff>
    </xdr:from>
    <xdr:to>
      <xdr:col>71</xdr:col>
      <xdr:colOff>177800</xdr:colOff>
      <xdr:row>39</xdr:row>
      <xdr:rowOff>38422</xdr:rowOff>
    </xdr:to>
    <xdr:cxnSp macro="">
      <xdr:nvCxnSpPr>
        <xdr:cNvPr id="513" name="直線コネクタ 512">
          <a:extLst>
            <a:ext uri="{FF2B5EF4-FFF2-40B4-BE49-F238E27FC236}">
              <a16:creationId xmlns="" xmlns:a16="http://schemas.microsoft.com/office/drawing/2014/main" id="{00000000-0008-0000-0600-000001020000}"/>
            </a:ext>
          </a:extLst>
        </xdr:cNvPr>
        <xdr:cNvCxnSpPr/>
      </xdr:nvCxnSpPr>
      <xdr:spPr>
        <a:xfrm flipV="1">
          <a:off x="12814300" y="6707363"/>
          <a:ext cx="889000" cy="17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96024</xdr:rowOff>
    </xdr:from>
    <xdr:to>
      <xdr:col>72</xdr:col>
      <xdr:colOff>38100</xdr:colOff>
      <xdr:row>39</xdr:row>
      <xdr:rowOff>26174</xdr:rowOff>
    </xdr:to>
    <xdr:sp macro="" textlink="">
      <xdr:nvSpPr>
        <xdr:cNvPr id="514" name="フローチャート: 判断 513">
          <a:extLst>
            <a:ext uri="{FF2B5EF4-FFF2-40B4-BE49-F238E27FC236}">
              <a16:creationId xmlns="" xmlns:a16="http://schemas.microsoft.com/office/drawing/2014/main" id="{00000000-0008-0000-0600-000002020000}"/>
            </a:ext>
          </a:extLst>
        </xdr:cNvPr>
        <xdr:cNvSpPr/>
      </xdr:nvSpPr>
      <xdr:spPr>
        <a:xfrm>
          <a:off x="13652500" y="6611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42702</xdr:rowOff>
    </xdr:from>
    <xdr:ext cx="534377" cy="259045"/>
    <xdr:sp macro="" textlink="">
      <xdr:nvSpPr>
        <xdr:cNvPr id="515" name="テキスト ボックス 514">
          <a:extLst>
            <a:ext uri="{FF2B5EF4-FFF2-40B4-BE49-F238E27FC236}">
              <a16:creationId xmlns="" xmlns:a16="http://schemas.microsoft.com/office/drawing/2014/main" id="{00000000-0008-0000-0600-000003020000}"/>
            </a:ext>
          </a:extLst>
        </xdr:cNvPr>
        <xdr:cNvSpPr txBox="1"/>
      </xdr:nvSpPr>
      <xdr:spPr>
        <a:xfrm>
          <a:off x="13436111" y="63863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74719</xdr:rowOff>
    </xdr:from>
    <xdr:to>
      <xdr:col>67</xdr:col>
      <xdr:colOff>101600</xdr:colOff>
      <xdr:row>39</xdr:row>
      <xdr:rowOff>4869</xdr:rowOff>
    </xdr:to>
    <xdr:sp macro="" textlink="">
      <xdr:nvSpPr>
        <xdr:cNvPr id="516" name="フローチャート: 判断 515">
          <a:extLst>
            <a:ext uri="{FF2B5EF4-FFF2-40B4-BE49-F238E27FC236}">
              <a16:creationId xmlns="" xmlns:a16="http://schemas.microsoft.com/office/drawing/2014/main" id="{00000000-0008-0000-0600-000004020000}"/>
            </a:ext>
          </a:extLst>
        </xdr:cNvPr>
        <xdr:cNvSpPr/>
      </xdr:nvSpPr>
      <xdr:spPr>
        <a:xfrm>
          <a:off x="12763500" y="6589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21396</xdr:rowOff>
    </xdr:from>
    <xdr:ext cx="534377" cy="259045"/>
    <xdr:sp macro="" textlink="">
      <xdr:nvSpPr>
        <xdr:cNvPr id="517" name="テキスト ボックス 516">
          <a:extLst>
            <a:ext uri="{FF2B5EF4-FFF2-40B4-BE49-F238E27FC236}">
              <a16:creationId xmlns="" xmlns:a16="http://schemas.microsoft.com/office/drawing/2014/main" id="{00000000-0008-0000-0600-000005020000}"/>
            </a:ext>
          </a:extLst>
        </xdr:cNvPr>
        <xdr:cNvSpPr txBox="1"/>
      </xdr:nvSpPr>
      <xdr:spPr>
        <a:xfrm>
          <a:off x="12547111" y="6365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18" name="テキスト ボックス 517">
          <a:extLst>
            <a:ext uri="{FF2B5EF4-FFF2-40B4-BE49-F238E27FC236}">
              <a16:creationId xmlns="" xmlns:a16="http://schemas.microsoft.com/office/drawing/2014/main" id="{00000000-0008-0000-0600-000006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19" name="テキスト ボックス 518">
          <a:extLst>
            <a:ext uri="{FF2B5EF4-FFF2-40B4-BE49-F238E27FC236}">
              <a16:creationId xmlns="" xmlns:a16="http://schemas.microsoft.com/office/drawing/2014/main" id="{00000000-0008-0000-0600-000007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0" name="テキスト ボックス 519">
          <a:extLst>
            <a:ext uri="{FF2B5EF4-FFF2-40B4-BE49-F238E27FC236}">
              <a16:creationId xmlns="" xmlns:a16="http://schemas.microsoft.com/office/drawing/2014/main" id="{00000000-0008-0000-0600-000008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1" name="テキスト ボックス 520">
          <a:extLst>
            <a:ext uri="{FF2B5EF4-FFF2-40B4-BE49-F238E27FC236}">
              <a16:creationId xmlns="" xmlns:a16="http://schemas.microsoft.com/office/drawing/2014/main" id="{00000000-0008-0000-0600-000009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2" name="テキスト ボックス 521">
          <a:extLst>
            <a:ext uri="{FF2B5EF4-FFF2-40B4-BE49-F238E27FC236}">
              <a16:creationId xmlns="" xmlns:a16="http://schemas.microsoft.com/office/drawing/2014/main" id="{00000000-0008-0000-0600-00000A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114248</xdr:rowOff>
    </xdr:from>
    <xdr:to>
      <xdr:col>85</xdr:col>
      <xdr:colOff>177800</xdr:colOff>
      <xdr:row>39</xdr:row>
      <xdr:rowOff>44398</xdr:rowOff>
    </xdr:to>
    <xdr:sp macro="" textlink="">
      <xdr:nvSpPr>
        <xdr:cNvPr id="523" name="楕円 522">
          <a:extLst>
            <a:ext uri="{FF2B5EF4-FFF2-40B4-BE49-F238E27FC236}">
              <a16:creationId xmlns="" xmlns:a16="http://schemas.microsoft.com/office/drawing/2014/main" id="{00000000-0008-0000-0600-00000B020000}"/>
            </a:ext>
          </a:extLst>
        </xdr:cNvPr>
        <xdr:cNvSpPr/>
      </xdr:nvSpPr>
      <xdr:spPr>
        <a:xfrm>
          <a:off x="16268700" y="6629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78959</xdr:rowOff>
    </xdr:from>
    <xdr:ext cx="534377" cy="259045"/>
    <xdr:sp macro="" textlink="">
      <xdr:nvSpPr>
        <xdr:cNvPr id="524" name="災害復旧事業費該当値テキスト">
          <a:extLst>
            <a:ext uri="{FF2B5EF4-FFF2-40B4-BE49-F238E27FC236}">
              <a16:creationId xmlns="" xmlns:a16="http://schemas.microsoft.com/office/drawing/2014/main" id="{00000000-0008-0000-0600-00000C020000}"/>
            </a:ext>
          </a:extLst>
        </xdr:cNvPr>
        <xdr:cNvSpPr txBox="1"/>
      </xdr:nvSpPr>
      <xdr:spPr>
        <a:xfrm>
          <a:off x="16370300" y="65940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104956</xdr:rowOff>
    </xdr:from>
    <xdr:to>
      <xdr:col>81</xdr:col>
      <xdr:colOff>101600</xdr:colOff>
      <xdr:row>39</xdr:row>
      <xdr:rowOff>35106</xdr:rowOff>
    </xdr:to>
    <xdr:sp macro="" textlink="">
      <xdr:nvSpPr>
        <xdr:cNvPr id="525" name="楕円 524">
          <a:extLst>
            <a:ext uri="{FF2B5EF4-FFF2-40B4-BE49-F238E27FC236}">
              <a16:creationId xmlns="" xmlns:a16="http://schemas.microsoft.com/office/drawing/2014/main" id="{00000000-0008-0000-0600-00000D020000}"/>
            </a:ext>
          </a:extLst>
        </xdr:cNvPr>
        <xdr:cNvSpPr/>
      </xdr:nvSpPr>
      <xdr:spPr>
        <a:xfrm>
          <a:off x="15430500" y="6620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26233</xdr:rowOff>
    </xdr:from>
    <xdr:ext cx="534377" cy="259045"/>
    <xdr:sp macro="" textlink="">
      <xdr:nvSpPr>
        <xdr:cNvPr id="526" name="テキスト ボックス 525">
          <a:extLst>
            <a:ext uri="{FF2B5EF4-FFF2-40B4-BE49-F238E27FC236}">
              <a16:creationId xmlns="" xmlns:a16="http://schemas.microsoft.com/office/drawing/2014/main" id="{00000000-0008-0000-0600-00000E020000}"/>
            </a:ext>
          </a:extLst>
        </xdr:cNvPr>
        <xdr:cNvSpPr txBox="1"/>
      </xdr:nvSpPr>
      <xdr:spPr>
        <a:xfrm>
          <a:off x="15214111" y="67127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54911</xdr:rowOff>
    </xdr:from>
    <xdr:to>
      <xdr:col>76</xdr:col>
      <xdr:colOff>165100</xdr:colOff>
      <xdr:row>38</xdr:row>
      <xdr:rowOff>156511</xdr:rowOff>
    </xdr:to>
    <xdr:sp macro="" textlink="">
      <xdr:nvSpPr>
        <xdr:cNvPr id="527" name="楕円 526">
          <a:extLst>
            <a:ext uri="{FF2B5EF4-FFF2-40B4-BE49-F238E27FC236}">
              <a16:creationId xmlns="" xmlns:a16="http://schemas.microsoft.com/office/drawing/2014/main" id="{00000000-0008-0000-0600-00000F020000}"/>
            </a:ext>
          </a:extLst>
        </xdr:cNvPr>
        <xdr:cNvSpPr/>
      </xdr:nvSpPr>
      <xdr:spPr>
        <a:xfrm>
          <a:off x="14541500" y="6570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1588</xdr:rowOff>
    </xdr:from>
    <xdr:ext cx="534377" cy="259045"/>
    <xdr:sp macro="" textlink="">
      <xdr:nvSpPr>
        <xdr:cNvPr id="528" name="テキスト ボックス 527">
          <a:extLst>
            <a:ext uri="{FF2B5EF4-FFF2-40B4-BE49-F238E27FC236}">
              <a16:creationId xmlns="" xmlns:a16="http://schemas.microsoft.com/office/drawing/2014/main" id="{00000000-0008-0000-0600-000010020000}"/>
            </a:ext>
          </a:extLst>
        </xdr:cNvPr>
        <xdr:cNvSpPr txBox="1"/>
      </xdr:nvSpPr>
      <xdr:spPr>
        <a:xfrm>
          <a:off x="14325111" y="63452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141463</xdr:rowOff>
    </xdr:from>
    <xdr:to>
      <xdr:col>72</xdr:col>
      <xdr:colOff>38100</xdr:colOff>
      <xdr:row>39</xdr:row>
      <xdr:rowOff>71613</xdr:rowOff>
    </xdr:to>
    <xdr:sp macro="" textlink="">
      <xdr:nvSpPr>
        <xdr:cNvPr id="529" name="楕円 528">
          <a:extLst>
            <a:ext uri="{FF2B5EF4-FFF2-40B4-BE49-F238E27FC236}">
              <a16:creationId xmlns="" xmlns:a16="http://schemas.microsoft.com/office/drawing/2014/main" id="{00000000-0008-0000-0600-000011020000}"/>
            </a:ext>
          </a:extLst>
        </xdr:cNvPr>
        <xdr:cNvSpPr/>
      </xdr:nvSpPr>
      <xdr:spPr>
        <a:xfrm>
          <a:off x="13652500" y="6656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62740</xdr:rowOff>
    </xdr:from>
    <xdr:ext cx="469744" cy="259045"/>
    <xdr:sp macro="" textlink="">
      <xdr:nvSpPr>
        <xdr:cNvPr id="530" name="テキスト ボックス 529">
          <a:extLst>
            <a:ext uri="{FF2B5EF4-FFF2-40B4-BE49-F238E27FC236}">
              <a16:creationId xmlns="" xmlns:a16="http://schemas.microsoft.com/office/drawing/2014/main" id="{00000000-0008-0000-0600-000012020000}"/>
            </a:ext>
          </a:extLst>
        </xdr:cNvPr>
        <xdr:cNvSpPr txBox="1"/>
      </xdr:nvSpPr>
      <xdr:spPr>
        <a:xfrm>
          <a:off x="13468428" y="6749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159072</xdr:rowOff>
    </xdr:from>
    <xdr:to>
      <xdr:col>67</xdr:col>
      <xdr:colOff>101600</xdr:colOff>
      <xdr:row>39</xdr:row>
      <xdr:rowOff>89222</xdr:rowOff>
    </xdr:to>
    <xdr:sp macro="" textlink="">
      <xdr:nvSpPr>
        <xdr:cNvPr id="531" name="楕円 530">
          <a:extLst>
            <a:ext uri="{FF2B5EF4-FFF2-40B4-BE49-F238E27FC236}">
              <a16:creationId xmlns="" xmlns:a16="http://schemas.microsoft.com/office/drawing/2014/main" id="{00000000-0008-0000-0600-000013020000}"/>
            </a:ext>
          </a:extLst>
        </xdr:cNvPr>
        <xdr:cNvSpPr/>
      </xdr:nvSpPr>
      <xdr:spPr>
        <a:xfrm>
          <a:off x="12763500" y="6674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80349</xdr:rowOff>
    </xdr:from>
    <xdr:ext cx="469744" cy="259045"/>
    <xdr:sp macro="" textlink="">
      <xdr:nvSpPr>
        <xdr:cNvPr id="532" name="テキスト ボックス 531">
          <a:extLst>
            <a:ext uri="{FF2B5EF4-FFF2-40B4-BE49-F238E27FC236}">
              <a16:creationId xmlns="" xmlns:a16="http://schemas.microsoft.com/office/drawing/2014/main" id="{00000000-0008-0000-0600-000014020000}"/>
            </a:ext>
          </a:extLst>
        </xdr:cNvPr>
        <xdr:cNvSpPr txBox="1"/>
      </xdr:nvSpPr>
      <xdr:spPr>
        <a:xfrm>
          <a:off x="12579428" y="6766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3" name="正方形/長方形 532">
          <a:extLst>
            <a:ext uri="{FF2B5EF4-FFF2-40B4-BE49-F238E27FC236}">
              <a16:creationId xmlns="" xmlns:a16="http://schemas.microsoft.com/office/drawing/2014/main" id="{00000000-0008-0000-0600-000015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4" name="正方形/長方形 533">
          <a:extLst>
            <a:ext uri="{FF2B5EF4-FFF2-40B4-BE49-F238E27FC236}">
              <a16:creationId xmlns="" xmlns:a16="http://schemas.microsoft.com/office/drawing/2014/main" id="{00000000-0008-0000-0600-000016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5" name="正方形/長方形 534">
          <a:extLst>
            <a:ext uri="{FF2B5EF4-FFF2-40B4-BE49-F238E27FC236}">
              <a16:creationId xmlns="" xmlns:a16="http://schemas.microsoft.com/office/drawing/2014/main" id="{00000000-0008-0000-0600-000017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36" name="正方形/長方形 535">
          <a:extLst>
            <a:ext uri="{FF2B5EF4-FFF2-40B4-BE49-F238E27FC236}">
              <a16:creationId xmlns="" xmlns:a16="http://schemas.microsoft.com/office/drawing/2014/main" id="{00000000-0008-0000-0600-000018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37" name="正方形/長方形 536">
          <a:extLst>
            <a:ext uri="{FF2B5EF4-FFF2-40B4-BE49-F238E27FC236}">
              <a16:creationId xmlns="" xmlns:a16="http://schemas.microsoft.com/office/drawing/2014/main" id="{00000000-0008-0000-0600-000019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38" name="正方形/長方形 537">
          <a:extLst>
            <a:ext uri="{FF2B5EF4-FFF2-40B4-BE49-F238E27FC236}">
              <a16:creationId xmlns="" xmlns:a16="http://schemas.microsoft.com/office/drawing/2014/main" id="{00000000-0008-0000-0600-00001A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39" name="正方形/長方形 538">
          <a:extLst>
            <a:ext uri="{FF2B5EF4-FFF2-40B4-BE49-F238E27FC236}">
              <a16:creationId xmlns="" xmlns:a16="http://schemas.microsoft.com/office/drawing/2014/main" id="{00000000-0008-0000-0600-00001B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0" name="正方形/長方形 539">
          <a:extLst>
            <a:ext uri="{FF2B5EF4-FFF2-40B4-BE49-F238E27FC236}">
              <a16:creationId xmlns="" xmlns:a16="http://schemas.microsoft.com/office/drawing/2014/main" id="{00000000-0008-0000-0600-00001C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1" name="テキスト ボックス 540">
          <a:extLst>
            <a:ext uri="{FF2B5EF4-FFF2-40B4-BE49-F238E27FC236}">
              <a16:creationId xmlns="" xmlns:a16="http://schemas.microsoft.com/office/drawing/2014/main" id="{00000000-0008-0000-0600-00001D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2" name="直線コネクタ 541">
          <a:extLst>
            <a:ext uri="{FF2B5EF4-FFF2-40B4-BE49-F238E27FC236}">
              <a16:creationId xmlns="" xmlns:a16="http://schemas.microsoft.com/office/drawing/2014/main" id="{00000000-0008-0000-0600-00001E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43" name="直線コネクタ 542">
          <a:extLst>
            <a:ext uri="{FF2B5EF4-FFF2-40B4-BE49-F238E27FC236}">
              <a16:creationId xmlns="" xmlns:a16="http://schemas.microsoft.com/office/drawing/2014/main" id="{00000000-0008-0000-0600-00001F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44" name="テキスト ボックス 543">
          <a:extLst>
            <a:ext uri="{FF2B5EF4-FFF2-40B4-BE49-F238E27FC236}">
              <a16:creationId xmlns="" xmlns:a16="http://schemas.microsoft.com/office/drawing/2014/main" id="{00000000-0008-0000-0600-000020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45" name="直線コネクタ 544">
          <a:extLst>
            <a:ext uri="{FF2B5EF4-FFF2-40B4-BE49-F238E27FC236}">
              <a16:creationId xmlns="" xmlns:a16="http://schemas.microsoft.com/office/drawing/2014/main" id="{00000000-0008-0000-0600-000021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55</xdr:row>
      <xdr:rowOff>54627</xdr:rowOff>
    </xdr:from>
    <xdr:ext cx="467179" cy="259045"/>
    <xdr:sp macro="" textlink="">
      <xdr:nvSpPr>
        <xdr:cNvPr id="546" name="テキスト ボックス 545">
          <a:extLst>
            <a:ext uri="{FF2B5EF4-FFF2-40B4-BE49-F238E27FC236}">
              <a16:creationId xmlns="" xmlns:a16="http://schemas.microsoft.com/office/drawing/2014/main" id="{00000000-0008-0000-0600-000022020000}"/>
            </a:ext>
          </a:extLst>
        </xdr:cNvPr>
        <xdr:cNvSpPr txBox="1"/>
      </xdr:nvSpPr>
      <xdr:spPr>
        <a:xfrm>
          <a:off x="11978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47" name="直線コネクタ 546">
          <a:extLst>
            <a:ext uri="{FF2B5EF4-FFF2-40B4-BE49-F238E27FC236}">
              <a16:creationId xmlns="" xmlns:a16="http://schemas.microsoft.com/office/drawing/2014/main" id="{00000000-0008-0000-0600-000023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111777</xdr:rowOff>
    </xdr:from>
    <xdr:ext cx="467179" cy="259045"/>
    <xdr:sp macro="" textlink="">
      <xdr:nvSpPr>
        <xdr:cNvPr id="548" name="テキスト ボックス 547">
          <a:extLst>
            <a:ext uri="{FF2B5EF4-FFF2-40B4-BE49-F238E27FC236}">
              <a16:creationId xmlns="" xmlns:a16="http://schemas.microsoft.com/office/drawing/2014/main" id="{00000000-0008-0000-0600-000024020000}"/>
            </a:ext>
          </a:extLst>
        </xdr:cNvPr>
        <xdr:cNvSpPr txBox="1"/>
      </xdr:nvSpPr>
      <xdr:spPr>
        <a:xfrm>
          <a:off x="11978821" y="9027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49" name="直線コネクタ 548">
          <a:extLst>
            <a:ext uri="{FF2B5EF4-FFF2-40B4-BE49-F238E27FC236}">
              <a16:creationId xmlns="" xmlns:a16="http://schemas.microsoft.com/office/drawing/2014/main" id="{00000000-0008-0000-0600-000025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168927</xdr:rowOff>
    </xdr:from>
    <xdr:ext cx="467179" cy="259045"/>
    <xdr:sp macro="" textlink="">
      <xdr:nvSpPr>
        <xdr:cNvPr id="550" name="テキスト ボックス 549">
          <a:extLst>
            <a:ext uri="{FF2B5EF4-FFF2-40B4-BE49-F238E27FC236}">
              <a16:creationId xmlns="" xmlns:a16="http://schemas.microsoft.com/office/drawing/2014/main" id="{00000000-0008-0000-0600-000026020000}"/>
            </a:ext>
          </a:extLst>
        </xdr:cNvPr>
        <xdr:cNvSpPr txBox="1"/>
      </xdr:nvSpPr>
      <xdr:spPr>
        <a:xfrm>
          <a:off x="11978821" y="8569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1" name="直線コネクタ 550">
          <a:extLst>
            <a:ext uri="{FF2B5EF4-FFF2-40B4-BE49-F238E27FC236}">
              <a16:creationId xmlns="" xmlns:a16="http://schemas.microsoft.com/office/drawing/2014/main" id="{00000000-0008-0000-0600-000027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52" name="テキスト ボックス 551">
          <a:extLst>
            <a:ext uri="{FF2B5EF4-FFF2-40B4-BE49-F238E27FC236}">
              <a16:creationId xmlns="" xmlns:a16="http://schemas.microsoft.com/office/drawing/2014/main" id="{00000000-0008-0000-0600-000028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3" name="失業対策事業費グラフ枠">
          <a:extLst>
            <a:ext uri="{FF2B5EF4-FFF2-40B4-BE49-F238E27FC236}">
              <a16:creationId xmlns="" xmlns:a16="http://schemas.microsoft.com/office/drawing/2014/main" id="{00000000-0008-0000-0600-000029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52</xdr:row>
      <xdr:rowOff>15799</xdr:rowOff>
    </xdr:from>
    <xdr:to>
      <xdr:col>85</xdr:col>
      <xdr:colOff>126364</xdr:colOff>
      <xdr:row>58</xdr:row>
      <xdr:rowOff>139700</xdr:rowOff>
    </xdr:to>
    <xdr:cxnSp macro="">
      <xdr:nvCxnSpPr>
        <xdr:cNvPr id="554" name="直線コネクタ 553">
          <a:extLst>
            <a:ext uri="{FF2B5EF4-FFF2-40B4-BE49-F238E27FC236}">
              <a16:creationId xmlns="" xmlns:a16="http://schemas.microsoft.com/office/drawing/2014/main" id="{00000000-0008-0000-0600-00002A020000}"/>
            </a:ext>
          </a:extLst>
        </xdr:cNvPr>
        <xdr:cNvCxnSpPr/>
      </xdr:nvCxnSpPr>
      <xdr:spPr>
        <a:xfrm flipV="1">
          <a:off x="16317595" y="8931199"/>
          <a:ext cx="1269" cy="11526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18076</xdr:rowOff>
    </xdr:from>
    <xdr:ext cx="249299" cy="259045"/>
    <xdr:sp macro="" textlink="">
      <xdr:nvSpPr>
        <xdr:cNvPr id="555" name="失業対策事業費最小値テキスト">
          <a:extLst>
            <a:ext uri="{FF2B5EF4-FFF2-40B4-BE49-F238E27FC236}">
              <a16:creationId xmlns="" xmlns:a16="http://schemas.microsoft.com/office/drawing/2014/main" id="{00000000-0008-0000-0600-00002B020000}"/>
            </a:ext>
          </a:extLst>
        </xdr:cNvPr>
        <xdr:cNvSpPr txBox="1"/>
      </xdr:nvSpPr>
      <xdr:spPr>
        <a:xfrm>
          <a:off x="16370300" y="1013362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56" name="直線コネクタ 555">
          <a:extLst>
            <a:ext uri="{FF2B5EF4-FFF2-40B4-BE49-F238E27FC236}">
              <a16:creationId xmlns="" xmlns:a16="http://schemas.microsoft.com/office/drawing/2014/main" id="{00000000-0008-0000-0600-00002C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133926</xdr:rowOff>
    </xdr:from>
    <xdr:ext cx="469744" cy="259045"/>
    <xdr:sp macro="" textlink="">
      <xdr:nvSpPr>
        <xdr:cNvPr id="557" name="失業対策事業費最大値テキスト">
          <a:extLst>
            <a:ext uri="{FF2B5EF4-FFF2-40B4-BE49-F238E27FC236}">
              <a16:creationId xmlns="" xmlns:a16="http://schemas.microsoft.com/office/drawing/2014/main" id="{00000000-0008-0000-0600-00002D020000}"/>
            </a:ext>
          </a:extLst>
        </xdr:cNvPr>
        <xdr:cNvSpPr txBox="1"/>
      </xdr:nvSpPr>
      <xdr:spPr>
        <a:xfrm>
          <a:off x="16370300" y="87064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52</xdr:row>
      <xdr:rowOff>15799</xdr:rowOff>
    </xdr:from>
    <xdr:to>
      <xdr:col>86</xdr:col>
      <xdr:colOff>25400</xdr:colOff>
      <xdr:row>52</xdr:row>
      <xdr:rowOff>15799</xdr:rowOff>
    </xdr:to>
    <xdr:cxnSp macro="">
      <xdr:nvCxnSpPr>
        <xdr:cNvPr id="558" name="直線コネクタ 557">
          <a:extLst>
            <a:ext uri="{FF2B5EF4-FFF2-40B4-BE49-F238E27FC236}">
              <a16:creationId xmlns="" xmlns:a16="http://schemas.microsoft.com/office/drawing/2014/main" id="{00000000-0008-0000-0600-00002E020000}"/>
            </a:ext>
          </a:extLst>
        </xdr:cNvPr>
        <xdr:cNvCxnSpPr/>
      </xdr:nvCxnSpPr>
      <xdr:spPr>
        <a:xfrm>
          <a:off x="16230600" y="8931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59" name="直線コネクタ 558">
          <a:extLst>
            <a:ext uri="{FF2B5EF4-FFF2-40B4-BE49-F238E27FC236}">
              <a16:creationId xmlns="" xmlns:a16="http://schemas.microsoft.com/office/drawing/2014/main" id="{00000000-0008-0000-0600-00002F020000}"/>
            </a:ext>
          </a:extLst>
        </xdr:cNvPr>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106977</xdr:rowOff>
    </xdr:from>
    <xdr:ext cx="313932" cy="259045"/>
    <xdr:sp macro="" textlink="">
      <xdr:nvSpPr>
        <xdr:cNvPr id="560" name="失業対策事業費平均値テキスト">
          <a:extLst>
            <a:ext uri="{FF2B5EF4-FFF2-40B4-BE49-F238E27FC236}">
              <a16:creationId xmlns="" xmlns:a16="http://schemas.microsoft.com/office/drawing/2014/main" id="{00000000-0008-0000-0600-000030020000}"/>
            </a:ext>
          </a:extLst>
        </xdr:cNvPr>
        <xdr:cNvSpPr txBox="1"/>
      </xdr:nvSpPr>
      <xdr:spPr>
        <a:xfrm>
          <a:off x="16370300" y="987962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84100</xdr:rowOff>
    </xdr:from>
    <xdr:to>
      <xdr:col>85</xdr:col>
      <xdr:colOff>177800</xdr:colOff>
      <xdr:row>59</xdr:row>
      <xdr:rowOff>14250</xdr:rowOff>
    </xdr:to>
    <xdr:sp macro="" textlink="">
      <xdr:nvSpPr>
        <xdr:cNvPr id="561" name="フローチャート: 判断 560">
          <a:extLst>
            <a:ext uri="{FF2B5EF4-FFF2-40B4-BE49-F238E27FC236}">
              <a16:creationId xmlns="" xmlns:a16="http://schemas.microsoft.com/office/drawing/2014/main" id="{00000000-0008-0000-0600-000031020000}"/>
            </a:ext>
          </a:extLst>
        </xdr:cNvPr>
        <xdr:cNvSpPr/>
      </xdr:nvSpPr>
      <xdr:spPr>
        <a:xfrm>
          <a:off x="16268700" y="100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62" name="直線コネクタ 561">
          <a:extLst>
            <a:ext uri="{FF2B5EF4-FFF2-40B4-BE49-F238E27FC236}">
              <a16:creationId xmlns="" xmlns:a16="http://schemas.microsoft.com/office/drawing/2014/main" id="{00000000-0008-0000-0600-000032020000}"/>
            </a:ext>
          </a:extLst>
        </xdr:cNvPr>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67183</xdr:rowOff>
    </xdr:from>
    <xdr:to>
      <xdr:col>81</xdr:col>
      <xdr:colOff>101600</xdr:colOff>
      <xdr:row>58</xdr:row>
      <xdr:rowOff>168783</xdr:rowOff>
    </xdr:to>
    <xdr:sp macro="" textlink="">
      <xdr:nvSpPr>
        <xdr:cNvPr id="563" name="フローチャート: 判断 562">
          <a:extLst>
            <a:ext uri="{FF2B5EF4-FFF2-40B4-BE49-F238E27FC236}">
              <a16:creationId xmlns="" xmlns:a16="http://schemas.microsoft.com/office/drawing/2014/main" id="{00000000-0008-0000-0600-000033020000}"/>
            </a:ext>
          </a:extLst>
        </xdr:cNvPr>
        <xdr:cNvSpPr/>
      </xdr:nvSpPr>
      <xdr:spPr>
        <a:xfrm>
          <a:off x="15430500" y="10011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13860</xdr:rowOff>
    </xdr:from>
    <xdr:ext cx="313932" cy="259045"/>
    <xdr:sp macro="" textlink="">
      <xdr:nvSpPr>
        <xdr:cNvPr id="564" name="テキスト ボックス 563">
          <a:extLst>
            <a:ext uri="{FF2B5EF4-FFF2-40B4-BE49-F238E27FC236}">
              <a16:creationId xmlns="" xmlns:a16="http://schemas.microsoft.com/office/drawing/2014/main" id="{00000000-0008-0000-0600-000034020000}"/>
            </a:ext>
          </a:extLst>
        </xdr:cNvPr>
        <xdr:cNvSpPr txBox="1"/>
      </xdr:nvSpPr>
      <xdr:spPr>
        <a:xfrm>
          <a:off x="15324333" y="978651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65" name="直線コネクタ 564">
          <a:extLst>
            <a:ext uri="{FF2B5EF4-FFF2-40B4-BE49-F238E27FC236}">
              <a16:creationId xmlns="" xmlns:a16="http://schemas.microsoft.com/office/drawing/2014/main" id="{00000000-0008-0000-0600-000035020000}"/>
            </a:ext>
          </a:extLst>
        </xdr:cNvPr>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67411</xdr:rowOff>
    </xdr:from>
    <xdr:to>
      <xdr:col>76</xdr:col>
      <xdr:colOff>165100</xdr:colOff>
      <xdr:row>58</xdr:row>
      <xdr:rowOff>169011</xdr:rowOff>
    </xdr:to>
    <xdr:sp macro="" textlink="">
      <xdr:nvSpPr>
        <xdr:cNvPr id="566" name="フローチャート: 判断 565">
          <a:extLst>
            <a:ext uri="{FF2B5EF4-FFF2-40B4-BE49-F238E27FC236}">
              <a16:creationId xmlns="" xmlns:a16="http://schemas.microsoft.com/office/drawing/2014/main" id="{00000000-0008-0000-0600-000036020000}"/>
            </a:ext>
          </a:extLst>
        </xdr:cNvPr>
        <xdr:cNvSpPr/>
      </xdr:nvSpPr>
      <xdr:spPr>
        <a:xfrm>
          <a:off x="14541500" y="10011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14088</xdr:rowOff>
    </xdr:from>
    <xdr:ext cx="313932" cy="259045"/>
    <xdr:sp macro="" textlink="">
      <xdr:nvSpPr>
        <xdr:cNvPr id="567" name="テキスト ボックス 566">
          <a:extLst>
            <a:ext uri="{FF2B5EF4-FFF2-40B4-BE49-F238E27FC236}">
              <a16:creationId xmlns="" xmlns:a16="http://schemas.microsoft.com/office/drawing/2014/main" id="{00000000-0008-0000-0600-000037020000}"/>
            </a:ext>
          </a:extLst>
        </xdr:cNvPr>
        <xdr:cNvSpPr txBox="1"/>
      </xdr:nvSpPr>
      <xdr:spPr>
        <a:xfrm>
          <a:off x="14435333" y="97867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68" name="直線コネクタ 567">
          <a:extLst>
            <a:ext uri="{FF2B5EF4-FFF2-40B4-BE49-F238E27FC236}">
              <a16:creationId xmlns="" xmlns:a16="http://schemas.microsoft.com/office/drawing/2014/main" id="{00000000-0008-0000-0600-000038020000}"/>
            </a:ext>
          </a:extLst>
        </xdr:cNvPr>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52095</xdr:rowOff>
    </xdr:from>
    <xdr:to>
      <xdr:col>72</xdr:col>
      <xdr:colOff>38100</xdr:colOff>
      <xdr:row>58</xdr:row>
      <xdr:rowOff>153695</xdr:rowOff>
    </xdr:to>
    <xdr:sp macro="" textlink="">
      <xdr:nvSpPr>
        <xdr:cNvPr id="569" name="フローチャート: 判断 568">
          <a:extLst>
            <a:ext uri="{FF2B5EF4-FFF2-40B4-BE49-F238E27FC236}">
              <a16:creationId xmlns="" xmlns:a16="http://schemas.microsoft.com/office/drawing/2014/main" id="{00000000-0008-0000-0600-000039020000}"/>
            </a:ext>
          </a:extLst>
        </xdr:cNvPr>
        <xdr:cNvSpPr/>
      </xdr:nvSpPr>
      <xdr:spPr>
        <a:xfrm>
          <a:off x="13652500" y="999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56</xdr:row>
      <xdr:rowOff>170222</xdr:rowOff>
    </xdr:from>
    <xdr:ext cx="378565" cy="259045"/>
    <xdr:sp macro="" textlink="">
      <xdr:nvSpPr>
        <xdr:cNvPr id="570" name="テキスト ボックス 569">
          <a:extLst>
            <a:ext uri="{FF2B5EF4-FFF2-40B4-BE49-F238E27FC236}">
              <a16:creationId xmlns="" xmlns:a16="http://schemas.microsoft.com/office/drawing/2014/main" id="{00000000-0008-0000-0600-00003A020000}"/>
            </a:ext>
          </a:extLst>
        </xdr:cNvPr>
        <xdr:cNvSpPr txBox="1"/>
      </xdr:nvSpPr>
      <xdr:spPr>
        <a:xfrm>
          <a:off x="13514017" y="97714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45924</xdr:rowOff>
    </xdr:from>
    <xdr:to>
      <xdr:col>67</xdr:col>
      <xdr:colOff>101600</xdr:colOff>
      <xdr:row>58</xdr:row>
      <xdr:rowOff>147524</xdr:rowOff>
    </xdr:to>
    <xdr:sp macro="" textlink="">
      <xdr:nvSpPr>
        <xdr:cNvPr id="571" name="フローチャート: 判断 570">
          <a:extLst>
            <a:ext uri="{FF2B5EF4-FFF2-40B4-BE49-F238E27FC236}">
              <a16:creationId xmlns="" xmlns:a16="http://schemas.microsoft.com/office/drawing/2014/main" id="{00000000-0008-0000-0600-00003B020000}"/>
            </a:ext>
          </a:extLst>
        </xdr:cNvPr>
        <xdr:cNvSpPr/>
      </xdr:nvSpPr>
      <xdr:spPr>
        <a:xfrm>
          <a:off x="12763500" y="999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56</xdr:row>
      <xdr:rowOff>164051</xdr:rowOff>
    </xdr:from>
    <xdr:ext cx="378565" cy="259045"/>
    <xdr:sp macro="" textlink="">
      <xdr:nvSpPr>
        <xdr:cNvPr id="572" name="テキスト ボックス 571">
          <a:extLst>
            <a:ext uri="{FF2B5EF4-FFF2-40B4-BE49-F238E27FC236}">
              <a16:creationId xmlns="" xmlns:a16="http://schemas.microsoft.com/office/drawing/2014/main" id="{00000000-0008-0000-0600-00003C020000}"/>
            </a:ext>
          </a:extLst>
        </xdr:cNvPr>
        <xdr:cNvSpPr txBox="1"/>
      </xdr:nvSpPr>
      <xdr:spPr>
        <a:xfrm>
          <a:off x="12625017" y="976525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3" name="テキスト ボックス 572">
          <a:extLst>
            <a:ext uri="{FF2B5EF4-FFF2-40B4-BE49-F238E27FC236}">
              <a16:creationId xmlns="" xmlns:a16="http://schemas.microsoft.com/office/drawing/2014/main" id="{00000000-0008-0000-0600-00003D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4" name="テキスト ボックス 573">
          <a:extLst>
            <a:ext uri="{FF2B5EF4-FFF2-40B4-BE49-F238E27FC236}">
              <a16:creationId xmlns="" xmlns:a16="http://schemas.microsoft.com/office/drawing/2014/main" id="{00000000-0008-0000-0600-00003E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5" name="テキスト ボックス 574">
          <a:extLst>
            <a:ext uri="{FF2B5EF4-FFF2-40B4-BE49-F238E27FC236}">
              <a16:creationId xmlns="" xmlns:a16="http://schemas.microsoft.com/office/drawing/2014/main" id="{00000000-0008-0000-0600-00003F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76" name="テキスト ボックス 575">
          <a:extLst>
            <a:ext uri="{FF2B5EF4-FFF2-40B4-BE49-F238E27FC236}">
              <a16:creationId xmlns="" xmlns:a16="http://schemas.microsoft.com/office/drawing/2014/main" id="{00000000-0008-0000-0600-000040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77" name="テキスト ボックス 576">
          <a:extLst>
            <a:ext uri="{FF2B5EF4-FFF2-40B4-BE49-F238E27FC236}">
              <a16:creationId xmlns="" xmlns:a16="http://schemas.microsoft.com/office/drawing/2014/main" id="{00000000-0008-0000-0600-000041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78" name="楕円 577">
          <a:extLst>
            <a:ext uri="{FF2B5EF4-FFF2-40B4-BE49-F238E27FC236}">
              <a16:creationId xmlns="" xmlns:a16="http://schemas.microsoft.com/office/drawing/2014/main" id="{00000000-0008-0000-0600-000042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62526</xdr:rowOff>
    </xdr:from>
    <xdr:ext cx="249299" cy="259045"/>
    <xdr:sp macro="" textlink="">
      <xdr:nvSpPr>
        <xdr:cNvPr id="579" name="失業対策事業費該当値テキスト">
          <a:extLst>
            <a:ext uri="{FF2B5EF4-FFF2-40B4-BE49-F238E27FC236}">
              <a16:creationId xmlns="" xmlns:a16="http://schemas.microsoft.com/office/drawing/2014/main" id="{00000000-0008-0000-0600-000043020000}"/>
            </a:ext>
          </a:extLst>
        </xdr:cNvPr>
        <xdr:cNvSpPr txBox="1"/>
      </xdr:nvSpPr>
      <xdr:spPr>
        <a:xfrm>
          <a:off x="16370300" y="1000662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80" name="楕円 579">
          <a:extLst>
            <a:ext uri="{FF2B5EF4-FFF2-40B4-BE49-F238E27FC236}">
              <a16:creationId xmlns="" xmlns:a16="http://schemas.microsoft.com/office/drawing/2014/main" id="{00000000-0008-0000-0600-000044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10177</xdr:rowOff>
    </xdr:from>
    <xdr:ext cx="249299" cy="259045"/>
    <xdr:sp macro="" textlink="">
      <xdr:nvSpPr>
        <xdr:cNvPr id="581" name="テキスト ボックス 580">
          <a:extLst>
            <a:ext uri="{FF2B5EF4-FFF2-40B4-BE49-F238E27FC236}">
              <a16:creationId xmlns="" xmlns:a16="http://schemas.microsoft.com/office/drawing/2014/main" id="{00000000-0008-0000-0600-000045020000}"/>
            </a:ext>
          </a:extLst>
        </xdr:cNvPr>
        <xdr:cNvSpPr txBox="1"/>
      </xdr:nvSpPr>
      <xdr:spPr>
        <a:xfrm>
          <a:off x="15356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82" name="楕円 581">
          <a:extLst>
            <a:ext uri="{FF2B5EF4-FFF2-40B4-BE49-F238E27FC236}">
              <a16:creationId xmlns="" xmlns:a16="http://schemas.microsoft.com/office/drawing/2014/main" id="{00000000-0008-0000-0600-000046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10177</xdr:rowOff>
    </xdr:from>
    <xdr:ext cx="249299" cy="259045"/>
    <xdr:sp macro="" textlink="">
      <xdr:nvSpPr>
        <xdr:cNvPr id="583" name="テキスト ボックス 582">
          <a:extLst>
            <a:ext uri="{FF2B5EF4-FFF2-40B4-BE49-F238E27FC236}">
              <a16:creationId xmlns="" xmlns:a16="http://schemas.microsoft.com/office/drawing/2014/main" id="{00000000-0008-0000-0600-000047020000}"/>
            </a:ext>
          </a:extLst>
        </xdr:cNvPr>
        <xdr:cNvSpPr txBox="1"/>
      </xdr:nvSpPr>
      <xdr:spPr>
        <a:xfrm>
          <a:off x="14467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84" name="楕円 583">
          <a:extLst>
            <a:ext uri="{FF2B5EF4-FFF2-40B4-BE49-F238E27FC236}">
              <a16:creationId xmlns="" xmlns:a16="http://schemas.microsoft.com/office/drawing/2014/main" id="{00000000-0008-0000-0600-000048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10177</xdr:rowOff>
    </xdr:from>
    <xdr:ext cx="249299" cy="259045"/>
    <xdr:sp macro="" textlink="">
      <xdr:nvSpPr>
        <xdr:cNvPr id="585" name="テキスト ボックス 584">
          <a:extLst>
            <a:ext uri="{FF2B5EF4-FFF2-40B4-BE49-F238E27FC236}">
              <a16:creationId xmlns="" xmlns:a16="http://schemas.microsoft.com/office/drawing/2014/main" id="{00000000-0008-0000-0600-000049020000}"/>
            </a:ext>
          </a:extLst>
        </xdr:cNvPr>
        <xdr:cNvSpPr txBox="1"/>
      </xdr:nvSpPr>
      <xdr:spPr>
        <a:xfrm>
          <a:off x="1357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586" name="楕円 585">
          <a:extLst>
            <a:ext uri="{FF2B5EF4-FFF2-40B4-BE49-F238E27FC236}">
              <a16:creationId xmlns="" xmlns:a16="http://schemas.microsoft.com/office/drawing/2014/main" id="{00000000-0008-0000-0600-00004A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10177</xdr:rowOff>
    </xdr:from>
    <xdr:ext cx="249299" cy="259045"/>
    <xdr:sp macro="" textlink="">
      <xdr:nvSpPr>
        <xdr:cNvPr id="587" name="テキスト ボックス 586">
          <a:extLst>
            <a:ext uri="{FF2B5EF4-FFF2-40B4-BE49-F238E27FC236}">
              <a16:creationId xmlns="" xmlns:a16="http://schemas.microsoft.com/office/drawing/2014/main" id="{00000000-0008-0000-0600-00004B020000}"/>
            </a:ext>
          </a:extLst>
        </xdr:cNvPr>
        <xdr:cNvSpPr txBox="1"/>
      </xdr:nvSpPr>
      <xdr:spPr>
        <a:xfrm>
          <a:off x="1268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88" name="正方形/長方形 587">
          <a:extLst>
            <a:ext uri="{FF2B5EF4-FFF2-40B4-BE49-F238E27FC236}">
              <a16:creationId xmlns="" xmlns:a16="http://schemas.microsoft.com/office/drawing/2014/main" id="{00000000-0008-0000-0600-00004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89" name="正方形/長方形 588">
          <a:extLst>
            <a:ext uri="{FF2B5EF4-FFF2-40B4-BE49-F238E27FC236}">
              <a16:creationId xmlns="" xmlns:a16="http://schemas.microsoft.com/office/drawing/2014/main" id="{00000000-0008-0000-0600-00004D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0" name="正方形/長方形 589">
          <a:extLst>
            <a:ext uri="{FF2B5EF4-FFF2-40B4-BE49-F238E27FC236}">
              <a16:creationId xmlns="" xmlns:a16="http://schemas.microsoft.com/office/drawing/2014/main" id="{00000000-0008-0000-0600-00004E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1" name="正方形/長方形 590">
          <a:extLst>
            <a:ext uri="{FF2B5EF4-FFF2-40B4-BE49-F238E27FC236}">
              <a16:creationId xmlns="" xmlns:a16="http://schemas.microsoft.com/office/drawing/2014/main" id="{00000000-0008-0000-0600-00004F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2" name="正方形/長方形 591">
          <a:extLst>
            <a:ext uri="{FF2B5EF4-FFF2-40B4-BE49-F238E27FC236}">
              <a16:creationId xmlns="" xmlns:a16="http://schemas.microsoft.com/office/drawing/2014/main" id="{00000000-0008-0000-0600-000050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3" name="正方形/長方形 592">
          <a:extLst>
            <a:ext uri="{FF2B5EF4-FFF2-40B4-BE49-F238E27FC236}">
              <a16:creationId xmlns="" xmlns:a16="http://schemas.microsoft.com/office/drawing/2014/main" id="{00000000-0008-0000-0600-000051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4" name="正方形/長方形 593">
          <a:extLst>
            <a:ext uri="{FF2B5EF4-FFF2-40B4-BE49-F238E27FC236}">
              <a16:creationId xmlns="" xmlns:a16="http://schemas.microsoft.com/office/drawing/2014/main" id="{00000000-0008-0000-0600-000052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5" name="正方形/長方形 594">
          <a:extLst>
            <a:ext uri="{FF2B5EF4-FFF2-40B4-BE49-F238E27FC236}">
              <a16:creationId xmlns="" xmlns:a16="http://schemas.microsoft.com/office/drawing/2014/main" id="{00000000-0008-0000-0600-000053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596" name="テキスト ボックス 595">
          <a:extLst>
            <a:ext uri="{FF2B5EF4-FFF2-40B4-BE49-F238E27FC236}">
              <a16:creationId xmlns="" xmlns:a16="http://schemas.microsoft.com/office/drawing/2014/main" id="{00000000-0008-0000-0600-000054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597" name="直線コネクタ 596">
          <a:extLst>
            <a:ext uri="{FF2B5EF4-FFF2-40B4-BE49-F238E27FC236}">
              <a16:creationId xmlns="" xmlns:a16="http://schemas.microsoft.com/office/drawing/2014/main" id="{00000000-0008-0000-0600-000055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598" name="直線コネクタ 597">
          <a:extLst>
            <a:ext uri="{FF2B5EF4-FFF2-40B4-BE49-F238E27FC236}">
              <a16:creationId xmlns="" xmlns:a16="http://schemas.microsoft.com/office/drawing/2014/main" id="{00000000-0008-0000-0600-000056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599" name="テキスト ボックス 598">
          <a:extLst>
            <a:ext uri="{FF2B5EF4-FFF2-40B4-BE49-F238E27FC236}">
              <a16:creationId xmlns="" xmlns:a16="http://schemas.microsoft.com/office/drawing/2014/main" id="{00000000-0008-0000-0600-000057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0" name="直線コネクタ 599">
          <a:extLst>
            <a:ext uri="{FF2B5EF4-FFF2-40B4-BE49-F238E27FC236}">
              <a16:creationId xmlns="" xmlns:a16="http://schemas.microsoft.com/office/drawing/2014/main" id="{00000000-0008-0000-0600-000058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1" name="テキスト ボックス 600">
          <a:extLst>
            <a:ext uri="{FF2B5EF4-FFF2-40B4-BE49-F238E27FC236}">
              <a16:creationId xmlns="" xmlns:a16="http://schemas.microsoft.com/office/drawing/2014/main" id="{00000000-0008-0000-0600-000059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2" name="直線コネクタ 601">
          <a:extLst>
            <a:ext uri="{FF2B5EF4-FFF2-40B4-BE49-F238E27FC236}">
              <a16:creationId xmlns="" xmlns:a16="http://schemas.microsoft.com/office/drawing/2014/main" id="{00000000-0008-0000-0600-00005A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03" name="テキスト ボックス 602">
          <a:extLst>
            <a:ext uri="{FF2B5EF4-FFF2-40B4-BE49-F238E27FC236}">
              <a16:creationId xmlns="" xmlns:a16="http://schemas.microsoft.com/office/drawing/2014/main" id="{00000000-0008-0000-0600-00005B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04" name="直線コネクタ 603">
          <a:extLst>
            <a:ext uri="{FF2B5EF4-FFF2-40B4-BE49-F238E27FC236}">
              <a16:creationId xmlns="" xmlns:a16="http://schemas.microsoft.com/office/drawing/2014/main" id="{00000000-0008-0000-0600-00005C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05" name="テキスト ボックス 604">
          <a:extLst>
            <a:ext uri="{FF2B5EF4-FFF2-40B4-BE49-F238E27FC236}">
              <a16:creationId xmlns="" xmlns:a16="http://schemas.microsoft.com/office/drawing/2014/main" id="{00000000-0008-0000-0600-00005D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06" name="直線コネクタ 605">
          <a:extLst>
            <a:ext uri="{FF2B5EF4-FFF2-40B4-BE49-F238E27FC236}">
              <a16:creationId xmlns="" xmlns:a16="http://schemas.microsoft.com/office/drawing/2014/main" id="{00000000-0008-0000-0600-00005E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07" name="テキスト ボックス 606">
          <a:extLst>
            <a:ext uri="{FF2B5EF4-FFF2-40B4-BE49-F238E27FC236}">
              <a16:creationId xmlns="" xmlns:a16="http://schemas.microsoft.com/office/drawing/2014/main" id="{00000000-0008-0000-0600-00005F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8" name="直線コネクタ 607">
          <a:extLst>
            <a:ext uri="{FF2B5EF4-FFF2-40B4-BE49-F238E27FC236}">
              <a16:creationId xmlns="" xmlns:a16="http://schemas.microsoft.com/office/drawing/2014/main" id="{00000000-0008-0000-0600-00006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09" name="テキスト ボックス 608">
          <a:extLst>
            <a:ext uri="{FF2B5EF4-FFF2-40B4-BE49-F238E27FC236}">
              <a16:creationId xmlns="" xmlns:a16="http://schemas.microsoft.com/office/drawing/2014/main" id="{00000000-0008-0000-0600-000061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0" name="公債費グラフ枠">
          <a:extLst>
            <a:ext uri="{FF2B5EF4-FFF2-40B4-BE49-F238E27FC236}">
              <a16:creationId xmlns="" xmlns:a16="http://schemas.microsoft.com/office/drawing/2014/main" id="{00000000-0008-0000-0600-00006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112356</xdr:rowOff>
    </xdr:from>
    <xdr:to>
      <xdr:col>85</xdr:col>
      <xdr:colOff>126364</xdr:colOff>
      <xdr:row>79</xdr:row>
      <xdr:rowOff>43467</xdr:rowOff>
    </xdr:to>
    <xdr:cxnSp macro="">
      <xdr:nvCxnSpPr>
        <xdr:cNvPr id="611" name="直線コネクタ 610">
          <a:extLst>
            <a:ext uri="{FF2B5EF4-FFF2-40B4-BE49-F238E27FC236}">
              <a16:creationId xmlns="" xmlns:a16="http://schemas.microsoft.com/office/drawing/2014/main" id="{00000000-0008-0000-0600-000063020000}"/>
            </a:ext>
          </a:extLst>
        </xdr:cNvPr>
        <xdr:cNvCxnSpPr/>
      </xdr:nvCxnSpPr>
      <xdr:spPr>
        <a:xfrm flipV="1">
          <a:off x="16317595" y="12113856"/>
          <a:ext cx="1269" cy="14741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47294</xdr:rowOff>
    </xdr:from>
    <xdr:ext cx="378565" cy="259045"/>
    <xdr:sp macro="" textlink="">
      <xdr:nvSpPr>
        <xdr:cNvPr id="612" name="公債費最小値テキスト">
          <a:extLst>
            <a:ext uri="{FF2B5EF4-FFF2-40B4-BE49-F238E27FC236}">
              <a16:creationId xmlns="" xmlns:a16="http://schemas.microsoft.com/office/drawing/2014/main" id="{00000000-0008-0000-0600-000064020000}"/>
            </a:ext>
          </a:extLst>
        </xdr:cNvPr>
        <xdr:cNvSpPr txBox="1"/>
      </xdr:nvSpPr>
      <xdr:spPr>
        <a:xfrm>
          <a:off x="16370300" y="135918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43467</xdr:rowOff>
    </xdr:from>
    <xdr:to>
      <xdr:col>86</xdr:col>
      <xdr:colOff>25400</xdr:colOff>
      <xdr:row>79</xdr:row>
      <xdr:rowOff>43467</xdr:rowOff>
    </xdr:to>
    <xdr:cxnSp macro="">
      <xdr:nvCxnSpPr>
        <xdr:cNvPr id="613" name="直線コネクタ 612">
          <a:extLst>
            <a:ext uri="{FF2B5EF4-FFF2-40B4-BE49-F238E27FC236}">
              <a16:creationId xmlns="" xmlns:a16="http://schemas.microsoft.com/office/drawing/2014/main" id="{00000000-0008-0000-0600-000065020000}"/>
            </a:ext>
          </a:extLst>
        </xdr:cNvPr>
        <xdr:cNvCxnSpPr/>
      </xdr:nvCxnSpPr>
      <xdr:spPr>
        <a:xfrm>
          <a:off x="16230600" y="135880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59033</xdr:rowOff>
    </xdr:from>
    <xdr:ext cx="599010" cy="259045"/>
    <xdr:sp macro="" textlink="">
      <xdr:nvSpPr>
        <xdr:cNvPr id="614" name="公債費最大値テキスト">
          <a:extLst>
            <a:ext uri="{FF2B5EF4-FFF2-40B4-BE49-F238E27FC236}">
              <a16:creationId xmlns="" xmlns:a16="http://schemas.microsoft.com/office/drawing/2014/main" id="{00000000-0008-0000-0600-000066020000}"/>
            </a:ext>
          </a:extLst>
        </xdr:cNvPr>
        <xdr:cNvSpPr txBox="1"/>
      </xdr:nvSpPr>
      <xdr:spPr>
        <a:xfrm>
          <a:off x="16370300" y="11889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774,354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112356</xdr:rowOff>
    </xdr:from>
    <xdr:to>
      <xdr:col>86</xdr:col>
      <xdr:colOff>25400</xdr:colOff>
      <xdr:row>70</xdr:row>
      <xdr:rowOff>112356</xdr:rowOff>
    </xdr:to>
    <xdr:cxnSp macro="">
      <xdr:nvCxnSpPr>
        <xdr:cNvPr id="615" name="直線コネクタ 614">
          <a:extLst>
            <a:ext uri="{FF2B5EF4-FFF2-40B4-BE49-F238E27FC236}">
              <a16:creationId xmlns="" xmlns:a16="http://schemas.microsoft.com/office/drawing/2014/main" id="{00000000-0008-0000-0600-000067020000}"/>
            </a:ext>
          </a:extLst>
        </xdr:cNvPr>
        <xdr:cNvCxnSpPr/>
      </xdr:nvCxnSpPr>
      <xdr:spPr>
        <a:xfrm>
          <a:off x="16230600" y="12113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41811</xdr:rowOff>
    </xdr:from>
    <xdr:to>
      <xdr:col>85</xdr:col>
      <xdr:colOff>127000</xdr:colOff>
      <xdr:row>77</xdr:row>
      <xdr:rowOff>170163</xdr:rowOff>
    </xdr:to>
    <xdr:cxnSp macro="">
      <xdr:nvCxnSpPr>
        <xdr:cNvPr id="616" name="直線コネクタ 615">
          <a:extLst>
            <a:ext uri="{FF2B5EF4-FFF2-40B4-BE49-F238E27FC236}">
              <a16:creationId xmlns="" xmlns:a16="http://schemas.microsoft.com/office/drawing/2014/main" id="{00000000-0008-0000-0600-000068020000}"/>
            </a:ext>
          </a:extLst>
        </xdr:cNvPr>
        <xdr:cNvCxnSpPr/>
      </xdr:nvCxnSpPr>
      <xdr:spPr>
        <a:xfrm flipV="1">
          <a:off x="15481300" y="13243461"/>
          <a:ext cx="838200" cy="128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32166</xdr:rowOff>
    </xdr:from>
    <xdr:ext cx="599010" cy="259045"/>
    <xdr:sp macro="" textlink="">
      <xdr:nvSpPr>
        <xdr:cNvPr id="617" name="公債費平均値テキスト">
          <a:extLst>
            <a:ext uri="{FF2B5EF4-FFF2-40B4-BE49-F238E27FC236}">
              <a16:creationId xmlns="" xmlns:a16="http://schemas.microsoft.com/office/drawing/2014/main" id="{00000000-0008-0000-0600-000069020000}"/>
            </a:ext>
          </a:extLst>
        </xdr:cNvPr>
        <xdr:cNvSpPr txBox="1"/>
      </xdr:nvSpPr>
      <xdr:spPr>
        <a:xfrm>
          <a:off x="16370300" y="1323381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53739</xdr:rowOff>
    </xdr:from>
    <xdr:to>
      <xdr:col>85</xdr:col>
      <xdr:colOff>177800</xdr:colOff>
      <xdr:row>77</xdr:row>
      <xdr:rowOff>155339</xdr:rowOff>
    </xdr:to>
    <xdr:sp macro="" textlink="">
      <xdr:nvSpPr>
        <xdr:cNvPr id="618" name="フローチャート: 判断 617">
          <a:extLst>
            <a:ext uri="{FF2B5EF4-FFF2-40B4-BE49-F238E27FC236}">
              <a16:creationId xmlns="" xmlns:a16="http://schemas.microsoft.com/office/drawing/2014/main" id="{00000000-0008-0000-0600-00006A020000}"/>
            </a:ext>
          </a:extLst>
        </xdr:cNvPr>
        <xdr:cNvSpPr/>
      </xdr:nvSpPr>
      <xdr:spPr>
        <a:xfrm>
          <a:off x="16268700" y="13255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164285</xdr:rowOff>
    </xdr:from>
    <xdr:to>
      <xdr:col>81</xdr:col>
      <xdr:colOff>50800</xdr:colOff>
      <xdr:row>77</xdr:row>
      <xdr:rowOff>170163</xdr:rowOff>
    </xdr:to>
    <xdr:cxnSp macro="">
      <xdr:nvCxnSpPr>
        <xdr:cNvPr id="619" name="直線コネクタ 618">
          <a:extLst>
            <a:ext uri="{FF2B5EF4-FFF2-40B4-BE49-F238E27FC236}">
              <a16:creationId xmlns="" xmlns:a16="http://schemas.microsoft.com/office/drawing/2014/main" id="{00000000-0008-0000-0600-00006B020000}"/>
            </a:ext>
          </a:extLst>
        </xdr:cNvPr>
        <xdr:cNvCxnSpPr/>
      </xdr:nvCxnSpPr>
      <xdr:spPr>
        <a:xfrm>
          <a:off x="14592300" y="13365935"/>
          <a:ext cx="889000" cy="5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58052</xdr:rowOff>
    </xdr:from>
    <xdr:to>
      <xdr:col>81</xdr:col>
      <xdr:colOff>101600</xdr:colOff>
      <xdr:row>77</xdr:row>
      <xdr:rowOff>159652</xdr:rowOff>
    </xdr:to>
    <xdr:sp macro="" textlink="">
      <xdr:nvSpPr>
        <xdr:cNvPr id="620" name="フローチャート: 判断 619">
          <a:extLst>
            <a:ext uri="{FF2B5EF4-FFF2-40B4-BE49-F238E27FC236}">
              <a16:creationId xmlns="" xmlns:a16="http://schemas.microsoft.com/office/drawing/2014/main" id="{00000000-0008-0000-0600-00006C020000}"/>
            </a:ext>
          </a:extLst>
        </xdr:cNvPr>
        <xdr:cNvSpPr/>
      </xdr:nvSpPr>
      <xdr:spPr>
        <a:xfrm>
          <a:off x="15430500" y="13259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4729</xdr:rowOff>
    </xdr:from>
    <xdr:ext cx="599010" cy="259045"/>
    <xdr:sp macro="" textlink="">
      <xdr:nvSpPr>
        <xdr:cNvPr id="621" name="テキスト ボックス 620">
          <a:extLst>
            <a:ext uri="{FF2B5EF4-FFF2-40B4-BE49-F238E27FC236}">
              <a16:creationId xmlns="" xmlns:a16="http://schemas.microsoft.com/office/drawing/2014/main" id="{00000000-0008-0000-0600-00006D020000}"/>
            </a:ext>
          </a:extLst>
        </xdr:cNvPr>
        <xdr:cNvSpPr txBox="1"/>
      </xdr:nvSpPr>
      <xdr:spPr>
        <a:xfrm>
          <a:off x="15181795" y="130349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158947</xdr:rowOff>
    </xdr:from>
    <xdr:to>
      <xdr:col>76</xdr:col>
      <xdr:colOff>114300</xdr:colOff>
      <xdr:row>77</xdr:row>
      <xdr:rowOff>164285</xdr:rowOff>
    </xdr:to>
    <xdr:cxnSp macro="">
      <xdr:nvCxnSpPr>
        <xdr:cNvPr id="622" name="直線コネクタ 621">
          <a:extLst>
            <a:ext uri="{FF2B5EF4-FFF2-40B4-BE49-F238E27FC236}">
              <a16:creationId xmlns="" xmlns:a16="http://schemas.microsoft.com/office/drawing/2014/main" id="{00000000-0008-0000-0600-00006E020000}"/>
            </a:ext>
          </a:extLst>
        </xdr:cNvPr>
        <xdr:cNvCxnSpPr/>
      </xdr:nvCxnSpPr>
      <xdr:spPr>
        <a:xfrm>
          <a:off x="13703300" y="13360597"/>
          <a:ext cx="889000" cy="53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57947</xdr:rowOff>
    </xdr:from>
    <xdr:to>
      <xdr:col>76</xdr:col>
      <xdr:colOff>165100</xdr:colOff>
      <xdr:row>77</xdr:row>
      <xdr:rowOff>159547</xdr:rowOff>
    </xdr:to>
    <xdr:sp macro="" textlink="">
      <xdr:nvSpPr>
        <xdr:cNvPr id="623" name="フローチャート: 判断 622">
          <a:extLst>
            <a:ext uri="{FF2B5EF4-FFF2-40B4-BE49-F238E27FC236}">
              <a16:creationId xmlns="" xmlns:a16="http://schemas.microsoft.com/office/drawing/2014/main" id="{00000000-0008-0000-0600-00006F020000}"/>
            </a:ext>
          </a:extLst>
        </xdr:cNvPr>
        <xdr:cNvSpPr/>
      </xdr:nvSpPr>
      <xdr:spPr>
        <a:xfrm>
          <a:off x="14541500" y="13259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4624</xdr:rowOff>
    </xdr:from>
    <xdr:ext cx="599010" cy="259045"/>
    <xdr:sp macro="" textlink="">
      <xdr:nvSpPr>
        <xdr:cNvPr id="624" name="テキスト ボックス 623">
          <a:extLst>
            <a:ext uri="{FF2B5EF4-FFF2-40B4-BE49-F238E27FC236}">
              <a16:creationId xmlns="" xmlns:a16="http://schemas.microsoft.com/office/drawing/2014/main" id="{00000000-0008-0000-0600-000070020000}"/>
            </a:ext>
          </a:extLst>
        </xdr:cNvPr>
        <xdr:cNvSpPr txBox="1"/>
      </xdr:nvSpPr>
      <xdr:spPr>
        <a:xfrm>
          <a:off x="14292795" y="13034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141074</xdr:rowOff>
    </xdr:from>
    <xdr:to>
      <xdr:col>71</xdr:col>
      <xdr:colOff>177800</xdr:colOff>
      <xdr:row>77</xdr:row>
      <xdr:rowOff>158947</xdr:rowOff>
    </xdr:to>
    <xdr:cxnSp macro="">
      <xdr:nvCxnSpPr>
        <xdr:cNvPr id="625" name="直線コネクタ 624">
          <a:extLst>
            <a:ext uri="{FF2B5EF4-FFF2-40B4-BE49-F238E27FC236}">
              <a16:creationId xmlns="" xmlns:a16="http://schemas.microsoft.com/office/drawing/2014/main" id="{00000000-0008-0000-0600-000071020000}"/>
            </a:ext>
          </a:extLst>
        </xdr:cNvPr>
        <xdr:cNvCxnSpPr/>
      </xdr:nvCxnSpPr>
      <xdr:spPr>
        <a:xfrm>
          <a:off x="12814300" y="13342724"/>
          <a:ext cx="889000" cy="178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52620</xdr:rowOff>
    </xdr:from>
    <xdr:to>
      <xdr:col>72</xdr:col>
      <xdr:colOff>38100</xdr:colOff>
      <xdr:row>77</xdr:row>
      <xdr:rowOff>154220</xdr:rowOff>
    </xdr:to>
    <xdr:sp macro="" textlink="">
      <xdr:nvSpPr>
        <xdr:cNvPr id="626" name="フローチャート: 判断 625">
          <a:extLst>
            <a:ext uri="{FF2B5EF4-FFF2-40B4-BE49-F238E27FC236}">
              <a16:creationId xmlns="" xmlns:a16="http://schemas.microsoft.com/office/drawing/2014/main" id="{00000000-0008-0000-0600-000072020000}"/>
            </a:ext>
          </a:extLst>
        </xdr:cNvPr>
        <xdr:cNvSpPr/>
      </xdr:nvSpPr>
      <xdr:spPr>
        <a:xfrm>
          <a:off x="13652500" y="13254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170747</xdr:rowOff>
    </xdr:from>
    <xdr:ext cx="599010" cy="259045"/>
    <xdr:sp macro="" textlink="">
      <xdr:nvSpPr>
        <xdr:cNvPr id="627" name="テキスト ボックス 626">
          <a:extLst>
            <a:ext uri="{FF2B5EF4-FFF2-40B4-BE49-F238E27FC236}">
              <a16:creationId xmlns="" xmlns:a16="http://schemas.microsoft.com/office/drawing/2014/main" id="{00000000-0008-0000-0600-000073020000}"/>
            </a:ext>
          </a:extLst>
        </xdr:cNvPr>
        <xdr:cNvSpPr txBox="1"/>
      </xdr:nvSpPr>
      <xdr:spPr>
        <a:xfrm>
          <a:off x="13403795" y="13029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41391</xdr:rowOff>
    </xdr:from>
    <xdr:to>
      <xdr:col>67</xdr:col>
      <xdr:colOff>101600</xdr:colOff>
      <xdr:row>77</xdr:row>
      <xdr:rowOff>142991</xdr:rowOff>
    </xdr:to>
    <xdr:sp macro="" textlink="">
      <xdr:nvSpPr>
        <xdr:cNvPr id="628" name="フローチャート: 判断 627">
          <a:extLst>
            <a:ext uri="{FF2B5EF4-FFF2-40B4-BE49-F238E27FC236}">
              <a16:creationId xmlns="" xmlns:a16="http://schemas.microsoft.com/office/drawing/2014/main" id="{00000000-0008-0000-0600-000074020000}"/>
            </a:ext>
          </a:extLst>
        </xdr:cNvPr>
        <xdr:cNvSpPr/>
      </xdr:nvSpPr>
      <xdr:spPr>
        <a:xfrm>
          <a:off x="12763500" y="13243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159518</xdr:rowOff>
    </xdr:from>
    <xdr:ext cx="599010" cy="259045"/>
    <xdr:sp macro="" textlink="">
      <xdr:nvSpPr>
        <xdr:cNvPr id="629" name="テキスト ボックス 628">
          <a:extLst>
            <a:ext uri="{FF2B5EF4-FFF2-40B4-BE49-F238E27FC236}">
              <a16:creationId xmlns="" xmlns:a16="http://schemas.microsoft.com/office/drawing/2014/main" id="{00000000-0008-0000-0600-000075020000}"/>
            </a:ext>
          </a:extLst>
        </xdr:cNvPr>
        <xdr:cNvSpPr txBox="1"/>
      </xdr:nvSpPr>
      <xdr:spPr>
        <a:xfrm>
          <a:off x="12514795" y="130182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0" name="テキスト ボックス 629">
          <a:extLst>
            <a:ext uri="{FF2B5EF4-FFF2-40B4-BE49-F238E27FC236}">
              <a16:creationId xmlns="" xmlns:a16="http://schemas.microsoft.com/office/drawing/2014/main" id="{00000000-0008-0000-0600-00007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1" name="テキスト ボックス 630">
          <a:extLst>
            <a:ext uri="{FF2B5EF4-FFF2-40B4-BE49-F238E27FC236}">
              <a16:creationId xmlns="" xmlns:a16="http://schemas.microsoft.com/office/drawing/2014/main" id="{00000000-0008-0000-0600-00007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2" name="テキスト ボックス 631">
          <a:extLst>
            <a:ext uri="{FF2B5EF4-FFF2-40B4-BE49-F238E27FC236}">
              <a16:creationId xmlns="" xmlns:a16="http://schemas.microsoft.com/office/drawing/2014/main" id="{00000000-0008-0000-0600-00007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3" name="テキスト ボックス 632">
          <a:extLst>
            <a:ext uri="{FF2B5EF4-FFF2-40B4-BE49-F238E27FC236}">
              <a16:creationId xmlns="" xmlns:a16="http://schemas.microsoft.com/office/drawing/2014/main" id="{00000000-0008-0000-0600-00007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4" name="テキスト ボックス 633">
          <a:extLst>
            <a:ext uri="{FF2B5EF4-FFF2-40B4-BE49-F238E27FC236}">
              <a16:creationId xmlns="" xmlns:a16="http://schemas.microsoft.com/office/drawing/2014/main" id="{00000000-0008-0000-0600-00007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162461</xdr:rowOff>
    </xdr:from>
    <xdr:to>
      <xdr:col>85</xdr:col>
      <xdr:colOff>177800</xdr:colOff>
      <xdr:row>77</xdr:row>
      <xdr:rowOff>92611</xdr:rowOff>
    </xdr:to>
    <xdr:sp macro="" textlink="">
      <xdr:nvSpPr>
        <xdr:cNvPr id="635" name="楕円 634">
          <a:extLst>
            <a:ext uri="{FF2B5EF4-FFF2-40B4-BE49-F238E27FC236}">
              <a16:creationId xmlns="" xmlns:a16="http://schemas.microsoft.com/office/drawing/2014/main" id="{00000000-0008-0000-0600-00007B020000}"/>
            </a:ext>
          </a:extLst>
        </xdr:cNvPr>
        <xdr:cNvSpPr/>
      </xdr:nvSpPr>
      <xdr:spPr>
        <a:xfrm>
          <a:off x="16268700" y="13192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13888</xdr:rowOff>
    </xdr:from>
    <xdr:ext cx="599010" cy="259045"/>
    <xdr:sp macro="" textlink="">
      <xdr:nvSpPr>
        <xdr:cNvPr id="636" name="公債費該当値テキスト">
          <a:extLst>
            <a:ext uri="{FF2B5EF4-FFF2-40B4-BE49-F238E27FC236}">
              <a16:creationId xmlns="" xmlns:a16="http://schemas.microsoft.com/office/drawing/2014/main" id="{00000000-0008-0000-0600-00007C020000}"/>
            </a:ext>
          </a:extLst>
        </xdr:cNvPr>
        <xdr:cNvSpPr txBox="1"/>
      </xdr:nvSpPr>
      <xdr:spPr>
        <a:xfrm>
          <a:off x="16370300" y="130440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181,385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119363</xdr:rowOff>
    </xdr:from>
    <xdr:to>
      <xdr:col>81</xdr:col>
      <xdr:colOff>101600</xdr:colOff>
      <xdr:row>78</xdr:row>
      <xdr:rowOff>49513</xdr:rowOff>
    </xdr:to>
    <xdr:sp macro="" textlink="">
      <xdr:nvSpPr>
        <xdr:cNvPr id="637" name="楕円 636">
          <a:extLst>
            <a:ext uri="{FF2B5EF4-FFF2-40B4-BE49-F238E27FC236}">
              <a16:creationId xmlns="" xmlns:a16="http://schemas.microsoft.com/office/drawing/2014/main" id="{00000000-0008-0000-0600-00007D020000}"/>
            </a:ext>
          </a:extLst>
        </xdr:cNvPr>
        <xdr:cNvSpPr/>
      </xdr:nvSpPr>
      <xdr:spPr>
        <a:xfrm>
          <a:off x="15430500" y="13321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78</xdr:row>
      <xdr:rowOff>40640</xdr:rowOff>
    </xdr:from>
    <xdr:ext cx="599010" cy="259045"/>
    <xdr:sp macro="" textlink="">
      <xdr:nvSpPr>
        <xdr:cNvPr id="638" name="テキスト ボックス 637">
          <a:extLst>
            <a:ext uri="{FF2B5EF4-FFF2-40B4-BE49-F238E27FC236}">
              <a16:creationId xmlns="" xmlns:a16="http://schemas.microsoft.com/office/drawing/2014/main" id="{00000000-0008-0000-0600-00007E020000}"/>
            </a:ext>
          </a:extLst>
        </xdr:cNvPr>
        <xdr:cNvSpPr txBox="1"/>
      </xdr:nvSpPr>
      <xdr:spPr>
        <a:xfrm>
          <a:off x="15181795" y="134137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113485</xdr:rowOff>
    </xdr:from>
    <xdr:to>
      <xdr:col>76</xdr:col>
      <xdr:colOff>165100</xdr:colOff>
      <xdr:row>78</xdr:row>
      <xdr:rowOff>43635</xdr:rowOff>
    </xdr:to>
    <xdr:sp macro="" textlink="">
      <xdr:nvSpPr>
        <xdr:cNvPr id="639" name="楕円 638">
          <a:extLst>
            <a:ext uri="{FF2B5EF4-FFF2-40B4-BE49-F238E27FC236}">
              <a16:creationId xmlns="" xmlns:a16="http://schemas.microsoft.com/office/drawing/2014/main" id="{00000000-0008-0000-0600-00007F020000}"/>
            </a:ext>
          </a:extLst>
        </xdr:cNvPr>
        <xdr:cNvSpPr/>
      </xdr:nvSpPr>
      <xdr:spPr>
        <a:xfrm>
          <a:off x="14541500" y="13315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78</xdr:row>
      <xdr:rowOff>34762</xdr:rowOff>
    </xdr:from>
    <xdr:ext cx="599010" cy="259045"/>
    <xdr:sp macro="" textlink="">
      <xdr:nvSpPr>
        <xdr:cNvPr id="640" name="テキスト ボックス 639">
          <a:extLst>
            <a:ext uri="{FF2B5EF4-FFF2-40B4-BE49-F238E27FC236}">
              <a16:creationId xmlns="" xmlns:a16="http://schemas.microsoft.com/office/drawing/2014/main" id="{00000000-0008-0000-0600-000080020000}"/>
            </a:ext>
          </a:extLst>
        </xdr:cNvPr>
        <xdr:cNvSpPr txBox="1"/>
      </xdr:nvSpPr>
      <xdr:spPr>
        <a:xfrm>
          <a:off x="14292795" y="13407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108147</xdr:rowOff>
    </xdr:from>
    <xdr:to>
      <xdr:col>72</xdr:col>
      <xdr:colOff>38100</xdr:colOff>
      <xdr:row>78</xdr:row>
      <xdr:rowOff>38297</xdr:rowOff>
    </xdr:to>
    <xdr:sp macro="" textlink="">
      <xdr:nvSpPr>
        <xdr:cNvPr id="641" name="楕円 640">
          <a:extLst>
            <a:ext uri="{FF2B5EF4-FFF2-40B4-BE49-F238E27FC236}">
              <a16:creationId xmlns="" xmlns:a16="http://schemas.microsoft.com/office/drawing/2014/main" id="{00000000-0008-0000-0600-000081020000}"/>
            </a:ext>
          </a:extLst>
        </xdr:cNvPr>
        <xdr:cNvSpPr/>
      </xdr:nvSpPr>
      <xdr:spPr>
        <a:xfrm>
          <a:off x="13652500" y="133097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29424</xdr:rowOff>
    </xdr:from>
    <xdr:ext cx="599010" cy="259045"/>
    <xdr:sp macro="" textlink="">
      <xdr:nvSpPr>
        <xdr:cNvPr id="642" name="テキスト ボックス 641">
          <a:extLst>
            <a:ext uri="{FF2B5EF4-FFF2-40B4-BE49-F238E27FC236}">
              <a16:creationId xmlns="" xmlns:a16="http://schemas.microsoft.com/office/drawing/2014/main" id="{00000000-0008-0000-0600-000082020000}"/>
            </a:ext>
          </a:extLst>
        </xdr:cNvPr>
        <xdr:cNvSpPr txBox="1"/>
      </xdr:nvSpPr>
      <xdr:spPr>
        <a:xfrm>
          <a:off x="13403795" y="134025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90274</xdr:rowOff>
    </xdr:from>
    <xdr:to>
      <xdr:col>67</xdr:col>
      <xdr:colOff>101600</xdr:colOff>
      <xdr:row>78</xdr:row>
      <xdr:rowOff>20424</xdr:rowOff>
    </xdr:to>
    <xdr:sp macro="" textlink="">
      <xdr:nvSpPr>
        <xdr:cNvPr id="643" name="楕円 642">
          <a:extLst>
            <a:ext uri="{FF2B5EF4-FFF2-40B4-BE49-F238E27FC236}">
              <a16:creationId xmlns="" xmlns:a16="http://schemas.microsoft.com/office/drawing/2014/main" id="{00000000-0008-0000-0600-000083020000}"/>
            </a:ext>
          </a:extLst>
        </xdr:cNvPr>
        <xdr:cNvSpPr/>
      </xdr:nvSpPr>
      <xdr:spPr>
        <a:xfrm>
          <a:off x="12763500" y="13291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11551</xdr:rowOff>
    </xdr:from>
    <xdr:ext cx="599010" cy="259045"/>
    <xdr:sp macro="" textlink="">
      <xdr:nvSpPr>
        <xdr:cNvPr id="644" name="テキスト ボックス 643">
          <a:extLst>
            <a:ext uri="{FF2B5EF4-FFF2-40B4-BE49-F238E27FC236}">
              <a16:creationId xmlns="" xmlns:a16="http://schemas.microsoft.com/office/drawing/2014/main" id="{00000000-0008-0000-0600-000084020000}"/>
            </a:ext>
          </a:extLst>
        </xdr:cNvPr>
        <xdr:cNvSpPr txBox="1"/>
      </xdr:nvSpPr>
      <xdr:spPr>
        <a:xfrm>
          <a:off x="12514795" y="133846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5" name="正方形/長方形 644">
          <a:extLst>
            <a:ext uri="{FF2B5EF4-FFF2-40B4-BE49-F238E27FC236}">
              <a16:creationId xmlns="" xmlns:a16="http://schemas.microsoft.com/office/drawing/2014/main" id="{00000000-0008-0000-0600-00008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46" name="正方形/長方形 645">
          <a:extLst>
            <a:ext uri="{FF2B5EF4-FFF2-40B4-BE49-F238E27FC236}">
              <a16:creationId xmlns="" xmlns:a16="http://schemas.microsoft.com/office/drawing/2014/main" id="{00000000-0008-0000-0600-00008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47" name="正方形/長方形 646">
          <a:extLst>
            <a:ext uri="{FF2B5EF4-FFF2-40B4-BE49-F238E27FC236}">
              <a16:creationId xmlns="" xmlns:a16="http://schemas.microsoft.com/office/drawing/2014/main" id="{00000000-0008-0000-0600-00008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48" name="正方形/長方形 647">
          <a:extLst>
            <a:ext uri="{FF2B5EF4-FFF2-40B4-BE49-F238E27FC236}">
              <a16:creationId xmlns="" xmlns:a16="http://schemas.microsoft.com/office/drawing/2014/main" id="{00000000-0008-0000-0600-00008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49" name="正方形/長方形 648">
          <a:extLst>
            <a:ext uri="{FF2B5EF4-FFF2-40B4-BE49-F238E27FC236}">
              <a16:creationId xmlns="" xmlns:a16="http://schemas.microsoft.com/office/drawing/2014/main" id="{00000000-0008-0000-0600-00008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0" name="正方形/長方形 649">
          <a:extLst>
            <a:ext uri="{FF2B5EF4-FFF2-40B4-BE49-F238E27FC236}">
              <a16:creationId xmlns="" xmlns:a16="http://schemas.microsoft.com/office/drawing/2014/main" id="{00000000-0008-0000-0600-00008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1" name="正方形/長方形 650">
          <a:extLst>
            <a:ext uri="{FF2B5EF4-FFF2-40B4-BE49-F238E27FC236}">
              <a16:creationId xmlns="" xmlns:a16="http://schemas.microsoft.com/office/drawing/2014/main" id="{00000000-0008-0000-0600-00008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2" name="正方形/長方形 651">
          <a:extLst>
            <a:ext uri="{FF2B5EF4-FFF2-40B4-BE49-F238E27FC236}">
              <a16:creationId xmlns="" xmlns:a16="http://schemas.microsoft.com/office/drawing/2014/main" id="{00000000-0008-0000-0600-00008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3" name="テキスト ボックス 652">
          <a:extLst>
            <a:ext uri="{FF2B5EF4-FFF2-40B4-BE49-F238E27FC236}">
              <a16:creationId xmlns="" xmlns:a16="http://schemas.microsoft.com/office/drawing/2014/main" id="{00000000-0008-0000-0600-00008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4" name="直線コネクタ 653">
          <a:extLst>
            <a:ext uri="{FF2B5EF4-FFF2-40B4-BE49-F238E27FC236}">
              <a16:creationId xmlns="" xmlns:a16="http://schemas.microsoft.com/office/drawing/2014/main" id="{00000000-0008-0000-0600-00008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55" name="直線コネクタ 654">
          <a:extLst>
            <a:ext uri="{FF2B5EF4-FFF2-40B4-BE49-F238E27FC236}">
              <a16:creationId xmlns="" xmlns:a16="http://schemas.microsoft.com/office/drawing/2014/main" id="{00000000-0008-0000-0600-00008F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56" name="テキスト ボックス 655">
          <a:extLst>
            <a:ext uri="{FF2B5EF4-FFF2-40B4-BE49-F238E27FC236}">
              <a16:creationId xmlns="" xmlns:a16="http://schemas.microsoft.com/office/drawing/2014/main" id="{00000000-0008-0000-0600-000090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57" name="直線コネクタ 656">
          <a:extLst>
            <a:ext uri="{FF2B5EF4-FFF2-40B4-BE49-F238E27FC236}">
              <a16:creationId xmlns="" xmlns:a16="http://schemas.microsoft.com/office/drawing/2014/main" id="{00000000-0008-0000-0600-000091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58" name="テキスト ボックス 657">
          <a:extLst>
            <a:ext uri="{FF2B5EF4-FFF2-40B4-BE49-F238E27FC236}">
              <a16:creationId xmlns="" xmlns:a16="http://schemas.microsoft.com/office/drawing/2014/main" id="{00000000-0008-0000-0600-000092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59" name="直線コネクタ 658">
          <a:extLst>
            <a:ext uri="{FF2B5EF4-FFF2-40B4-BE49-F238E27FC236}">
              <a16:creationId xmlns="" xmlns:a16="http://schemas.microsoft.com/office/drawing/2014/main" id="{00000000-0008-0000-0600-000093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60" name="テキスト ボックス 659">
          <a:extLst>
            <a:ext uri="{FF2B5EF4-FFF2-40B4-BE49-F238E27FC236}">
              <a16:creationId xmlns="" xmlns:a16="http://schemas.microsoft.com/office/drawing/2014/main" id="{00000000-0008-0000-0600-000094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1" name="直線コネクタ 660">
          <a:extLst>
            <a:ext uri="{FF2B5EF4-FFF2-40B4-BE49-F238E27FC236}">
              <a16:creationId xmlns="" xmlns:a16="http://schemas.microsoft.com/office/drawing/2014/main" id="{00000000-0008-0000-0600-000095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62" name="テキスト ボックス 661">
          <a:extLst>
            <a:ext uri="{FF2B5EF4-FFF2-40B4-BE49-F238E27FC236}">
              <a16:creationId xmlns="" xmlns:a16="http://schemas.microsoft.com/office/drawing/2014/main" id="{00000000-0008-0000-0600-000096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3" name="直線コネクタ 662">
          <a:extLst>
            <a:ext uri="{FF2B5EF4-FFF2-40B4-BE49-F238E27FC236}">
              <a16:creationId xmlns="" xmlns:a16="http://schemas.microsoft.com/office/drawing/2014/main" id="{00000000-0008-0000-0600-000097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64" name="テキスト ボックス 663">
          <a:extLst>
            <a:ext uri="{FF2B5EF4-FFF2-40B4-BE49-F238E27FC236}">
              <a16:creationId xmlns="" xmlns:a16="http://schemas.microsoft.com/office/drawing/2014/main" id="{00000000-0008-0000-0600-000098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5" name="積立金グラフ枠">
          <a:extLst>
            <a:ext uri="{FF2B5EF4-FFF2-40B4-BE49-F238E27FC236}">
              <a16:creationId xmlns="" xmlns:a16="http://schemas.microsoft.com/office/drawing/2014/main" id="{00000000-0008-0000-0600-000099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47126</xdr:rowOff>
    </xdr:from>
    <xdr:to>
      <xdr:col>85</xdr:col>
      <xdr:colOff>126364</xdr:colOff>
      <xdr:row>98</xdr:row>
      <xdr:rowOff>138898</xdr:rowOff>
    </xdr:to>
    <xdr:cxnSp macro="">
      <xdr:nvCxnSpPr>
        <xdr:cNvPr id="666" name="直線コネクタ 665">
          <a:extLst>
            <a:ext uri="{FF2B5EF4-FFF2-40B4-BE49-F238E27FC236}">
              <a16:creationId xmlns="" xmlns:a16="http://schemas.microsoft.com/office/drawing/2014/main" id="{00000000-0008-0000-0600-00009A020000}"/>
            </a:ext>
          </a:extLst>
        </xdr:cNvPr>
        <xdr:cNvCxnSpPr/>
      </xdr:nvCxnSpPr>
      <xdr:spPr>
        <a:xfrm flipV="1">
          <a:off x="16317595" y="15477626"/>
          <a:ext cx="1269" cy="14633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142725</xdr:rowOff>
    </xdr:from>
    <xdr:ext cx="378565" cy="259045"/>
    <xdr:sp macro="" textlink="">
      <xdr:nvSpPr>
        <xdr:cNvPr id="667" name="積立金最小値テキスト">
          <a:extLst>
            <a:ext uri="{FF2B5EF4-FFF2-40B4-BE49-F238E27FC236}">
              <a16:creationId xmlns="" xmlns:a16="http://schemas.microsoft.com/office/drawing/2014/main" id="{00000000-0008-0000-0600-00009B020000}"/>
            </a:ext>
          </a:extLst>
        </xdr:cNvPr>
        <xdr:cNvSpPr txBox="1"/>
      </xdr:nvSpPr>
      <xdr:spPr>
        <a:xfrm>
          <a:off x="16370300" y="1694482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138898</xdr:rowOff>
    </xdr:from>
    <xdr:to>
      <xdr:col>86</xdr:col>
      <xdr:colOff>25400</xdr:colOff>
      <xdr:row>98</xdr:row>
      <xdr:rowOff>138898</xdr:rowOff>
    </xdr:to>
    <xdr:cxnSp macro="">
      <xdr:nvCxnSpPr>
        <xdr:cNvPr id="668" name="直線コネクタ 667">
          <a:extLst>
            <a:ext uri="{FF2B5EF4-FFF2-40B4-BE49-F238E27FC236}">
              <a16:creationId xmlns="" xmlns:a16="http://schemas.microsoft.com/office/drawing/2014/main" id="{00000000-0008-0000-0600-00009C020000}"/>
            </a:ext>
          </a:extLst>
        </xdr:cNvPr>
        <xdr:cNvCxnSpPr/>
      </xdr:nvCxnSpPr>
      <xdr:spPr>
        <a:xfrm>
          <a:off x="16230600" y="169409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165253</xdr:rowOff>
    </xdr:from>
    <xdr:ext cx="690189" cy="259045"/>
    <xdr:sp macro="" textlink="">
      <xdr:nvSpPr>
        <xdr:cNvPr id="669" name="積立金最大値テキスト">
          <a:extLst>
            <a:ext uri="{FF2B5EF4-FFF2-40B4-BE49-F238E27FC236}">
              <a16:creationId xmlns="" xmlns:a16="http://schemas.microsoft.com/office/drawing/2014/main" id="{00000000-0008-0000-0600-00009D020000}"/>
            </a:ext>
          </a:extLst>
        </xdr:cNvPr>
        <xdr:cNvSpPr txBox="1"/>
      </xdr:nvSpPr>
      <xdr:spPr>
        <a:xfrm>
          <a:off x="16370300" y="1525285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1,601,241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47126</xdr:rowOff>
    </xdr:from>
    <xdr:to>
      <xdr:col>86</xdr:col>
      <xdr:colOff>25400</xdr:colOff>
      <xdr:row>90</xdr:row>
      <xdr:rowOff>47126</xdr:rowOff>
    </xdr:to>
    <xdr:cxnSp macro="">
      <xdr:nvCxnSpPr>
        <xdr:cNvPr id="670" name="直線コネクタ 669">
          <a:extLst>
            <a:ext uri="{FF2B5EF4-FFF2-40B4-BE49-F238E27FC236}">
              <a16:creationId xmlns="" xmlns:a16="http://schemas.microsoft.com/office/drawing/2014/main" id="{00000000-0008-0000-0600-00009E020000}"/>
            </a:ext>
          </a:extLst>
        </xdr:cNvPr>
        <xdr:cNvCxnSpPr/>
      </xdr:nvCxnSpPr>
      <xdr:spPr>
        <a:xfrm>
          <a:off x="16230600" y="15477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91</xdr:row>
      <xdr:rowOff>164297</xdr:rowOff>
    </xdr:from>
    <xdr:to>
      <xdr:col>85</xdr:col>
      <xdr:colOff>127000</xdr:colOff>
      <xdr:row>95</xdr:row>
      <xdr:rowOff>7296</xdr:rowOff>
    </xdr:to>
    <xdr:cxnSp macro="">
      <xdr:nvCxnSpPr>
        <xdr:cNvPr id="671" name="直線コネクタ 670">
          <a:extLst>
            <a:ext uri="{FF2B5EF4-FFF2-40B4-BE49-F238E27FC236}">
              <a16:creationId xmlns="" xmlns:a16="http://schemas.microsoft.com/office/drawing/2014/main" id="{00000000-0008-0000-0600-00009F020000}"/>
            </a:ext>
          </a:extLst>
        </xdr:cNvPr>
        <xdr:cNvCxnSpPr/>
      </xdr:nvCxnSpPr>
      <xdr:spPr>
        <a:xfrm flipV="1">
          <a:off x="15481300" y="15766247"/>
          <a:ext cx="838200" cy="5287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164456</xdr:rowOff>
    </xdr:from>
    <xdr:ext cx="534377" cy="259045"/>
    <xdr:sp macro="" textlink="">
      <xdr:nvSpPr>
        <xdr:cNvPr id="672" name="積立金平均値テキスト">
          <a:extLst>
            <a:ext uri="{FF2B5EF4-FFF2-40B4-BE49-F238E27FC236}">
              <a16:creationId xmlns="" xmlns:a16="http://schemas.microsoft.com/office/drawing/2014/main" id="{00000000-0008-0000-0600-0000A0020000}"/>
            </a:ext>
          </a:extLst>
        </xdr:cNvPr>
        <xdr:cNvSpPr txBox="1"/>
      </xdr:nvSpPr>
      <xdr:spPr>
        <a:xfrm>
          <a:off x="16370300" y="1679510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14579</xdr:rowOff>
    </xdr:from>
    <xdr:to>
      <xdr:col>85</xdr:col>
      <xdr:colOff>177800</xdr:colOff>
      <xdr:row>98</xdr:row>
      <xdr:rowOff>116179</xdr:rowOff>
    </xdr:to>
    <xdr:sp macro="" textlink="">
      <xdr:nvSpPr>
        <xdr:cNvPr id="673" name="フローチャート: 判断 672">
          <a:extLst>
            <a:ext uri="{FF2B5EF4-FFF2-40B4-BE49-F238E27FC236}">
              <a16:creationId xmlns="" xmlns:a16="http://schemas.microsoft.com/office/drawing/2014/main" id="{00000000-0008-0000-0600-0000A1020000}"/>
            </a:ext>
          </a:extLst>
        </xdr:cNvPr>
        <xdr:cNvSpPr/>
      </xdr:nvSpPr>
      <xdr:spPr>
        <a:xfrm>
          <a:off x="16268700" y="16816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95</xdr:row>
      <xdr:rowOff>7296</xdr:rowOff>
    </xdr:from>
    <xdr:to>
      <xdr:col>81</xdr:col>
      <xdr:colOff>50800</xdr:colOff>
      <xdr:row>96</xdr:row>
      <xdr:rowOff>96368</xdr:rowOff>
    </xdr:to>
    <xdr:cxnSp macro="">
      <xdr:nvCxnSpPr>
        <xdr:cNvPr id="674" name="直線コネクタ 673">
          <a:extLst>
            <a:ext uri="{FF2B5EF4-FFF2-40B4-BE49-F238E27FC236}">
              <a16:creationId xmlns="" xmlns:a16="http://schemas.microsoft.com/office/drawing/2014/main" id="{00000000-0008-0000-0600-0000A2020000}"/>
            </a:ext>
          </a:extLst>
        </xdr:cNvPr>
        <xdr:cNvCxnSpPr/>
      </xdr:nvCxnSpPr>
      <xdr:spPr>
        <a:xfrm flipV="1">
          <a:off x="14592300" y="16295046"/>
          <a:ext cx="889000" cy="2605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23681</xdr:rowOff>
    </xdr:from>
    <xdr:to>
      <xdr:col>81</xdr:col>
      <xdr:colOff>101600</xdr:colOff>
      <xdr:row>98</xdr:row>
      <xdr:rowOff>125281</xdr:rowOff>
    </xdr:to>
    <xdr:sp macro="" textlink="">
      <xdr:nvSpPr>
        <xdr:cNvPr id="675" name="フローチャート: 判断 674">
          <a:extLst>
            <a:ext uri="{FF2B5EF4-FFF2-40B4-BE49-F238E27FC236}">
              <a16:creationId xmlns="" xmlns:a16="http://schemas.microsoft.com/office/drawing/2014/main" id="{00000000-0008-0000-0600-0000A3020000}"/>
            </a:ext>
          </a:extLst>
        </xdr:cNvPr>
        <xdr:cNvSpPr/>
      </xdr:nvSpPr>
      <xdr:spPr>
        <a:xfrm>
          <a:off x="15430500" y="16825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116408</xdr:rowOff>
    </xdr:from>
    <xdr:ext cx="534377" cy="259045"/>
    <xdr:sp macro="" textlink="">
      <xdr:nvSpPr>
        <xdr:cNvPr id="676" name="テキスト ボックス 675">
          <a:extLst>
            <a:ext uri="{FF2B5EF4-FFF2-40B4-BE49-F238E27FC236}">
              <a16:creationId xmlns="" xmlns:a16="http://schemas.microsoft.com/office/drawing/2014/main" id="{00000000-0008-0000-0600-0000A4020000}"/>
            </a:ext>
          </a:extLst>
        </xdr:cNvPr>
        <xdr:cNvSpPr txBox="1"/>
      </xdr:nvSpPr>
      <xdr:spPr>
        <a:xfrm>
          <a:off x="15214111" y="169185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96368</xdr:rowOff>
    </xdr:from>
    <xdr:to>
      <xdr:col>76</xdr:col>
      <xdr:colOff>114300</xdr:colOff>
      <xdr:row>98</xdr:row>
      <xdr:rowOff>61740</xdr:rowOff>
    </xdr:to>
    <xdr:cxnSp macro="">
      <xdr:nvCxnSpPr>
        <xdr:cNvPr id="677" name="直線コネクタ 676">
          <a:extLst>
            <a:ext uri="{FF2B5EF4-FFF2-40B4-BE49-F238E27FC236}">
              <a16:creationId xmlns="" xmlns:a16="http://schemas.microsoft.com/office/drawing/2014/main" id="{00000000-0008-0000-0600-0000A5020000}"/>
            </a:ext>
          </a:extLst>
        </xdr:cNvPr>
        <xdr:cNvCxnSpPr/>
      </xdr:nvCxnSpPr>
      <xdr:spPr>
        <a:xfrm flipV="1">
          <a:off x="13703300" y="16555568"/>
          <a:ext cx="889000" cy="3082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16246</xdr:rowOff>
    </xdr:from>
    <xdr:to>
      <xdr:col>76</xdr:col>
      <xdr:colOff>165100</xdr:colOff>
      <xdr:row>98</xdr:row>
      <xdr:rowOff>117846</xdr:rowOff>
    </xdr:to>
    <xdr:sp macro="" textlink="">
      <xdr:nvSpPr>
        <xdr:cNvPr id="678" name="フローチャート: 判断 677">
          <a:extLst>
            <a:ext uri="{FF2B5EF4-FFF2-40B4-BE49-F238E27FC236}">
              <a16:creationId xmlns="" xmlns:a16="http://schemas.microsoft.com/office/drawing/2014/main" id="{00000000-0008-0000-0600-0000A6020000}"/>
            </a:ext>
          </a:extLst>
        </xdr:cNvPr>
        <xdr:cNvSpPr/>
      </xdr:nvSpPr>
      <xdr:spPr>
        <a:xfrm>
          <a:off x="14541500" y="16818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108973</xdr:rowOff>
    </xdr:from>
    <xdr:ext cx="534377" cy="259045"/>
    <xdr:sp macro="" textlink="">
      <xdr:nvSpPr>
        <xdr:cNvPr id="679" name="テキスト ボックス 678">
          <a:extLst>
            <a:ext uri="{FF2B5EF4-FFF2-40B4-BE49-F238E27FC236}">
              <a16:creationId xmlns="" xmlns:a16="http://schemas.microsoft.com/office/drawing/2014/main" id="{00000000-0008-0000-0600-0000A7020000}"/>
            </a:ext>
          </a:extLst>
        </xdr:cNvPr>
        <xdr:cNvSpPr txBox="1"/>
      </xdr:nvSpPr>
      <xdr:spPr>
        <a:xfrm>
          <a:off x="14325111" y="169110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61740</xdr:rowOff>
    </xdr:from>
    <xdr:to>
      <xdr:col>71</xdr:col>
      <xdr:colOff>177800</xdr:colOff>
      <xdr:row>98</xdr:row>
      <xdr:rowOff>78964</xdr:rowOff>
    </xdr:to>
    <xdr:cxnSp macro="">
      <xdr:nvCxnSpPr>
        <xdr:cNvPr id="680" name="直線コネクタ 679">
          <a:extLst>
            <a:ext uri="{FF2B5EF4-FFF2-40B4-BE49-F238E27FC236}">
              <a16:creationId xmlns="" xmlns:a16="http://schemas.microsoft.com/office/drawing/2014/main" id="{00000000-0008-0000-0600-0000A8020000}"/>
            </a:ext>
          </a:extLst>
        </xdr:cNvPr>
        <xdr:cNvCxnSpPr/>
      </xdr:nvCxnSpPr>
      <xdr:spPr>
        <a:xfrm flipV="1">
          <a:off x="12814300" y="16863840"/>
          <a:ext cx="889000" cy="17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28533</xdr:rowOff>
    </xdr:from>
    <xdr:to>
      <xdr:col>72</xdr:col>
      <xdr:colOff>38100</xdr:colOff>
      <xdr:row>98</xdr:row>
      <xdr:rowOff>130133</xdr:rowOff>
    </xdr:to>
    <xdr:sp macro="" textlink="">
      <xdr:nvSpPr>
        <xdr:cNvPr id="681" name="フローチャート: 判断 680">
          <a:extLst>
            <a:ext uri="{FF2B5EF4-FFF2-40B4-BE49-F238E27FC236}">
              <a16:creationId xmlns="" xmlns:a16="http://schemas.microsoft.com/office/drawing/2014/main" id="{00000000-0008-0000-0600-0000A9020000}"/>
            </a:ext>
          </a:extLst>
        </xdr:cNvPr>
        <xdr:cNvSpPr/>
      </xdr:nvSpPr>
      <xdr:spPr>
        <a:xfrm>
          <a:off x="13652500" y="16830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121260</xdr:rowOff>
    </xdr:from>
    <xdr:ext cx="534377" cy="259045"/>
    <xdr:sp macro="" textlink="">
      <xdr:nvSpPr>
        <xdr:cNvPr id="682" name="テキスト ボックス 681">
          <a:extLst>
            <a:ext uri="{FF2B5EF4-FFF2-40B4-BE49-F238E27FC236}">
              <a16:creationId xmlns="" xmlns:a16="http://schemas.microsoft.com/office/drawing/2014/main" id="{00000000-0008-0000-0600-0000AA020000}"/>
            </a:ext>
          </a:extLst>
        </xdr:cNvPr>
        <xdr:cNvSpPr txBox="1"/>
      </xdr:nvSpPr>
      <xdr:spPr>
        <a:xfrm>
          <a:off x="13436111" y="169233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11641</xdr:rowOff>
    </xdr:from>
    <xdr:to>
      <xdr:col>67</xdr:col>
      <xdr:colOff>101600</xdr:colOff>
      <xdr:row>98</xdr:row>
      <xdr:rowOff>113241</xdr:rowOff>
    </xdr:to>
    <xdr:sp macro="" textlink="">
      <xdr:nvSpPr>
        <xdr:cNvPr id="683" name="フローチャート: 判断 682">
          <a:extLst>
            <a:ext uri="{FF2B5EF4-FFF2-40B4-BE49-F238E27FC236}">
              <a16:creationId xmlns="" xmlns:a16="http://schemas.microsoft.com/office/drawing/2014/main" id="{00000000-0008-0000-0600-0000AB020000}"/>
            </a:ext>
          </a:extLst>
        </xdr:cNvPr>
        <xdr:cNvSpPr/>
      </xdr:nvSpPr>
      <xdr:spPr>
        <a:xfrm>
          <a:off x="12763500" y="16813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129768</xdr:rowOff>
    </xdr:from>
    <xdr:ext cx="534377" cy="259045"/>
    <xdr:sp macro="" textlink="">
      <xdr:nvSpPr>
        <xdr:cNvPr id="684" name="テキスト ボックス 683">
          <a:extLst>
            <a:ext uri="{FF2B5EF4-FFF2-40B4-BE49-F238E27FC236}">
              <a16:creationId xmlns="" xmlns:a16="http://schemas.microsoft.com/office/drawing/2014/main" id="{00000000-0008-0000-0600-0000AC020000}"/>
            </a:ext>
          </a:extLst>
        </xdr:cNvPr>
        <xdr:cNvSpPr txBox="1"/>
      </xdr:nvSpPr>
      <xdr:spPr>
        <a:xfrm>
          <a:off x="12547111" y="165889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5" name="テキスト ボックス 684">
          <a:extLst>
            <a:ext uri="{FF2B5EF4-FFF2-40B4-BE49-F238E27FC236}">
              <a16:creationId xmlns="" xmlns:a16="http://schemas.microsoft.com/office/drawing/2014/main" id="{00000000-0008-0000-0600-0000AD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86" name="テキスト ボックス 685">
          <a:extLst>
            <a:ext uri="{FF2B5EF4-FFF2-40B4-BE49-F238E27FC236}">
              <a16:creationId xmlns="" xmlns:a16="http://schemas.microsoft.com/office/drawing/2014/main" id="{00000000-0008-0000-0600-0000AE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87" name="テキスト ボックス 686">
          <a:extLst>
            <a:ext uri="{FF2B5EF4-FFF2-40B4-BE49-F238E27FC236}">
              <a16:creationId xmlns="" xmlns:a16="http://schemas.microsoft.com/office/drawing/2014/main" id="{00000000-0008-0000-0600-0000AF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88" name="テキスト ボックス 687">
          <a:extLst>
            <a:ext uri="{FF2B5EF4-FFF2-40B4-BE49-F238E27FC236}">
              <a16:creationId xmlns="" xmlns:a16="http://schemas.microsoft.com/office/drawing/2014/main" id="{00000000-0008-0000-0600-0000B0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89" name="テキスト ボックス 688">
          <a:extLst>
            <a:ext uri="{FF2B5EF4-FFF2-40B4-BE49-F238E27FC236}">
              <a16:creationId xmlns="" xmlns:a16="http://schemas.microsoft.com/office/drawing/2014/main" id="{00000000-0008-0000-0600-0000B1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91</xdr:row>
      <xdr:rowOff>113497</xdr:rowOff>
    </xdr:from>
    <xdr:to>
      <xdr:col>85</xdr:col>
      <xdr:colOff>177800</xdr:colOff>
      <xdr:row>92</xdr:row>
      <xdr:rowOff>43647</xdr:rowOff>
    </xdr:to>
    <xdr:sp macro="" textlink="">
      <xdr:nvSpPr>
        <xdr:cNvPr id="690" name="楕円 689">
          <a:extLst>
            <a:ext uri="{FF2B5EF4-FFF2-40B4-BE49-F238E27FC236}">
              <a16:creationId xmlns="" xmlns:a16="http://schemas.microsoft.com/office/drawing/2014/main" id="{00000000-0008-0000-0600-0000B2020000}"/>
            </a:ext>
          </a:extLst>
        </xdr:cNvPr>
        <xdr:cNvSpPr/>
      </xdr:nvSpPr>
      <xdr:spPr>
        <a:xfrm>
          <a:off x="16268700" y="157154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90</xdr:row>
      <xdr:rowOff>136374</xdr:rowOff>
    </xdr:from>
    <xdr:ext cx="690189" cy="259045"/>
    <xdr:sp macro="" textlink="">
      <xdr:nvSpPr>
        <xdr:cNvPr id="691" name="積立金該当値テキスト">
          <a:extLst>
            <a:ext uri="{FF2B5EF4-FFF2-40B4-BE49-F238E27FC236}">
              <a16:creationId xmlns="" xmlns:a16="http://schemas.microsoft.com/office/drawing/2014/main" id="{00000000-0008-0000-0600-0000B3020000}"/>
            </a:ext>
          </a:extLst>
        </xdr:cNvPr>
        <xdr:cNvSpPr txBox="1"/>
      </xdr:nvSpPr>
      <xdr:spPr>
        <a:xfrm>
          <a:off x="16370300" y="1556687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1,285,600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94</xdr:row>
      <xdr:rowOff>127946</xdr:rowOff>
    </xdr:from>
    <xdr:to>
      <xdr:col>81</xdr:col>
      <xdr:colOff>101600</xdr:colOff>
      <xdr:row>95</xdr:row>
      <xdr:rowOff>58096</xdr:rowOff>
    </xdr:to>
    <xdr:sp macro="" textlink="">
      <xdr:nvSpPr>
        <xdr:cNvPr id="692" name="楕円 691">
          <a:extLst>
            <a:ext uri="{FF2B5EF4-FFF2-40B4-BE49-F238E27FC236}">
              <a16:creationId xmlns="" xmlns:a16="http://schemas.microsoft.com/office/drawing/2014/main" id="{00000000-0008-0000-0600-0000B4020000}"/>
            </a:ext>
          </a:extLst>
        </xdr:cNvPr>
        <xdr:cNvSpPr/>
      </xdr:nvSpPr>
      <xdr:spPr>
        <a:xfrm>
          <a:off x="15430500" y="16244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93</xdr:row>
      <xdr:rowOff>74623</xdr:rowOff>
    </xdr:from>
    <xdr:ext cx="599010" cy="259045"/>
    <xdr:sp macro="" textlink="">
      <xdr:nvSpPr>
        <xdr:cNvPr id="693" name="テキスト ボックス 692">
          <a:extLst>
            <a:ext uri="{FF2B5EF4-FFF2-40B4-BE49-F238E27FC236}">
              <a16:creationId xmlns="" xmlns:a16="http://schemas.microsoft.com/office/drawing/2014/main" id="{00000000-0008-0000-0600-0000B5020000}"/>
            </a:ext>
          </a:extLst>
        </xdr:cNvPr>
        <xdr:cNvSpPr txBox="1"/>
      </xdr:nvSpPr>
      <xdr:spPr>
        <a:xfrm>
          <a:off x="15181795" y="160194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45568</xdr:rowOff>
    </xdr:from>
    <xdr:to>
      <xdr:col>76</xdr:col>
      <xdr:colOff>165100</xdr:colOff>
      <xdr:row>96</xdr:row>
      <xdr:rowOff>147168</xdr:rowOff>
    </xdr:to>
    <xdr:sp macro="" textlink="">
      <xdr:nvSpPr>
        <xdr:cNvPr id="694" name="楕円 693">
          <a:extLst>
            <a:ext uri="{FF2B5EF4-FFF2-40B4-BE49-F238E27FC236}">
              <a16:creationId xmlns="" xmlns:a16="http://schemas.microsoft.com/office/drawing/2014/main" id="{00000000-0008-0000-0600-0000B6020000}"/>
            </a:ext>
          </a:extLst>
        </xdr:cNvPr>
        <xdr:cNvSpPr/>
      </xdr:nvSpPr>
      <xdr:spPr>
        <a:xfrm>
          <a:off x="14541500" y="165047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94</xdr:row>
      <xdr:rowOff>163695</xdr:rowOff>
    </xdr:from>
    <xdr:ext cx="599010" cy="259045"/>
    <xdr:sp macro="" textlink="">
      <xdr:nvSpPr>
        <xdr:cNvPr id="695" name="テキスト ボックス 694">
          <a:extLst>
            <a:ext uri="{FF2B5EF4-FFF2-40B4-BE49-F238E27FC236}">
              <a16:creationId xmlns="" xmlns:a16="http://schemas.microsoft.com/office/drawing/2014/main" id="{00000000-0008-0000-0600-0000B7020000}"/>
            </a:ext>
          </a:extLst>
        </xdr:cNvPr>
        <xdr:cNvSpPr txBox="1"/>
      </xdr:nvSpPr>
      <xdr:spPr>
        <a:xfrm>
          <a:off x="14292795" y="162799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422,389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10940</xdr:rowOff>
    </xdr:from>
    <xdr:to>
      <xdr:col>72</xdr:col>
      <xdr:colOff>38100</xdr:colOff>
      <xdr:row>98</xdr:row>
      <xdr:rowOff>112540</xdr:rowOff>
    </xdr:to>
    <xdr:sp macro="" textlink="">
      <xdr:nvSpPr>
        <xdr:cNvPr id="696" name="楕円 695">
          <a:extLst>
            <a:ext uri="{FF2B5EF4-FFF2-40B4-BE49-F238E27FC236}">
              <a16:creationId xmlns="" xmlns:a16="http://schemas.microsoft.com/office/drawing/2014/main" id="{00000000-0008-0000-0600-0000B8020000}"/>
            </a:ext>
          </a:extLst>
        </xdr:cNvPr>
        <xdr:cNvSpPr/>
      </xdr:nvSpPr>
      <xdr:spPr>
        <a:xfrm>
          <a:off x="13652500" y="16813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129067</xdr:rowOff>
    </xdr:from>
    <xdr:ext cx="534377" cy="259045"/>
    <xdr:sp macro="" textlink="">
      <xdr:nvSpPr>
        <xdr:cNvPr id="697" name="テキスト ボックス 696">
          <a:extLst>
            <a:ext uri="{FF2B5EF4-FFF2-40B4-BE49-F238E27FC236}">
              <a16:creationId xmlns="" xmlns:a16="http://schemas.microsoft.com/office/drawing/2014/main" id="{00000000-0008-0000-0600-0000B9020000}"/>
            </a:ext>
          </a:extLst>
        </xdr:cNvPr>
        <xdr:cNvSpPr txBox="1"/>
      </xdr:nvSpPr>
      <xdr:spPr>
        <a:xfrm>
          <a:off x="13436111" y="165882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28164</xdr:rowOff>
    </xdr:from>
    <xdr:to>
      <xdr:col>67</xdr:col>
      <xdr:colOff>101600</xdr:colOff>
      <xdr:row>98</xdr:row>
      <xdr:rowOff>129764</xdr:rowOff>
    </xdr:to>
    <xdr:sp macro="" textlink="">
      <xdr:nvSpPr>
        <xdr:cNvPr id="698" name="楕円 697">
          <a:extLst>
            <a:ext uri="{FF2B5EF4-FFF2-40B4-BE49-F238E27FC236}">
              <a16:creationId xmlns="" xmlns:a16="http://schemas.microsoft.com/office/drawing/2014/main" id="{00000000-0008-0000-0600-0000BA020000}"/>
            </a:ext>
          </a:extLst>
        </xdr:cNvPr>
        <xdr:cNvSpPr/>
      </xdr:nvSpPr>
      <xdr:spPr>
        <a:xfrm>
          <a:off x="12763500" y="16830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120891</xdr:rowOff>
    </xdr:from>
    <xdr:ext cx="534377" cy="259045"/>
    <xdr:sp macro="" textlink="">
      <xdr:nvSpPr>
        <xdr:cNvPr id="699" name="テキスト ボックス 698">
          <a:extLst>
            <a:ext uri="{FF2B5EF4-FFF2-40B4-BE49-F238E27FC236}">
              <a16:creationId xmlns="" xmlns:a16="http://schemas.microsoft.com/office/drawing/2014/main" id="{00000000-0008-0000-0600-0000BB020000}"/>
            </a:ext>
          </a:extLst>
        </xdr:cNvPr>
        <xdr:cNvSpPr txBox="1"/>
      </xdr:nvSpPr>
      <xdr:spPr>
        <a:xfrm>
          <a:off x="12547111" y="16922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0" name="正方形/長方形 699">
          <a:extLst>
            <a:ext uri="{FF2B5EF4-FFF2-40B4-BE49-F238E27FC236}">
              <a16:creationId xmlns="" xmlns:a16="http://schemas.microsoft.com/office/drawing/2014/main" id="{00000000-0008-0000-0600-0000B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1" name="正方形/長方形 700">
          <a:extLst>
            <a:ext uri="{FF2B5EF4-FFF2-40B4-BE49-F238E27FC236}">
              <a16:creationId xmlns="" xmlns:a16="http://schemas.microsoft.com/office/drawing/2014/main" id="{00000000-0008-0000-0600-0000BD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2" name="正方形/長方形 701">
          <a:extLst>
            <a:ext uri="{FF2B5EF4-FFF2-40B4-BE49-F238E27FC236}">
              <a16:creationId xmlns="" xmlns:a16="http://schemas.microsoft.com/office/drawing/2014/main" id="{00000000-0008-0000-0600-0000BE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3" name="正方形/長方形 702">
          <a:extLst>
            <a:ext uri="{FF2B5EF4-FFF2-40B4-BE49-F238E27FC236}">
              <a16:creationId xmlns="" xmlns:a16="http://schemas.microsoft.com/office/drawing/2014/main" id="{00000000-0008-0000-0600-0000BF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4" name="正方形/長方形 703">
          <a:extLst>
            <a:ext uri="{FF2B5EF4-FFF2-40B4-BE49-F238E27FC236}">
              <a16:creationId xmlns="" xmlns:a16="http://schemas.microsoft.com/office/drawing/2014/main" id="{00000000-0008-0000-0600-0000C0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5" name="正方形/長方形 704">
          <a:extLst>
            <a:ext uri="{FF2B5EF4-FFF2-40B4-BE49-F238E27FC236}">
              <a16:creationId xmlns="" xmlns:a16="http://schemas.microsoft.com/office/drawing/2014/main" id="{00000000-0008-0000-0600-0000C1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06" name="正方形/長方形 705">
          <a:extLst>
            <a:ext uri="{FF2B5EF4-FFF2-40B4-BE49-F238E27FC236}">
              <a16:creationId xmlns="" xmlns:a16="http://schemas.microsoft.com/office/drawing/2014/main" id="{00000000-0008-0000-0600-0000C2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07" name="正方形/長方形 706">
          <a:extLst>
            <a:ext uri="{FF2B5EF4-FFF2-40B4-BE49-F238E27FC236}">
              <a16:creationId xmlns="" xmlns:a16="http://schemas.microsoft.com/office/drawing/2014/main" id="{00000000-0008-0000-0600-0000C3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08" name="テキスト ボックス 707">
          <a:extLst>
            <a:ext uri="{FF2B5EF4-FFF2-40B4-BE49-F238E27FC236}">
              <a16:creationId xmlns="" xmlns:a16="http://schemas.microsoft.com/office/drawing/2014/main" id="{00000000-0008-0000-0600-0000C4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09" name="直線コネクタ 708">
          <a:extLst>
            <a:ext uri="{FF2B5EF4-FFF2-40B4-BE49-F238E27FC236}">
              <a16:creationId xmlns="" xmlns:a16="http://schemas.microsoft.com/office/drawing/2014/main" id="{00000000-0008-0000-0600-0000C5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0" name="直線コネクタ 709">
          <a:extLst>
            <a:ext uri="{FF2B5EF4-FFF2-40B4-BE49-F238E27FC236}">
              <a16:creationId xmlns="" xmlns:a16="http://schemas.microsoft.com/office/drawing/2014/main" id="{00000000-0008-0000-0600-0000C6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11" name="テキスト ボックス 710">
          <a:extLst>
            <a:ext uri="{FF2B5EF4-FFF2-40B4-BE49-F238E27FC236}">
              <a16:creationId xmlns="" xmlns:a16="http://schemas.microsoft.com/office/drawing/2014/main" id="{00000000-0008-0000-0600-0000C7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2" name="直線コネクタ 711">
          <a:extLst>
            <a:ext uri="{FF2B5EF4-FFF2-40B4-BE49-F238E27FC236}">
              <a16:creationId xmlns="" xmlns:a16="http://schemas.microsoft.com/office/drawing/2014/main" id="{00000000-0008-0000-0600-0000C8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13" name="テキスト ボックス 712">
          <a:extLst>
            <a:ext uri="{FF2B5EF4-FFF2-40B4-BE49-F238E27FC236}">
              <a16:creationId xmlns="" xmlns:a16="http://schemas.microsoft.com/office/drawing/2014/main" id="{00000000-0008-0000-0600-0000C9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14" name="直線コネクタ 713">
          <a:extLst>
            <a:ext uri="{FF2B5EF4-FFF2-40B4-BE49-F238E27FC236}">
              <a16:creationId xmlns="" xmlns:a16="http://schemas.microsoft.com/office/drawing/2014/main" id="{00000000-0008-0000-0600-0000CA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15" name="テキスト ボックス 714">
          <a:extLst>
            <a:ext uri="{FF2B5EF4-FFF2-40B4-BE49-F238E27FC236}">
              <a16:creationId xmlns="" xmlns:a16="http://schemas.microsoft.com/office/drawing/2014/main" id="{00000000-0008-0000-0600-0000CB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16" name="直線コネクタ 715">
          <a:extLst>
            <a:ext uri="{FF2B5EF4-FFF2-40B4-BE49-F238E27FC236}">
              <a16:creationId xmlns="" xmlns:a16="http://schemas.microsoft.com/office/drawing/2014/main" id="{00000000-0008-0000-0600-0000CC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17" name="テキスト ボックス 716">
          <a:extLst>
            <a:ext uri="{FF2B5EF4-FFF2-40B4-BE49-F238E27FC236}">
              <a16:creationId xmlns="" xmlns:a16="http://schemas.microsoft.com/office/drawing/2014/main" id="{00000000-0008-0000-0600-0000CD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18" name="直線コネクタ 717">
          <a:extLst>
            <a:ext uri="{FF2B5EF4-FFF2-40B4-BE49-F238E27FC236}">
              <a16:creationId xmlns="" xmlns:a16="http://schemas.microsoft.com/office/drawing/2014/main" id="{00000000-0008-0000-0600-0000CE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19" name="テキスト ボックス 718">
          <a:extLst>
            <a:ext uri="{FF2B5EF4-FFF2-40B4-BE49-F238E27FC236}">
              <a16:creationId xmlns="" xmlns:a16="http://schemas.microsoft.com/office/drawing/2014/main" id="{00000000-0008-0000-0600-0000CF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0" name="投資及び出資金グラフ枠">
          <a:extLst>
            <a:ext uri="{FF2B5EF4-FFF2-40B4-BE49-F238E27FC236}">
              <a16:creationId xmlns="" xmlns:a16="http://schemas.microsoft.com/office/drawing/2014/main" id="{00000000-0008-0000-0600-0000D0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38407</xdr:rowOff>
    </xdr:from>
    <xdr:to>
      <xdr:col>116</xdr:col>
      <xdr:colOff>62864</xdr:colOff>
      <xdr:row>38</xdr:row>
      <xdr:rowOff>139700</xdr:rowOff>
    </xdr:to>
    <xdr:cxnSp macro="">
      <xdr:nvCxnSpPr>
        <xdr:cNvPr id="721" name="直線コネクタ 720">
          <a:extLst>
            <a:ext uri="{FF2B5EF4-FFF2-40B4-BE49-F238E27FC236}">
              <a16:creationId xmlns="" xmlns:a16="http://schemas.microsoft.com/office/drawing/2014/main" id="{00000000-0008-0000-0600-0000D1020000}"/>
            </a:ext>
          </a:extLst>
        </xdr:cNvPr>
        <xdr:cNvCxnSpPr/>
      </xdr:nvCxnSpPr>
      <xdr:spPr>
        <a:xfrm flipV="1">
          <a:off x="22159595" y="5181907"/>
          <a:ext cx="1269" cy="14728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1366</xdr:rowOff>
    </xdr:from>
    <xdr:ext cx="249299" cy="259045"/>
    <xdr:sp macro="" textlink="">
      <xdr:nvSpPr>
        <xdr:cNvPr id="722" name="投資及び出資金最小値テキスト">
          <a:extLst>
            <a:ext uri="{FF2B5EF4-FFF2-40B4-BE49-F238E27FC236}">
              <a16:creationId xmlns="" xmlns:a16="http://schemas.microsoft.com/office/drawing/2014/main" id="{00000000-0008-0000-0600-0000D2020000}"/>
            </a:ext>
          </a:extLst>
        </xdr:cNvPr>
        <xdr:cNvSpPr txBox="1"/>
      </xdr:nvSpPr>
      <xdr:spPr>
        <a:xfrm>
          <a:off x="22212300" y="668791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3" name="直線コネクタ 722">
          <a:extLst>
            <a:ext uri="{FF2B5EF4-FFF2-40B4-BE49-F238E27FC236}">
              <a16:creationId xmlns="" xmlns:a16="http://schemas.microsoft.com/office/drawing/2014/main" id="{00000000-0008-0000-0600-0000D3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156534</xdr:rowOff>
    </xdr:from>
    <xdr:ext cx="534377" cy="259045"/>
    <xdr:sp macro="" textlink="">
      <xdr:nvSpPr>
        <xdr:cNvPr id="724" name="投資及び出資金最大値テキスト">
          <a:extLst>
            <a:ext uri="{FF2B5EF4-FFF2-40B4-BE49-F238E27FC236}">
              <a16:creationId xmlns="" xmlns:a16="http://schemas.microsoft.com/office/drawing/2014/main" id="{00000000-0008-0000-0600-0000D4020000}"/>
            </a:ext>
          </a:extLst>
        </xdr:cNvPr>
        <xdr:cNvSpPr txBox="1"/>
      </xdr:nvSpPr>
      <xdr:spPr>
        <a:xfrm>
          <a:off x="22212300" y="4957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64,431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38407</xdr:rowOff>
    </xdr:from>
    <xdr:to>
      <xdr:col>116</xdr:col>
      <xdr:colOff>152400</xdr:colOff>
      <xdr:row>30</xdr:row>
      <xdr:rowOff>38407</xdr:rowOff>
    </xdr:to>
    <xdr:cxnSp macro="">
      <xdr:nvCxnSpPr>
        <xdr:cNvPr id="725" name="直線コネクタ 724">
          <a:extLst>
            <a:ext uri="{FF2B5EF4-FFF2-40B4-BE49-F238E27FC236}">
              <a16:creationId xmlns="" xmlns:a16="http://schemas.microsoft.com/office/drawing/2014/main" id="{00000000-0008-0000-0600-0000D5020000}"/>
            </a:ext>
          </a:extLst>
        </xdr:cNvPr>
        <xdr:cNvCxnSpPr/>
      </xdr:nvCxnSpPr>
      <xdr:spPr>
        <a:xfrm>
          <a:off x="22072600" y="5181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3111</xdr:rowOff>
    </xdr:from>
    <xdr:to>
      <xdr:col>116</xdr:col>
      <xdr:colOff>63500</xdr:colOff>
      <xdr:row>38</xdr:row>
      <xdr:rowOff>139700</xdr:rowOff>
    </xdr:to>
    <xdr:cxnSp macro="">
      <xdr:nvCxnSpPr>
        <xdr:cNvPr id="726" name="直線コネクタ 725">
          <a:extLst>
            <a:ext uri="{FF2B5EF4-FFF2-40B4-BE49-F238E27FC236}">
              <a16:creationId xmlns="" xmlns:a16="http://schemas.microsoft.com/office/drawing/2014/main" id="{00000000-0008-0000-0600-0000D6020000}"/>
            </a:ext>
          </a:extLst>
        </xdr:cNvPr>
        <xdr:cNvCxnSpPr/>
      </xdr:nvCxnSpPr>
      <xdr:spPr>
        <a:xfrm>
          <a:off x="21323300" y="6518211"/>
          <a:ext cx="838200" cy="136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90266</xdr:rowOff>
    </xdr:from>
    <xdr:ext cx="378565" cy="259045"/>
    <xdr:sp macro="" textlink="">
      <xdr:nvSpPr>
        <xdr:cNvPr id="727" name="投資及び出資金平均値テキスト">
          <a:extLst>
            <a:ext uri="{FF2B5EF4-FFF2-40B4-BE49-F238E27FC236}">
              <a16:creationId xmlns="" xmlns:a16="http://schemas.microsoft.com/office/drawing/2014/main" id="{00000000-0008-0000-0600-0000D7020000}"/>
            </a:ext>
          </a:extLst>
        </xdr:cNvPr>
        <xdr:cNvSpPr txBox="1"/>
      </xdr:nvSpPr>
      <xdr:spPr>
        <a:xfrm>
          <a:off x="22212300" y="643391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67389</xdr:rowOff>
    </xdr:from>
    <xdr:to>
      <xdr:col>116</xdr:col>
      <xdr:colOff>114300</xdr:colOff>
      <xdr:row>38</xdr:row>
      <xdr:rowOff>168989</xdr:rowOff>
    </xdr:to>
    <xdr:sp macro="" textlink="">
      <xdr:nvSpPr>
        <xdr:cNvPr id="728" name="フローチャート: 判断 727">
          <a:extLst>
            <a:ext uri="{FF2B5EF4-FFF2-40B4-BE49-F238E27FC236}">
              <a16:creationId xmlns="" xmlns:a16="http://schemas.microsoft.com/office/drawing/2014/main" id="{00000000-0008-0000-0600-0000D8020000}"/>
            </a:ext>
          </a:extLst>
        </xdr:cNvPr>
        <xdr:cNvSpPr/>
      </xdr:nvSpPr>
      <xdr:spPr>
        <a:xfrm>
          <a:off x="22110700" y="6582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3111</xdr:rowOff>
    </xdr:from>
    <xdr:to>
      <xdr:col>111</xdr:col>
      <xdr:colOff>177800</xdr:colOff>
      <xdr:row>38</xdr:row>
      <xdr:rowOff>139220</xdr:rowOff>
    </xdr:to>
    <xdr:cxnSp macro="">
      <xdr:nvCxnSpPr>
        <xdr:cNvPr id="729" name="直線コネクタ 728">
          <a:extLst>
            <a:ext uri="{FF2B5EF4-FFF2-40B4-BE49-F238E27FC236}">
              <a16:creationId xmlns="" xmlns:a16="http://schemas.microsoft.com/office/drawing/2014/main" id="{00000000-0008-0000-0600-0000D9020000}"/>
            </a:ext>
          </a:extLst>
        </xdr:cNvPr>
        <xdr:cNvCxnSpPr/>
      </xdr:nvCxnSpPr>
      <xdr:spPr>
        <a:xfrm flipV="1">
          <a:off x="20434300" y="6518211"/>
          <a:ext cx="889000" cy="136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50267</xdr:rowOff>
    </xdr:from>
    <xdr:to>
      <xdr:col>112</xdr:col>
      <xdr:colOff>38100</xdr:colOff>
      <xdr:row>38</xdr:row>
      <xdr:rowOff>151867</xdr:rowOff>
    </xdr:to>
    <xdr:sp macro="" textlink="">
      <xdr:nvSpPr>
        <xdr:cNvPr id="730" name="フローチャート: 判断 729">
          <a:extLst>
            <a:ext uri="{FF2B5EF4-FFF2-40B4-BE49-F238E27FC236}">
              <a16:creationId xmlns="" xmlns:a16="http://schemas.microsoft.com/office/drawing/2014/main" id="{00000000-0008-0000-0600-0000DA020000}"/>
            </a:ext>
          </a:extLst>
        </xdr:cNvPr>
        <xdr:cNvSpPr/>
      </xdr:nvSpPr>
      <xdr:spPr>
        <a:xfrm>
          <a:off x="21272500" y="6565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38</xdr:row>
      <xdr:rowOff>142994</xdr:rowOff>
    </xdr:from>
    <xdr:ext cx="469744" cy="259045"/>
    <xdr:sp macro="" textlink="">
      <xdr:nvSpPr>
        <xdr:cNvPr id="731" name="テキスト ボックス 730">
          <a:extLst>
            <a:ext uri="{FF2B5EF4-FFF2-40B4-BE49-F238E27FC236}">
              <a16:creationId xmlns="" xmlns:a16="http://schemas.microsoft.com/office/drawing/2014/main" id="{00000000-0008-0000-0600-0000DB020000}"/>
            </a:ext>
          </a:extLst>
        </xdr:cNvPr>
        <xdr:cNvSpPr txBox="1"/>
      </xdr:nvSpPr>
      <xdr:spPr>
        <a:xfrm>
          <a:off x="21088428" y="66580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139220</xdr:rowOff>
    </xdr:from>
    <xdr:to>
      <xdr:col>107</xdr:col>
      <xdr:colOff>50800</xdr:colOff>
      <xdr:row>38</xdr:row>
      <xdr:rowOff>139243</xdr:rowOff>
    </xdr:to>
    <xdr:cxnSp macro="">
      <xdr:nvCxnSpPr>
        <xdr:cNvPr id="732" name="直線コネクタ 731">
          <a:extLst>
            <a:ext uri="{FF2B5EF4-FFF2-40B4-BE49-F238E27FC236}">
              <a16:creationId xmlns="" xmlns:a16="http://schemas.microsoft.com/office/drawing/2014/main" id="{00000000-0008-0000-0600-0000DC020000}"/>
            </a:ext>
          </a:extLst>
        </xdr:cNvPr>
        <xdr:cNvCxnSpPr/>
      </xdr:nvCxnSpPr>
      <xdr:spPr>
        <a:xfrm flipV="1">
          <a:off x="19545300" y="6654320"/>
          <a:ext cx="889000" cy="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68349</xdr:rowOff>
    </xdr:from>
    <xdr:to>
      <xdr:col>107</xdr:col>
      <xdr:colOff>101600</xdr:colOff>
      <xdr:row>38</xdr:row>
      <xdr:rowOff>169949</xdr:rowOff>
    </xdr:to>
    <xdr:sp macro="" textlink="">
      <xdr:nvSpPr>
        <xdr:cNvPr id="733" name="フローチャート: 判断 732">
          <a:extLst>
            <a:ext uri="{FF2B5EF4-FFF2-40B4-BE49-F238E27FC236}">
              <a16:creationId xmlns="" xmlns:a16="http://schemas.microsoft.com/office/drawing/2014/main" id="{00000000-0008-0000-0600-0000DD020000}"/>
            </a:ext>
          </a:extLst>
        </xdr:cNvPr>
        <xdr:cNvSpPr/>
      </xdr:nvSpPr>
      <xdr:spPr>
        <a:xfrm>
          <a:off x="20383500" y="6583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15026</xdr:rowOff>
    </xdr:from>
    <xdr:ext cx="378565" cy="259045"/>
    <xdr:sp macro="" textlink="">
      <xdr:nvSpPr>
        <xdr:cNvPr id="734" name="テキスト ボックス 733">
          <a:extLst>
            <a:ext uri="{FF2B5EF4-FFF2-40B4-BE49-F238E27FC236}">
              <a16:creationId xmlns="" xmlns:a16="http://schemas.microsoft.com/office/drawing/2014/main" id="{00000000-0008-0000-0600-0000DE020000}"/>
            </a:ext>
          </a:extLst>
        </xdr:cNvPr>
        <xdr:cNvSpPr txBox="1"/>
      </xdr:nvSpPr>
      <xdr:spPr>
        <a:xfrm>
          <a:off x="20245017" y="63586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139243</xdr:rowOff>
    </xdr:from>
    <xdr:to>
      <xdr:col>102</xdr:col>
      <xdr:colOff>114300</xdr:colOff>
      <xdr:row>38</xdr:row>
      <xdr:rowOff>139243</xdr:rowOff>
    </xdr:to>
    <xdr:cxnSp macro="">
      <xdr:nvCxnSpPr>
        <xdr:cNvPr id="735" name="直線コネクタ 734">
          <a:extLst>
            <a:ext uri="{FF2B5EF4-FFF2-40B4-BE49-F238E27FC236}">
              <a16:creationId xmlns="" xmlns:a16="http://schemas.microsoft.com/office/drawing/2014/main" id="{00000000-0008-0000-0600-0000DF020000}"/>
            </a:ext>
          </a:extLst>
        </xdr:cNvPr>
        <xdr:cNvCxnSpPr/>
      </xdr:nvCxnSpPr>
      <xdr:spPr>
        <a:xfrm>
          <a:off x="18656300" y="665434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32962</xdr:rowOff>
    </xdr:from>
    <xdr:to>
      <xdr:col>102</xdr:col>
      <xdr:colOff>165100</xdr:colOff>
      <xdr:row>38</xdr:row>
      <xdr:rowOff>134562</xdr:rowOff>
    </xdr:to>
    <xdr:sp macro="" textlink="">
      <xdr:nvSpPr>
        <xdr:cNvPr id="736" name="フローチャート: 判断 735">
          <a:extLst>
            <a:ext uri="{FF2B5EF4-FFF2-40B4-BE49-F238E27FC236}">
              <a16:creationId xmlns="" xmlns:a16="http://schemas.microsoft.com/office/drawing/2014/main" id="{00000000-0008-0000-0600-0000E0020000}"/>
            </a:ext>
          </a:extLst>
        </xdr:cNvPr>
        <xdr:cNvSpPr/>
      </xdr:nvSpPr>
      <xdr:spPr>
        <a:xfrm>
          <a:off x="19494500" y="6548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151089</xdr:rowOff>
    </xdr:from>
    <xdr:ext cx="469744" cy="259045"/>
    <xdr:sp macro="" textlink="">
      <xdr:nvSpPr>
        <xdr:cNvPr id="737" name="テキスト ボックス 736">
          <a:extLst>
            <a:ext uri="{FF2B5EF4-FFF2-40B4-BE49-F238E27FC236}">
              <a16:creationId xmlns="" xmlns:a16="http://schemas.microsoft.com/office/drawing/2014/main" id="{00000000-0008-0000-0600-0000E1020000}"/>
            </a:ext>
          </a:extLst>
        </xdr:cNvPr>
        <xdr:cNvSpPr txBox="1"/>
      </xdr:nvSpPr>
      <xdr:spPr>
        <a:xfrm>
          <a:off x="19310428" y="63232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8113</xdr:rowOff>
    </xdr:from>
    <xdr:to>
      <xdr:col>98</xdr:col>
      <xdr:colOff>38100</xdr:colOff>
      <xdr:row>38</xdr:row>
      <xdr:rowOff>109713</xdr:rowOff>
    </xdr:to>
    <xdr:sp macro="" textlink="">
      <xdr:nvSpPr>
        <xdr:cNvPr id="738" name="フローチャート: 判断 737">
          <a:extLst>
            <a:ext uri="{FF2B5EF4-FFF2-40B4-BE49-F238E27FC236}">
              <a16:creationId xmlns="" xmlns:a16="http://schemas.microsoft.com/office/drawing/2014/main" id="{00000000-0008-0000-0600-0000E2020000}"/>
            </a:ext>
          </a:extLst>
        </xdr:cNvPr>
        <xdr:cNvSpPr/>
      </xdr:nvSpPr>
      <xdr:spPr>
        <a:xfrm>
          <a:off x="18605500" y="6523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126240</xdr:rowOff>
    </xdr:from>
    <xdr:ext cx="469744" cy="259045"/>
    <xdr:sp macro="" textlink="">
      <xdr:nvSpPr>
        <xdr:cNvPr id="739" name="テキスト ボックス 738">
          <a:extLst>
            <a:ext uri="{FF2B5EF4-FFF2-40B4-BE49-F238E27FC236}">
              <a16:creationId xmlns="" xmlns:a16="http://schemas.microsoft.com/office/drawing/2014/main" id="{00000000-0008-0000-0600-0000E3020000}"/>
            </a:ext>
          </a:extLst>
        </xdr:cNvPr>
        <xdr:cNvSpPr txBox="1"/>
      </xdr:nvSpPr>
      <xdr:spPr>
        <a:xfrm>
          <a:off x="18421428" y="62984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0" name="テキスト ボックス 739">
          <a:extLst>
            <a:ext uri="{FF2B5EF4-FFF2-40B4-BE49-F238E27FC236}">
              <a16:creationId xmlns="" xmlns:a16="http://schemas.microsoft.com/office/drawing/2014/main" id="{00000000-0008-0000-0600-0000E4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1" name="テキスト ボックス 740">
          <a:extLst>
            <a:ext uri="{FF2B5EF4-FFF2-40B4-BE49-F238E27FC236}">
              <a16:creationId xmlns="" xmlns:a16="http://schemas.microsoft.com/office/drawing/2014/main" id="{00000000-0008-0000-0600-0000E5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2" name="テキスト ボックス 741">
          <a:extLst>
            <a:ext uri="{FF2B5EF4-FFF2-40B4-BE49-F238E27FC236}">
              <a16:creationId xmlns="" xmlns:a16="http://schemas.microsoft.com/office/drawing/2014/main" id="{00000000-0008-0000-0600-0000E6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3" name="テキスト ボックス 742">
          <a:extLst>
            <a:ext uri="{FF2B5EF4-FFF2-40B4-BE49-F238E27FC236}">
              <a16:creationId xmlns="" xmlns:a16="http://schemas.microsoft.com/office/drawing/2014/main" id="{00000000-0008-0000-0600-0000E7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44" name="テキスト ボックス 743">
          <a:extLst>
            <a:ext uri="{FF2B5EF4-FFF2-40B4-BE49-F238E27FC236}">
              <a16:creationId xmlns="" xmlns:a16="http://schemas.microsoft.com/office/drawing/2014/main" id="{00000000-0008-0000-0600-0000E8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45" name="楕円 744">
          <a:extLst>
            <a:ext uri="{FF2B5EF4-FFF2-40B4-BE49-F238E27FC236}">
              <a16:creationId xmlns="" xmlns:a16="http://schemas.microsoft.com/office/drawing/2014/main" id="{00000000-0008-0000-0600-0000E9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45816</xdr:rowOff>
    </xdr:from>
    <xdr:ext cx="249299" cy="259045"/>
    <xdr:sp macro="" textlink="">
      <xdr:nvSpPr>
        <xdr:cNvPr id="746" name="投資及び出資金該当値テキスト">
          <a:extLst>
            <a:ext uri="{FF2B5EF4-FFF2-40B4-BE49-F238E27FC236}">
              <a16:creationId xmlns="" xmlns:a16="http://schemas.microsoft.com/office/drawing/2014/main" id="{00000000-0008-0000-0600-0000EA020000}"/>
            </a:ext>
          </a:extLst>
        </xdr:cNvPr>
        <xdr:cNvSpPr txBox="1"/>
      </xdr:nvSpPr>
      <xdr:spPr>
        <a:xfrm>
          <a:off x="22212300" y="656091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123761</xdr:rowOff>
    </xdr:from>
    <xdr:to>
      <xdr:col>112</xdr:col>
      <xdr:colOff>38100</xdr:colOff>
      <xdr:row>38</xdr:row>
      <xdr:rowOff>53911</xdr:rowOff>
    </xdr:to>
    <xdr:sp macro="" textlink="">
      <xdr:nvSpPr>
        <xdr:cNvPr id="747" name="楕円 746">
          <a:extLst>
            <a:ext uri="{FF2B5EF4-FFF2-40B4-BE49-F238E27FC236}">
              <a16:creationId xmlns="" xmlns:a16="http://schemas.microsoft.com/office/drawing/2014/main" id="{00000000-0008-0000-0600-0000EB020000}"/>
            </a:ext>
          </a:extLst>
        </xdr:cNvPr>
        <xdr:cNvSpPr/>
      </xdr:nvSpPr>
      <xdr:spPr>
        <a:xfrm>
          <a:off x="21272500" y="6467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70438</xdr:rowOff>
    </xdr:from>
    <xdr:ext cx="469744" cy="259045"/>
    <xdr:sp macro="" textlink="">
      <xdr:nvSpPr>
        <xdr:cNvPr id="748" name="テキスト ボックス 747">
          <a:extLst>
            <a:ext uri="{FF2B5EF4-FFF2-40B4-BE49-F238E27FC236}">
              <a16:creationId xmlns="" xmlns:a16="http://schemas.microsoft.com/office/drawing/2014/main" id="{00000000-0008-0000-0600-0000EC020000}"/>
            </a:ext>
          </a:extLst>
        </xdr:cNvPr>
        <xdr:cNvSpPr txBox="1"/>
      </xdr:nvSpPr>
      <xdr:spPr>
        <a:xfrm>
          <a:off x="21088428" y="6242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88420</xdr:rowOff>
    </xdr:from>
    <xdr:to>
      <xdr:col>107</xdr:col>
      <xdr:colOff>101600</xdr:colOff>
      <xdr:row>39</xdr:row>
      <xdr:rowOff>18570</xdr:rowOff>
    </xdr:to>
    <xdr:sp macro="" textlink="">
      <xdr:nvSpPr>
        <xdr:cNvPr id="749" name="楕円 748">
          <a:extLst>
            <a:ext uri="{FF2B5EF4-FFF2-40B4-BE49-F238E27FC236}">
              <a16:creationId xmlns="" xmlns:a16="http://schemas.microsoft.com/office/drawing/2014/main" id="{00000000-0008-0000-0600-0000ED020000}"/>
            </a:ext>
          </a:extLst>
        </xdr:cNvPr>
        <xdr:cNvSpPr/>
      </xdr:nvSpPr>
      <xdr:spPr>
        <a:xfrm>
          <a:off x="20383500" y="6603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9697</xdr:rowOff>
    </xdr:from>
    <xdr:ext cx="313932" cy="259045"/>
    <xdr:sp macro="" textlink="">
      <xdr:nvSpPr>
        <xdr:cNvPr id="750" name="テキスト ボックス 749">
          <a:extLst>
            <a:ext uri="{FF2B5EF4-FFF2-40B4-BE49-F238E27FC236}">
              <a16:creationId xmlns="" xmlns:a16="http://schemas.microsoft.com/office/drawing/2014/main" id="{00000000-0008-0000-0600-0000EE020000}"/>
            </a:ext>
          </a:extLst>
        </xdr:cNvPr>
        <xdr:cNvSpPr txBox="1"/>
      </xdr:nvSpPr>
      <xdr:spPr>
        <a:xfrm>
          <a:off x="20277333" y="669624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88443</xdr:rowOff>
    </xdr:from>
    <xdr:to>
      <xdr:col>102</xdr:col>
      <xdr:colOff>165100</xdr:colOff>
      <xdr:row>39</xdr:row>
      <xdr:rowOff>18593</xdr:rowOff>
    </xdr:to>
    <xdr:sp macro="" textlink="">
      <xdr:nvSpPr>
        <xdr:cNvPr id="751" name="楕円 750">
          <a:extLst>
            <a:ext uri="{FF2B5EF4-FFF2-40B4-BE49-F238E27FC236}">
              <a16:creationId xmlns="" xmlns:a16="http://schemas.microsoft.com/office/drawing/2014/main" id="{00000000-0008-0000-0600-0000EF020000}"/>
            </a:ext>
          </a:extLst>
        </xdr:cNvPr>
        <xdr:cNvSpPr/>
      </xdr:nvSpPr>
      <xdr:spPr>
        <a:xfrm>
          <a:off x="19494500" y="6603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9720</xdr:rowOff>
    </xdr:from>
    <xdr:ext cx="313932" cy="259045"/>
    <xdr:sp macro="" textlink="">
      <xdr:nvSpPr>
        <xdr:cNvPr id="752" name="テキスト ボックス 751">
          <a:extLst>
            <a:ext uri="{FF2B5EF4-FFF2-40B4-BE49-F238E27FC236}">
              <a16:creationId xmlns="" xmlns:a16="http://schemas.microsoft.com/office/drawing/2014/main" id="{00000000-0008-0000-0600-0000F0020000}"/>
            </a:ext>
          </a:extLst>
        </xdr:cNvPr>
        <xdr:cNvSpPr txBox="1"/>
      </xdr:nvSpPr>
      <xdr:spPr>
        <a:xfrm>
          <a:off x="19388333" y="669627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88443</xdr:rowOff>
    </xdr:from>
    <xdr:to>
      <xdr:col>98</xdr:col>
      <xdr:colOff>38100</xdr:colOff>
      <xdr:row>39</xdr:row>
      <xdr:rowOff>18593</xdr:rowOff>
    </xdr:to>
    <xdr:sp macro="" textlink="">
      <xdr:nvSpPr>
        <xdr:cNvPr id="753" name="楕円 752">
          <a:extLst>
            <a:ext uri="{FF2B5EF4-FFF2-40B4-BE49-F238E27FC236}">
              <a16:creationId xmlns="" xmlns:a16="http://schemas.microsoft.com/office/drawing/2014/main" id="{00000000-0008-0000-0600-0000F1020000}"/>
            </a:ext>
          </a:extLst>
        </xdr:cNvPr>
        <xdr:cNvSpPr/>
      </xdr:nvSpPr>
      <xdr:spPr>
        <a:xfrm>
          <a:off x="18605500" y="6603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9720</xdr:rowOff>
    </xdr:from>
    <xdr:ext cx="313932" cy="259045"/>
    <xdr:sp macro="" textlink="">
      <xdr:nvSpPr>
        <xdr:cNvPr id="754" name="テキスト ボックス 753">
          <a:extLst>
            <a:ext uri="{FF2B5EF4-FFF2-40B4-BE49-F238E27FC236}">
              <a16:creationId xmlns="" xmlns:a16="http://schemas.microsoft.com/office/drawing/2014/main" id="{00000000-0008-0000-0600-0000F2020000}"/>
            </a:ext>
          </a:extLst>
        </xdr:cNvPr>
        <xdr:cNvSpPr txBox="1"/>
      </xdr:nvSpPr>
      <xdr:spPr>
        <a:xfrm>
          <a:off x="18499333" y="669627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55" name="正方形/長方形 754">
          <a:extLst>
            <a:ext uri="{FF2B5EF4-FFF2-40B4-BE49-F238E27FC236}">
              <a16:creationId xmlns="" xmlns:a16="http://schemas.microsoft.com/office/drawing/2014/main" id="{00000000-0008-0000-0600-0000F3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56" name="正方形/長方形 755">
          <a:extLst>
            <a:ext uri="{FF2B5EF4-FFF2-40B4-BE49-F238E27FC236}">
              <a16:creationId xmlns="" xmlns:a16="http://schemas.microsoft.com/office/drawing/2014/main" id="{00000000-0008-0000-0600-0000F4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57" name="正方形/長方形 756">
          <a:extLst>
            <a:ext uri="{FF2B5EF4-FFF2-40B4-BE49-F238E27FC236}">
              <a16:creationId xmlns="" xmlns:a16="http://schemas.microsoft.com/office/drawing/2014/main" id="{00000000-0008-0000-0600-0000F5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58" name="正方形/長方形 757">
          <a:extLst>
            <a:ext uri="{FF2B5EF4-FFF2-40B4-BE49-F238E27FC236}">
              <a16:creationId xmlns="" xmlns:a16="http://schemas.microsoft.com/office/drawing/2014/main" id="{00000000-0008-0000-0600-0000F6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59" name="正方形/長方形 758">
          <a:extLst>
            <a:ext uri="{FF2B5EF4-FFF2-40B4-BE49-F238E27FC236}">
              <a16:creationId xmlns="" xmlns:a16="http://schemas.microsoft.com/office/drawing/2014/main" id="{00000000-0008-0000-0600-0000F7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0" name="正方形/長方形 759">
          <a:extLst>
            <a:ext uri="{FF2B5EF4-FFF2-40B4-BE49-F238E27FC236}">
              <a16:creationId xmlns="" xmlns:a16="http://schemas.microsoft.com/office/drawing/2014/main" id="{00000000-0008-0000-0600-0000F8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1" name="正方形/長方形 760">
          <a:extLst>
            <a:ext uri="{FF2B5EF4-FFF2-40B4-BE49-F238E27FC236}">
              <a16:creationId xmlns="" xmlns:a16="http://schemas.microsoft.com/office/drawing/2014/main" id="{00000000-0008-0000-0600-0000F9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2" name="正方形/長方形 761">
          <a:extLst>
            <a:ext uri="{FF2B5EF4-FFF2-40B4-BE49-F238E27FC236}">
              <a16:creationId xmlns="" xmlns:a16="http://schemas.microsoft.com/office/drawing/2014/main" id="{00000000-0008-0000-0600-0000FA02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3" name="テキスト ボックス 762">
          <a:extLst>
            <a:ext uri="{FF2B5EF4-FFF2-40B4-BE49-F238E27FC236}">
              <a16:creationId xmlns="" xmlns:a16="http://schemas.microsoft.com/office/drawing/2014/main" id="{00000000-0008-0000-0600-0000FB02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4" name="直線コネクタ 763">
          <a:extLst>
            <a:ext uri="{FF2B5EF4-FFF2-40B4-BE49-F238E27FC236}">
              <a16:creationId xmlns="" xmlns:a16="http://schemas.microsoft.com/office/drawing/2014/main" id="{00000000-0008-0000-0600-0000FC02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65" name="直線コネクタ 764">
          <a:extLst>
            <a:ext uri="{FF2B5EF4-FFF2-40B4-BE49-F238E27FC236}">
              <a16:creationId xmlns="" xmlns:a16="http://schemas.microsoft.com/office/drawing/2014/main" id="{00000000-0008-0000-0600-0000FD02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66" name="テキスト ボックス 765">
          <a:extLst>
            <a:ext uri="{FF2B5EF4-FFF2-40B4-BE49-F238E27FC236}">
              <a16:creationId xmlns="" xmlns:a16="http://schemas.microsoft.com/office/drawing/2014/main" id="{00000000-0008-0000-0600-0000FE02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67" name="直線コネクタ 766">
          <a:extLst>
            <a:ext uri="{FF2B5EF4-FFF2-40B4-BE49-F238E27FC236}">
              <a16:creationId xmlns="" xmlns:a16="http://schemas.microsoft.com/office/drawing/2014/main" id="{00000000-0008-0000-0600-0000FF02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68" name="テキスト ボックス 767">
          <a:extLst>
            <a:ext uri="{FF2B5EF4-FFF2-40B4-BE49-F238E27FC236}">
              <a16:creationId xmlns="" xmlns:a16="http://schemas.microsoft.com/office/drawing/2014/main" id="{00000000-0008-0000-0600-000000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69" name="直線コネクタ 768">
          <a:extLst>
            <a:ext uri="{FF2B5EF4-FFF2-40B4-BE49-F238E27FC236}">
              <a16:creationId xmlns="" xmlns:a16="http://schemas.microsoft.com/office/drawing/2014/main" id="{00000000-0008-0000-0600-000001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70" name="テキスト ボックス 769">
          <a:extLst>
            <a:ext uri="{FF2B5EF4-FFF2-40B4-BE49-F238E27FC236}">
              <a16:creationId xmlns="" xmlns:a16="http://schemas.microsoft.com/office/drawing/2014/main" id="{00000000-0008-0000-0600-000002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71" name="直線コネクタ 770">
          <a:extLst>
            <a:ext uri="{FF2B5EF4-FFF2-40B4-BE49-F238E27FC236}">
              <a16:creationId xmlns="" xmlns:a16="http://schemas.microsoft.com/office/drawing/2014/main" id="{00000000-0008-0000-0600-000003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72" name="テキスト ボックス 771">
          <a:extLst>
            <a:ext uri="{FF2B5EF4-FFF2-40B4-BE49-F238E27FC236}">
              <a16:creationId xmlns="" xmlns:a16="http://schemas.microsoft.com/office/drawing/2014/main" id="{00000000-0008-0000-0600-000004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73" name="直線コネクタ 772">
          <a:extLst>
            <a:ext uri="{FF2B5EF4-FFF2-40B4-BE49-F238E27FC236}">
              <a16:creationId xmlns="" xmlns:a16="http://schemas.microsoft.com/office/drawing/2014/main" id="{00000000-0008-0000-0600-000005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74" name="テキスト ボックス 773">
          <a:extLst>
            <a:ext uri="{FF2B5EF4-FFF2-40B4-BE49-F238E27FC236}">
              <a16:creationId xmlns="" xmlns:a16="http://schemas.microsoft.com/office/drawing/2014/main" id="{00000000-0008-0000-0600-000006030000}"/>
            </a:ext>
          </a:extLst>
        </xdr:cNvPr>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5" name="直線コネクタ 774">
          <a:extLst>
            <a:ext uri="{FF2B5EF4-FFF2-40B4-BE49-F238E27FC236}">
              <a16:creationId xmlns="" xmlns:a16="http://schemas.microsoft.com/office/drawing/2014/main" id="{00000000-0008-0000-0600-000007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76" name="テキスト ボックス 775">
          <a:extLst>
            <a:ext uri="{FF2B5EF4-FFF2-40B4-BE49-F238E27FC236}">
              <a16:creationId xmlns="" xmlns:a16="http://schemas.microsoft.com/office/drawing/2014/main" id="{00000000-0008-0000-0600-000008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7" name="貸付金グラフ枠">
          <a:extLst>
            <a:ext uri="{FF2B5EF4-FFF2-40B4-BE49-F238E27FC236}">
              <a16:creationId xmlns="" xmlns:a16="http://schemas.microsoft.com/office/drawing/2014/main" id="{00000000-0008-0000-0600-000009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148324</xdr:rowOff>
    </xdr:from>
    <xdr:to>
      <xdr:col>116</xdr:col>
      <xdr:colOff>62864</xdr:colOff>
      <xdr:row>59</xdr:row>
      <xdr:rowOff>44450</xdr:rowOff>
    </xdr:to>
    <xdr:cxnSp macro="">
      <xdr:nvCxnSpPr>
        <xdr:cNvPr id="778" name="直線コネクタ 777">
          <a:extLst>
            <a:ext uri="{FF2B5EF4-FFF2-40B4-BE49-F238E27FC236}">
              <a16:creationId xmlns="" xmlns:a16="http://schemas.microsoft.com/office/drawing/2014/main" id="{00000000-0008-0000-0600-00000A030000}"/>
            </a:ext>
          </a:extLst>
        </xdr:cNvPr>
        <xdr:cNvCxnSpPr/>
      </xdr:nvCxnSpPr>
      <xdr:spPr>
        <a:xfrm flipV="1">
          <a:off x="22159595" y="8720824"/>
          <a:ext cx="1269" cy="14391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79" name="貸付金最小値テキスト">
          <a:extLst>
            <a:ext uri="{FF2B5EF4-FFF2-40B4-BE49-F238E27FC236}">
              <a16:creationId xmlns="" xmlns:a16="http://schemas.microsoft.com/office/drawing/2014/main" id="{00000000-0008-0000-0600-00000B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80" name="直線コネクタ 779">
          <a:extLst>
            <a:ext uri="{FF2B5EF4-FFF2-40B4-BE49-F238E27FC236}">
              <a16:creationId xmlns="" xmlns:a16="http://schemas.microsoft.com/office/drawing/2014/main" id="{00000000-0008-0000-0600-00000C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95001</xdr:rowOff>
    </xdr:from>
    <xdr:ext cx="599010" cy="259045"/>
    <xdr:sp macro="" textlink="">
      <xdr:nvSpPr>
        <xdr:cNvPr id="781" name="貸付金最大値テキスト">
          <a:extLst>
            <a:ext uri="{FF2B5EF4-FFF2-40B4-BE49-F238E27FC236}">
              <a16:creationId xmlns="" xmlns:a16="http://schemas.microsoft.com/office/drawing/2014/main" id="{00000000-0008-0000-0600-00000D030000}"/>
            </a:ext>
          </a:extLst>
        </xdr:cNvPr>
        <xdr:cNvSpPr txBox="1"/>
      </xdr:nvSpPr>
      <xdr:spPr>
        <a:xfrm>
          <a:off x="22212300" y="84960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113,321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148324</xdr:rowOff>
    </xdr:from>
    <xdr:to>
      <xdr:col>116</xdr:col>
      <xdr:colOff>152400</xdr:colOff>
      <xdr:row>50</xdr:row>
      <xdr:rowOff>148324</xdr:rowOff>
    </xdr:to>
    <xdr:cxnSp macro="">
      <xdr:nvCxnSpPr>
        <xdr:cNvPr id="782" name="直線コネクタ 781">
          <a:extLst>
            <a:ext uri="{FF2B5EF4-FFF2-40B4-BE49-F238E27FC236}">
              <a16:creationId xmlns="" xmlns:a16="http://schemas.microsoft.com/office/drawing/2014/main" id="{00000000-0008-0000-0600-00000E030000}"/>
            </a:ext>
          </a:extLst>
        </xdr:cNvPr>
        <xdr:cNvCxnSpPr/>
      </xdr:nvCxnSpPr>
      <xdr:spPr>
        <a:xfrm>
          <a:off x="22072600" y="87208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38557</xdr:rowOff>
    </xdr:from>
    <xdr:to>
      <xdr:col>116</xdr:col>
      <xdr:colOff>63500</xdr:colOff>
      <xdr:row>59</xdr:row>
      <xdr:rowOff>40957</xdr:rowOff>
    </xdr:to>
    <xdr:cxnSp macro="">
      <xdr:nvCxnSpPr>
        <xdr:cNvPr id="783" name="直線コネクタ 782">
          <a:extLst>
            <a:ext uri="{FF2B5EF4-FFF2-40B4-BE49-F238E27FC236}">
              <a16:creationId xmlns="" xmlns:a16="http://schemas.microsoft.com/office/drawing/2014/main" id="{00000000-0008-0000-0600-00000F030000}"/>
            </a:ext>
          </a:extLst>
        </xdr:cNvPr>
        <xdr:cNvCxnSpPr/>
      </xdr:nvCxnSpPr>
      <xdr:spPr>
        <a:xfrm>
          <a:off x="21323300" y="10154107"/>
          <a:ext cx="838200" cy="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80332</xdr:rowOff>
    </xdr:from>
    <xdr:ext cx="469744" cy="259045"/>
    <xdr:sp macro="" textlink="">
      <xdr:nvSpPr>
        <xdr:cNvPr id="784" name="貸付金平均値テキスト">
          <a:extLst>
            <a:ext uri="{FF2B5EF4-FFF2-40B4-BE49-F238E27FC236}">
              <a16:creationId xmlns="" xmlns:a16="http://schemas.microsoft.com/office/drawing/2014/main" id="{00000000-0008-0000-0600-000010030000}"/>
            </a:ext>
          </a:extLst>
        </xdr:cNvPr>
        <xdr:cNvSpPr txBox="1"/>
      </xdr:nvSpPr>
      <xdr:spPr>
        <a:xfrm>
          <a:off x="22212300" y="985298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57455</xdr:rowOff>
    </xdr:from>
    <xdr:to>
      <xdr:col>116</xdr:col>
      <xdr:colOff>114300</xdr:colOff>
      <xdr:row>58</xdr:row>
      <xdr:rowOff>159055</xdr:rowOff>
    </xdr:to>
    <xdr:sp macro="" textlink="">
      <xdr:nvSpPr>
        <xdr:cNvPr id="785" name="フローチャート: 判断 784">
          <a:extLst>
            <a:ext uri="{FF2B5EF4-FFF2-40B4-BE49-F238E27FC236}">
              <a16:creationId xmlns="" xmlns:a16="http://schemas.microsoft.com/office/drawing/2014/main" id="{00000000-0008-0000-0600-000011030000}"/>
            </a:ext>
          </a:extLst>
        </xdr:cNvPr>
        <xdr:cNvSpPr/>
      </xdr:nvSpPr>
      <xdr:spPr>
        <a:xfrm>
          <a:off x="22110700" y="10001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32296</xdr:rowOff>
    </xdr:from>
    <xdr:to>
      <xdr:col>111</xdr:col>
      <xdr:colOff>177800</xdr:colOff>
      <xdr:row>59</xdr:row>
      <xdr:rowOff>38557</xdr:rowOff>
    </xdr:to>
    <xdr:cxnSp macro="">
      <xdr:nvCxnSpPr>
        <xdr:cNvPr id="786" name="直線コネクタ 785">
          <a:extLst>
            <a:ext uri="{FF2B5EF4-FFF2-40B4-BE49-F238E27FC236}">
              <a16:creationId xmlns="" xmlns:a16="http://schemas.microsoft.com/office/drawing/2014/main" id="{00000000-0008-0000-0600-000012030000}"/>
            </a:ext>
          </a:extLst>
        </xdr:cNvPr>
        <xdr:cNvCxnSpPr/>
      </xdr:nvCxnSpPr>
      <xdr:spPr>
        <a:xfrm>
          <a:off x="20434300" y="10147846"/>
          <a:ext cx="889000" cy="6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56845</xdr:rowOff>
    </xdr:from>
    <xdr:to>
      <xdr:col>112</xdr:col>
      <xdr:colOff>38100</xdr:colOff>
      <xdr:row>58</xdr:row>
      <xdr:rowOff>158445</xdr:rowOff>
    </xdr:to>
    <xdr:sp macro="" textlink="">
      <xdr:nvSpPr>
        <xdr:cNvPr id="787" name="フローチャート: 判断 786">
          <a:extLst>
            <a:ext uri="{FF2B5EF4-FFF2-40B4-BE49-F238E27FC236}">
              <a16:creationId xmlns="" xmlns:a16="http://schemas.microsoft.com/office/drawing/2014/main" id="{00000000-0008-0000-0600-000013030000}"/>
            </a:ext>
          </a:extLst>
        </xdr:cNvPr>
        <xdr:cNvSpPr/>
      </xdr:nvSpPr>
      <xdr:spPr>
        <a:xfrm>
          <a:off x="21272500" y="10000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3522</xdr:rowOff>
    </xdr:from>
    <xdr:ext cx="469744" cy="259045"/>
    <xdr:sp macro="" textlink="">
      <xdr:nvSpPr>
        <xdr:cNvPr id="788" name="テキスト ボックス 787">
          <a:extLst>
            <a:ext uri="{FF2B5EF4-FFF2-40B4-BE49-F238E27FC236}">
              <a16:creationId xmlns="" xmlns:a16="http://schemas.microsoft.com/office/drawing/2014/main" id="{00000000-0008-0000-0600-000014030000}"/>
            </a:ext>
          </a:extLst>
        </xdr:cNvPr>
        <xdr:cNvSpPr txBox="1"/>
      </xdr:nvSpPr>
      <xdr:spPr>
        <a:xfrm>
          <a:off x="21088428" y="97761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32296</xdr:rowOff>
    </xdr:from>
    <xdr:to>
      <xdr:col>107</xdr:col>
      <xdr:colOff>50800</xdr:colOff>
      <xdr:row>59</xdr:row>
      <xdr:rowOff>35192</xdr:rowOff>
    </xdr:to>
    <xdr:cxnSp macro="">
      <xdr:nvCxnSpPr>
        <xdr:cNvPr id="789" name="直線コネクタ 788">
          <a:extLst>
            <a:ext uri="{FF2B5EF4-FFF2-40B4-BE49-F238E27FC236}">
              <a16:creationId xmlns="" xmlns:a16="http://schemas.microsoft.com/office/drawing/2014/main" id="{00000000-0008-0000-0600-000015030000}"/>
            </a:ext>
          </a:extLst>
        </xdr:cNvPr>
        <xdr:cNvCxnSpPr/>
      </xdr:nvCxnSpPr>
      <xdr:spPr>
        <a:xfrm flipV="1">
          <a:off x="19545300" y="10147846"/>
          <a:ext cx="889000" cy="28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49555</xdr:rowOff>
    </xdr:from>
    <xdr:to>
      <xdr:col>107</xdr:col>
      <xdr:colOff>101600</xdr:colOff>
      <xdr:row>58</xdr:row>
      <xdr:rowOff>151155</xdr:rowOff>
    </xdr:to>
    <xdr:sp macro="" textlink="">
      <xdr:nvSpPr>
        <xdr:cNvPr id="790" name="フローチャート: 判断 789">
          <a:extLst>
            <a:ext uri="{FF2B5EF4-FFF2-40B4-BE49-F238E27FC236}">
              <a16:creationId xmlns="" xmlns:a16="http://schemas.microsoft.com/office/drawing/2014/main" id="{00000000-0008-0000-0600-000016030000}"/>
            </a:ext>
          </a:extLst>
        </xdr:cNvPr>
        <xdr:cNvSpPr/>
      </xdr:nvSpPr>
      <xdr:spPr>
        <a:xfrm>
          <a:off x="20383500" y="9993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167682</xdr:rowOff>
    </xdr:from>
    <xdr:ext cx="469744" cy="259045"/>
    <xdr:sp macro="" textlink="">
      <xdr:nvSpPr>
        <xdr:cNvPr id="791" name="テキスト ボックス 790">
          <a:extLst>
            <a:ext uri="{FF2B5EF4-FFF2-40B4-BE49-F238E27FC236}">
              <a16:creationId xmlns="" xmlns:a16="http://schemas.microsoft.com/office/drawing/2014/main" id="{00000000-0008-0000-0600-000017030000}"/>
            </a:ext>
          </a:extLst>
        </xdr:cNvPr>
        <xdr:cNvSpPr txBox="1"/>
      </xdr:nvSpPr>
      <xdr:spPr>
        <a:xfrm>
          <a:off x="20199428" y="9768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34252</xdr:rowOff>
    </xdr:from>
    <xdr:to>
      <xdr:col>102</xdr:col>
      <xdr:colOff>114300</xdr:colOff>
      <xdr:row>59</xdr:row>
      <xdr:rowOff>35192</xdr:rowOff>
    </xdr:to>
    <xdr:cxnSp macro="">
      <xdr:nvCxnSpPr>
        <xdr:cNvPr id="792" name="直線コネクタ 791">
          <a:extLst>
            <a:ext uri="{FF2B5EF4-FFF2-40B4-BE49-F238E27FC236}">
              <a16:creationId xmlns="" xmlns:a16="http://schemas.microsoft.com/office/drawing/2014/main" id="{00000000-0008-0000-0600-000018030000}"/>
            </a:ext>
          </a:extLst>
        </xdr:cNvPr>
        <xdr:cNvCxnSpPr/>
      </xdr:nvCxnSpPr>
      <xdr:spPr>
        <a:xfrm>
          <a:off x="18656300" y="10149802"/>
          <a:ext cx="889000" cy="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46063</xdr:rowOff>
    </xdr:from>
    <xdr:to>
      <xdr:col>102</xdr:col>
      <xdr:colOff>165100</xdr:colOff>
      <xdr:row>58</xdr:row>
      <xdr:rowOff>147663</xdr:rowOff>
    </xdr:to>
    <xdr:sp macro="" textlink="">
      <xdr:nvSpPr>
        <xdr:cNvPr id="793" name="フローチャート: 判断 792">
          <a:extLst>
            <a:ext uri="{FF2B5EF4-FFF2-40B4-BE49-F238E27FC236}">
              <a16:creationId xmlns="" xmlns:a16="http://schemas.microsoft.com/office/drawing/2014/main" id="{00000000-0008-0000-0600-000019030000}"/>
            </a:ext>
          </a:extLst>
        </xdr:cNvPr>
        <xdr:cNvSpPr/>
      </xdr:nvSpPr>
      <xdr:spPr>
        <a:xfrm>
          <a:off x="19494500" y="9990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164190</xdr:rowOff>
    </xdr:from>
    <xdr:ext cx="469744" cy="259045"/>
    <xdr:sp macro="" textlink="">
      <xdr:nvSpPr>
        <xdr:cNvPr id="794" name="テキスト ボックス 793">
          <a:extLst>
            <a:ext uri="{FF2B5EF4-FFF2-40B4-BE49-F238E27FC236}">
              <a16:creationId xmlns="" xmlns:a16="http://schemas.microsoft.com/office/drawing/2014/main" id="{00000000-0008-0000-0600-00001A030000}"/>
            </a:ext>
          </a:extLst>
        </xdr:cNvPr>
        <xdr:cNvSpPr txBox="1"/>
      </xdr:nvSpPr>
      <xdr:spPr>
        <a:xfrm>
          <a:off x="19310428" y="9765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69558</xdr:rowOff>
    </xdr:from>
    <xdr:to>
      <xdr:col>98</xdr:col>
      <xdr:colOff>38100</xdr:colOff>
      <xdr:row>58</xdr:row>
      <xdr:rowOff>171158</xdr:rowOff>
    </xdr:to>
    <xdr:sp macro="" textlink="">
      <xdr:nvSpPr>
        <xdr:cNvPr id="795" name="フローチャート: 判断 794">
          <a:extLst>
            <a:ext uri="{FF2B5EF4-FFF2-40B4-BE49-F238E27FC236}">
              <a16:creationId xmlns="" xmlns:a16="http://schemas.microsoft.com/office/drawing/2014/main" id="{00000000-0008-0000-0600-00001B030000}"/>
            </a:ext>
          </a:extLst>
        </xdr:cNvPr>
        <xdr:cNvSpPr/>
      </xdr:nvSpPr>
      <xdr:spPr>
        <a:xfrm>
          <a:off x="18605500" y="10013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16235</xdr:rowOff>
    </xdr:from>
    <xdr:ext cx="469744" cy="259045"/>
    <xdr:sp macro="" textlink="">
      <xdr:nvSpPr>
        <xdr:cNvPr id="796" name="テキスト ボックス 795">
          <a:extLst>
            <a:ext uri="{FF2B5EF4-FFF2-40B4-BE49-F238E27FC236}">
              <a16:creationId xmlns="" xmlns:a16="http://schemas.microsoft.com/office/drawing/2014/main" id="{00000000-0008-0000-0600-00001C030000}"/>
            </a:ext>
          </a:extLst>
        </xdr:cNvPr>
        <xdr:cNvSpPr txBox="1"/>
      </xdr:nvSpPr>
      <xdr:spPr>
        <a:xfrm>
          <a:off x="18421428" y="97888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7" name="テキスト ボックス 796">
          <a:extLst>
            <a:ext uri="{FF2B5EF4-FFF2-40B4-BE49-F238E27FC236}">
              <a16:creationId xmlns="" xmlns:a16="http://schemas.microsoft.com/office/drawing/2014/main" id="{00000000-0008-0000-0600-00001D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798" name="テキスト ボックス 797">
          <a:extLst>
            <a:ext uri="{FF2B5EF4-FFF2-40B4-BE49-F238E27FC236}">
              <a16:creationId xmlns="" xmlns:a16="http://schemas.microsoft.com/office/drawing/2014/main" id="{00000000-0008-0000-0600-00001E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799" name="テキスト ボックス 798">
          <a:extLst>
            <a:ext uri="{FF2B5EF4-FFF2-40B4-BE49-F238E27FC236}">
              <a16:creationId xmlns="" xmlns:a16="http://schemas.microsoft.com/office/drawing/2014/main" id="{00000000-0008-0000-0600-00001F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0" name="テキスト ボックス 799">
          <a:extLst>
            <a:ext uri="{FF2B5EF4-FFF2-40B4-BE49-F238E27FC236}">
              <a16:creationId xmlns="" xmlns:a16="http://schemas.microsoft.com/office/drawing/2014/main" id="{00000000-0008-0000-0600-000020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1" name="テキスト ボックス 800">
          <a:extLst>
            <a:ext uri="{FF2B5EF4-FFF2-40B4-BE49-F238E27FC236}">
              <a16:creationId xmlns="" xmlns:a16="http://schemas.microsoft.com/office/drawing/2014/main" id="{00000000-0008-0000-0600-000021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161607</xdr:rowOff>
    </xdr:from>
    <xdr:to>
      <xdr:col>116</xdr:col>
      <xdr:colOff>114300</xdr:colOff>
      <xdr:row>59</xdr:row>
      <xdr:rowOff>91757</xdr:rowOff>
    </xdr:to>
    <xdr:sp macro="" textlink="">
      <xdr:nvSpPr>
        <xdr:cNvPr id="802" name="楕円 801">
          <a:extLst>
            <a:ext uri="{FF2B5EF4-FFF2-40B4-BE49-F238E27FC236}">
              <a16:creationId xmlns="" xmlns:a16="http://schemas.microsoft.com/office/drawing/2014/main" id="{00000000-0008-0000-0600-000022030000}"/>
            </a:ext>
          </a:extLst>
        </xdr:cNvPr>
        <xdr:cNvSpPr/>
      </xdr:nvSpPr>
      <xdr:spPr>
        <a:xfrm>
          <a:off x="22110700" y="10105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76534</xdr:rowOff>
    </xdr:from>
    <xdr:ext cx="378565" cy="259045"/>
    <xdr:sp macro="" textlink="">
      <xdr:nvSpPr>
        <xdr:cNvPr id="803" name="貸付金該当値テキスト">
          <a:extLst>
            <a:ext uri="{FF2B5EF4-FFF2-40B4-BE49-F238E27FC236}">
              <a16:creationId xmlns="" xmlns:a16="http://schemas.microsoft.com/office/drawing/2014/main" id="{00000000-0008-0000-0600-000023030000}"/>
            </a:ext>
          </a:extLst>
        </xdr:cNvPr>
        <xdr:cNvSpPr txBox="1"/>
      </xdr:nvSpPr>
      <xdr:spPr>
        <a:xfrm>
          <a:off x="22212300" y="1002063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159207</xdr:rowOff>
    </xdr:from>
    <xdr:to>
      <xdr:col>112</xdr:col>
      <xdr:colOff>38100</xdr:colOff>
      <xdr:row>59</xdr:row>
      <xdr:rowOff>89357</xdr:rowOff>
    </xdr:to>
    <xdr:sp macro="" textlink="">
      <xdr:nvSpPr>
        <xdr:cNvPr id="804" name="楕円 803">
          <a:extLst>
            <a:ext uri="{FF2B5EF4-FFF2-40B4-BE49-F238E27FC236}">
              <a16:creationId xmlns="" xmlns:a16="http://schemas.microsoft.com/office/drawing/2014/main" id="{00000000-0008-0000-0600-000024030000}"/>
            </a:ext>
          </a:extLst>
        </xdr:cNvPr>
        <xdr:cNvSpPr/>
      </xdr:nvSpPr>
      <xdr:spPr>
        <a:xfrm>
          <a:off x="21272500" y="101033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80484</xdr:rowOff>
    </xdr:from>
    <xdr:ext cx="378565" cy="259045"/>
    <xdr:sp macro="" textlink="">
      <xdr:nvSpPr>
        <xdr:cNvPr id="805" name="テキスト ボックス 804">
          <a:extLst>
            <a:ext uri="{FF2B5EF4-FFF2-40B4-BE49-F238E27FC236}">
              <a16:creationId xmlns="" xmlns:a16="http://schemas.microsoft.com/office/drawing/2014/main" id="{00000000-0008-0000-0600-000025030000}"/>
            </a:ext>
          </a:extLst>
        </xdr:cNvPr>
        <xdr:cNvSpPr txBox="1"/>
      </xdr:nvSpPr>
      <xdr:spPr>
        <a:xfrm>
          <a:off x="21134017" y="1019603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152946</xdr:rowOff>
    </xdr:from>
    <xdr:to>
      <xdr:col>107</xdr:col>
      <xdr:colOff>101600</xdr:colOff>
      <xdr:row>59</xdr:row>
      <xdr:rowOff>83096</xdr:rowOff>
    </xdr:to>
    <xdr:sp macro="" textlink="">
      <xdr:nvSpPr>
        <xdr:cNvPr id="806" name="楕円 805">
          <a:extLst>
            <a:ext uri="{FF2B5EF4-FFF2-40B4-BE49-F238E27FC236}">
              <a16:creationId xmlns="" xmlns:a16="http://schemas.microsoft.com/office/drawing/2014/main" id="{00000000-0008-0000-0600-000026030000}"/>
            </a:ext>
          </a:extLst>
        </xdr:cNvPr>
        <xdr:cNvSpPr/>
      </xdr:nvSpPr>
      <xdr:spPr>
        <a:xfrm>
          <a:off x="20383500" y="100970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59</xdr:row>
      <xdr:rowOff>74223</xdr:rowOff>
    </xdr:from>
    <xdr:ext cx="378565" cy="259045"/>
    <xdr:sp macro="" textlink="">
      <xdr:nvSpPr>
        <xdr:cNvPr id="807" name="テキスト ボックス 806">
          <a:extLst>
            <a:ext uri="{FF2B5EF4-FFF2-40B4-BE49-F238E27FC236}">
              <a16:creationId xmlns="" xmlns:a16="http://schemas.microsoft.com/office/drawing/2014/main" id="{00000000-0008-0000-0600-000027030000}"/>
            </a:ext>
          </a:extLst>
        </xdr:cNvPr>
        <xdr:cNvSpPr txBox="1"/>
      </xdr:nvSpPr>
      <xdr:spPr>
        <a:xfrm>
          <a:off x="20245017" y="1018977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155842</xdr:rowOff>
    </xdr:from>
    <xdr:to>
      <xdr:col>102</xdr:col>
      <xdr:colOff>165100</xdr:colOff>
      <xdr:row>59</xdr:row>
      <xdr:rowOff>85992</xdr:rowOff>
    </xdr:to>
    <xdr:sp macro="" textlink="">
      <xdr:nvSpPr>
        <xdr:cNvPr id="808" name="楕円 807">
          <a:extLst>
            <a:ext uri="{FF2B5EF4-FFF2-40B4-BE49-F238E27FC236}">
              <a16:creationId xmlns="" xmlns:a16="http://schemas.microsoft.com/office/drawing/2014/main" id="{00000000-0008-0000-0600-000028030000}"/>
            </a:ext>
          </a:extLst>
        </xdr:cNvPr>
        <xdr:cNvSpPr/>
      </xdr:nvSpPr>
      <xdr:spPr>
        <a:xfrm>
          <a:off x="19494500" y="10099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77119</xdr:rowOff>
    </xdr:from>
    <xdr:ext cx="378565" cy="259045"/>
    <xdr:sp macro="" textlink="">
      <xdr:nvSpPr>
        <xdr:cNvPr id="809" name="テキスト ボックス 808">
          <a:extLst>
            <a:ext uri="{FF2B5EF4-FFF2-40B4-BE49-F238E27FC236}">
              <a16:creationId xmlns="" xmlns:a16="http://schemas.microsoft.com/office/drawing/2014/main" id="{00000000-0008-0000-0600-000029030000}"/>
            </a:ext>
          </a:extLst>
        </xdr:cNvPr>
        <xdr:cNvSpPr txBox="1"/>
      </xdr:nvSpPr>
      <xdr:spPr>
        <a:xfrm>
          <a:off x="19356017" y="1019266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154902</xdr:rowOff>
    </xdr:from>
    <xdr:to>
      <xdr:col>98</xdr:col>
      <xdr:colOff>38100</xdr:colOff>
      <xdr:row>59</xdr:row>
      <xdr:rowOff>85052</xdr:rowOff>
    </xdr:to>
    <xdr:sp macro="" textlink="">
      <xdr:nvSpPr>
        <xdr:cNvPr id="810" name="楕円 809">
          <a:extLst>
            <a:ext uri="{FF2B5EF4-FFF2-40B4-BE49-F238E27FC236}">
              <a16:creationId xmlns="" xmlns:a16="http://schemas.microsoft.com/office/drawing/2014/main" id="{00000000-0008-0000-0600-00002A030000}"/>
            </a:ext>
          </a:extLst>
        </xdr:cNvPr>
        <xdr:cNvSpPr/>
      </xdr:nvSpPr>
      <xdr:spPr>
        <a:xfrm>
          <a:off x="18605500" y="10099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76179</xdr:rowOff>
    </xdr:from>
    <xdr:ext cx="378565" cy="259045"/>
    <xdr:sp macro="" textlink="">
      <xdr:nvSpPr>
        <xdr:cNvPr id="811" name="テキスト ボックス 810">
          <a:extLst>
            <a:ext uri="{FF2B5EF4-FFF2-40B4-BE49-F238E27FC236}">
              <a16:creationId xmlns="" xmlns:a16="http://schemas.microsoft.com/office/drawing/2014/main" id="{00000000-0008-0000-0600-00002B030000}"/>
            </a:ext>
          </a:extLst>
        </xdr:cNvPr>
        <xdr:cNvSpPr txBox="1"/>
      </xdr:nvSpPr>
      <xdr:spPr>
        <a:xfrm>
          <a:off x="18467017" y="1019172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2" name="正方形/長方形 811">
          <a:extLst>
            <a:ext uri="{FF2B5EF4-FFF2-40B4-BE49-F238E27FC236}">
              <a16:creationId xmlns="" xmlns:a16="http://schemas.microsoft.com/office/drawing/2014/main" id="{00000000-0008-0000-0600-00002C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3" name="正方形/長方形 812">
          <a:extLst>
            <a:ext uri="{FF2B5EF4-FFF2-40B4-BE49-F238E27FC236}">
              <a16:creationId xmlns="" xmlns:a16="http://schemas.microsoft.com/office/drawing/2014/main" id="{00000000-0008-0000-0600-00002D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4" name="正方形/長方形 813">
          <a:extLst>
            <a:ext uri="{FF2B5EF4-FFF2-40B4-BE49-F238E27FC236}">
              <a16:creationId xmlns="" xmlns:a16="http://schemas.microsoft.com/office/drawing/2014/main" id="{00000000-0008-0000-0600-00002E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5" name="正方形/長方形 814">
          <a:extLst>
            <a:ext uri="{FF2B5EF4-FFF2-40B4-BE49-F238E27FC236}">
              <a16:creationId xmlns="" xmlns:a16="http://schemas.microsoft.com/office/drawing/2014/main" id="{00000000-0008-0000-0600-00002F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16" name="正方形/長方形 815">
          <a:extLst>
            <a:ext uri="{FF2B5EF4-FFF2-40B4-BE49-F238E27FC236}">
              <a16:creationId xmlns="" xmlns:a16="http://schemas.microsoft.com/office/drawing/2014/main" id="{00000000-0008-0000-0600-000030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17" name="正方形/長方形 816">
          <a:extLst>
            <a:ext uri="{FF2B5EF4-FFF2-40B4-BE49-F238E27FC236}">
              <a16:creationId xmlns="" xmlns:a16="http://schemas.microsoft.com/office/drawing/2014/main" id="{00000000-0008-0000-0600-000031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18" name="正方形/長方形 817">
          <a:extLst>
            <a:ext uri="{FF2B5EF4-FFF2-40B4-BE49-F238E27FC236}">
              <a16:creationId xmlns="" xmlns:a16="http://schemas.microsoft.com/office/drawing/2014/main" id="{00000000-0008-0000-0600-000032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19" name="正方形/長方形 818">
          <a:extLst>
            <a:ext uri="{FF2B5EF4-FFF2-40B4-BE49-F238E27FC236}">
              <a16:creationId xmlns="" xmlns:a16="http://schemas.microsoft.com/office/drawing/2014/main" id="{00000000-0008-0000-0600-000033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0" name="テキスト ボックス 819">
          <a:extLst>
            <a:ext uri="{FF2B5EF4-FFF2-40B4-BE49-F238E27FC236}">
              <a16:creationId xmlns="" xmlns:a16="http://schemas.microsoft.com/office/drawing/2014/main" id="{00000000-0008-0000-0600-000034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1" name="直線コネクタ 820">
          <a:extLst>
            <a:ext uri="{FF2B5EF4-FFF2-40B4-BE49-F238E27FC236}">
              <a16:creationId xmlns="" xmlns:a16="http://schemas.microsoft.com/office/drawing/2014/main" id="{00000000-0008-0000-0600-000035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22" name="直線コネクタ 821">
          <a:extLst>
            <a:ext uri="{FF2B5EF4-FFF2-40B4-BE49-F238E27FC236}">
              <a16:creationId xmlns="" xmlns:a16="http://schemas.microsoft.com/office/drawing/2014/main" id="{00000000-0008-0000-0600-000036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23" name="テキスト ボックス 822">
          <a:extLst>
            <a:ext uri="{FF2B5EF4-FFF2-40B4-BE49-F238E27FC236}">
              <a16:creationId xmlns="" xmlns:a16="http://schemas.microsoft.com/office/drawing/2014/main" id="{00000000-0008-0000-0600-000037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24" name="直線コネクタ 823">
          <a:extLst>
            <a:ext uri="{FF2B5EF4-FFF2-40B4-BE49-F238E27FC236}">
              <a16:creationId xmlns="" xmlns:a16="http://schemas.microsoft.com/office/drawing/2014/main" id="{00000000-0008-0000-0600-000038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25" name="テキスト ボックス 824">
          <a:extLst>
            <a:ext uri="{FF2B5EF4-FFF2-40B4-BE49-F238E27FC236}">
              <a16:creationId xmlns="" xmlns:a16="http://schemas.microsoft.com/office/drawing/2014/main" id="{00000000-0008-0000-0600-000039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26" name="直線コネクタ 825">
          <a:extLst>
            <a:ext uri="{FF2B5EF4-FFF2-40B4-BE49-F238E27FC236}">
              <a16:creationId xmlns="" xmlns:a16="http://schemas.microsoft.com/office/drawing/2014/main" id="{00000000-0008-0000-0600-00003A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27" name="テキスト ボックス 826">
          <a:extLst>
            <a:ext uri="{FF2B5EF4-FFF2-40B4-BE49-F238E27FC236}">
              <a16:creationId xmlns="" xmlns:a16="http://schemas.microsoft.com/office/drawing/2014/main" id="{00000000-0008-0000-0600-00003B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28" name="直線コネクタ 827">
          <a:extLst>
            <a:ext uri="{FF2B5EF4-FFF2-40B4-BE49-F238E27FC236}">
              <a16:creationId xmlns="" xmlns:a16="http://schemas.microsoft.com/office/drawing/2014/main" id="{00000000-0008-0000-0600-00003C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29" name="テキスト ボックス 828">
          <a:extLst>
            <a:ext uri="{FF2B5EF4-FFF2-40B4-BE49-F238E27FC236}">
              <a16:creationId xmlns="" xmlns:a16="http://schemas.microsoft.com/office/drawing/2014/main" id="{00000000-0008-0000-0600-00003D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0" name="直線コネクタ 829">
          <a:extLst>
            <a:ext uri="{FF2B5EF4-FFF2-40B4-BE49-F238E27FC236}">
              <a16:creationId xmlns="" xmlns:a16="http://schemas.microsoft.com/office/drawing/2014/main" id="{00000000-0008-0000-0600-00003E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31" name="テキスト ボックス 830">
          <a:extLst>
            <a:ext uri="{FF2B5EF4-FFF2-40B4-BE49-F238E27FC236}">
              <a16:creationId xmlns="" xmlns:a16="http://schemas.microsoft.com/office/drawing/2014/main" id="{00000000-0008-0000-0600-00003F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2" name="直線コネクタ 831">
          <a:extLst>
            <a:ext uri="{FF2B5EF4-FFF2-40B4-BE49-F238E27FC236}">
              <a16:creationId xmlns="" xmlns:a16="http://schemas.microsoft.com/office/drawing/2014/main" id="{00000000-0008-0000-0600-000040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3" name="テキスト ボックス 832">
          <a:extLst>
            <a:ext uri="{FF2B5EF4-FFF2-40B4-BE49-F238E27FC236}">
              <a16:creationId xmlns="" xmlns:a16="http://schemas.microsoft.com/office/drawing/2014/main" id="{00000000-0008-0000-0600-000041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34" name="繰出金グラフ枠">
          <a:extLst>
            <a:ext uri="{FF2B5EF4-FFF2-40B4-BE49-F238E27FC236}">
              <a16:creationId xmlns="" xmlns:a16="http://schemas.microsoft.com/office/drawing/2014/main" id="{00000000-0008-0000-0600-000042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26436</xdr:rowOff>
    </xdr:from>
    <xdr:to>
      <xdr:col>116</xdr:col>
      <xdr:colOff>62864</xdr:colOff>
      <xdr:row>78</xdr:row>
      <xdr:rowOff>58471</xdr:rowOff>
    </xdr:to>
    <xdr:cxnSp macro="">
      <xdr:nvCxnSpPr>
        <xdr:cNvPr id="835" name="直線コネクタ 834">
          <a:extLst>
            <a:ext uri="{FF2B5EF4-FFF2-40B4-BE49-F238E27FC236}">
              <a16:creationId xmlns="" xmlns:a16="http://schemas.microsoft.com/office/drawing/2014/main" id="{00000000-0008-0000-0600-000043030000}"/>
            </a:ext>
          </a:extLst>
        </xdr:cNvPr>
        <xdr:cNvCxnSpPr/>
      </xdr:nvCxnSpPr>
      <xdr:spPr>
        <a:xfrm flipV="1">
          <a:off x="22159595" y="12199386"/>
          <a:ext cx="1269" cy="12321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62298</xdr:rowOff>
    </xdr:from>
    <xdr:ext cx="534377" cy="259045"/>
    <xdr:sp macro="" textlink="">
      <xdr:nvSpPr>
        <xdr:cNvPr id="836" name="繰出金最小値テキスト">
          <a:extLst>
            <a:ext uri="{FF2B5EF4-FFF2-40B4-BE49-F238E27FC236}">
              <a16:creationId xmlns="" xmlns:a16="http://schemas.microsoft.com/office/drawing/2014/main" id="{00000000-0008-0000-0600-000044030000}"/>
            </a:ext>
          </a:extLst>
        </xdr:cNvPr>
        <xdr:cNvSpPr txBox="1"/>
      </xdr:nvSpPr>
      <xdr:spPr>
        <a:xfrm>
          <a:off x="22212300" y="13435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41,320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58471</xdr:rowOff>
    </xdr:from>
    <xdr:to>
      <xdr:col>116</xdr:col>
      <xdr:colOff>152400</xdr:colOff>
      <xdr:row>78</xdr:row>
      <xdr:rowOff>58471</xdr:rowOff>
    </xdr:to>
    <xdr:cxnSp macro="">
      <xdr:nvCxnSpPr>
        <xdr:cNvPr id="837" name="直線コネクタ 836">
          <a:extLst>
            <a:ext uri="{FF2B5EF4-FFF2-40B4-BE49-F238E27FC236}">
              <a16:creationId xmlns="" xmlns:a16="http://schemas.microsoft.com/office/drawing/2014/main" id="{00000000-0008-0000-0600-000045030000}"/>
            </a:ext>
          </a:extLst>
        </xdr:cNvPr>
        <xdr:cNvCxnSpPr/>
      </xdr:nvCxnSpPr>
      <xdr:spPr>
        <a:xfrm>
          <a:off x="22072600" y="13431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144563</xdr:rowOff>
    </xdr:from>
    <xdr:ext cx="599010" cy="259045"/>
    <xdr:sp macro="" textlink="">
      <xdr:nvSpPr>
        <xdr:cNvPr id="838" name="繰出金最大値テキスト">
          <a:extLst>
            <a:ext uri="{FF2B5EF4-FFF2-40B4-BE49-F238E27FC236}">
              <a16:creationId xmlns="" xmlns:a16="http://schemas.microsoft.com/office/drawing/2014/main" id="{00000000-0008-0000-0600-000046030000}"/>
            </a:ext>
          </a:extLst>
        </xdr:cNvPr>
        <xdr:cNvSpPr txBox="1"/>
      </xdr:nvSpPr>
      <xdr:spPr>
        <a:xfrm>
          <a:off x="22212300" y="11974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364,728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26436</xdr:rowOff>
    </xdr:from>
    <xdr:to>
      <xdr:col>116</xdr:col>
      <xdr:colOff>152400</xdr:colOff>
      <xdr:row>71</xdr:row>
      <xdr:rowOff>26436</xdr:rowOff>
    </xdr:to>
    <xdr:cxnSp macro="">
      <xdr:nvCxnSpPr>
        <xdr:cNvPr id="839" name="直線コネクタ 838">
          <a:extLst>
            <a:ext uri="{FF2B5EF4-FFF2-40B4-BE49-F238E27FC236}">
              <a16:creationId xmlns="" xmlns:a16="http://schemas.microsoft.com/office/drawing/2014/main" id="{00000000-0008-0000-0600-000047030000}"/>
            </a:ext>
          </a:extLst>
        </xdr:cNvPr>
        <xdr:cNvCxnSpPr/>
      </xdr:nvCxnSpPr>
      <xdr:spPr>
        <a:xfrm>
          <a:off x="22072600" y="121993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77</xdr:row>
      <xdr:rowOff>132648</xdr:rowOff>
    </xdr:from>
    <xdr:to>
      <xdr:col>116</xdr:col>
      <xdr:colOff>63500</xdr:colOff>
      <xdr:row>77</xdr:row>
      <xdr:rowOff>158460</xdr:rowOff>
    </xdr:to>
    <xdr:cxnSp macro="">
      <xdr:nvCxnSpPr>
        <xdr:cNvPr id="840" name="直線コネクタ 839">
          <a:extLst>
            <a:ext uri="{FF2B5EF4-FFF2-40B4-BE49-F238E27FC236}">
              <a16:creationId xmlns="" xmlns:a16="http://schemas.microsoft.com/office/drawing/2014/main" id="{00000000-0008-0000-0600-000048030000}"/>
            </a:ext>
          </a:extLst>
        </xdr:cNvPr>
        <xdr:cNvCxnSpPr/>
      </xdr:nvCxnSpPr>
      <xdr:spPr>
        <a:xfrm>
          <a:off x="21323300" y="13334298"/>
          <a:ext cx="838200" cy="25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111724</xdr:rowOff>
    </xdr:from>
    <xdr:ext cx="599010" cy="259045"/>
    <xdr:sp macro="" textlink="">
      <xdr:nvSpPr>
        <xdr:cNvPr id="841" name="繰出金平均値テキスト">
          <a:extLst>
            <a:ext uri="{FF2B5EF4-FFF2-40B4-BE49-F238E27FC236}">
              <a16:creationId xmlns="" xmlns:a16="http://schemas.microsoft.com/office/drawing/2014/main" id="{00000000-0008-0000-0600-000049030000}"/>
            </a:ext>
          </a:extLst>
        </xdr:cNvPr>
        <xdr:cNvSpPr txBox="1"/>
      </xdr:nvSpPr>
      <xdr:spPr>
        <a:xfrm>
          <a:off x="22212300" y="129704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88847</xdr:rowOff>
    </xdr:from>
    <xdr:to>
      <xdr:col>116</xdr:col>
      <xdr:colOff>114300</xdr:colOff>
      <xdr:row>77</xdr:row>
      <xdr:rowOff>18997</xdr:rowOff>
    </xdr:to>
    <xdr:sp macro="" textlink="">
      <xdr:nvSpPr>
        <xdr:cNvPr id="842" name="フローチャート: 判断 841">
          <a:extLst>
            <a:ext uri="{FF2B5EF4-FFF2-40B4-BE49-F238E27FC236}">
              <a16:creationId xmlns="" xmlns:a16="http://schemas.microsoft.com/office/drawing/2014/main" id="{00000000-0008-0000-0600-00004A030000}"/>
            </a:ext>
          </a:extLst>
        </xdr:cNvPr>
        <xdr:cNvSpPr/>
      </xdr:nvSpPr>
      <xdr:spPr>
        <a:xfrm>
          <a:off x="22110700" y="13119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99707</xdr:rowOff>
    </xdr:from>
    <xdr:to>
      <xdr:col>111</xdr:col>
      <xdr:colOff>177800</xdr:colOff>
      <xdr:row>77</xdr:row>
      <xdr:rowOff>132648</xdr:rowOff>
    </xdr:to>
    <xdr:cxnSp macro="">
      <xdr:nvCxnSpPr>
        <xdr:cNvPr id="843" name="直線コネクタ 842">
          <a:extLst>
            <a:ext uri="{FF2B5EF4-FFF2-40B4-BE49-F238E27FC236}">
              <a16:creationId xmlns="" xmlns:a16="http://schemas.microsoft.com/office/drawing/2014/main" id="{00000000-0008-0000-0600-00004B030000}"/>
            </a:ext>
          </a:extLst>
        </xdr:cNvPr>
        <xdr:cNvCxnSpPr/>
      </xdr:nvCxnSpPr>
      <xdr:spPr>
        <a:xfrm>
          <a:off x="20434300" y="13301357"/>
          <a:ext cx="889000" cy="32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98337</xdr:rowOff>
    </xdr:from>
    <xdr:to>
      <xdr:col>112</xdr:col>
      <xdr:colOff>38100</xdr:colOff>
      <xdr:row>77</xdr:row>
      <xdr:rowOff>28487</xdr:rowOff>
    </xdr:to>
    <xdr:sp macro="" textlink="">
      <xdr:nvSpPr>
        <xdr:cNvPr id="844" name="フローチャート: 判断 843">
          <a:extLst>
            <a:ext uri="{FF2B5EF4-FFF2-40B4-BE49-F238E27FC236}">
              <a16:creationId xmlns="" xmlns:a16="http://schemas.microsoft.com/office/drawing/2014/main" id="{00000000-0008-0000-0600-00004C030000}"/>
            </a:ext>
          </a:extLst>
        </xdr:cNvPr>
        <xdr:cNvSpPr/>
      </xdr:nvSpPr>
      <xdr:spPr>
        <a:xfrm>
          <a:off x="21272500" y="13128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45014</xdr:rowOff>
    </xdr:from>
    <xdr:ext cx="599010" cy="259045"/>
    <xdr:sp macro="" textlink="">
      <xdr:nvSpPr>
        <xdr:cNvPr id="845" name="テキスト ボックス 844">
          <a:extLst>
            <a:ext uri="{FF2B5EF4-FFF2-40B4-BE49-F238E27FC236}">
              <a16:creationId xmlns="" xmlns:a16="http://schemas.microsoft.com/office/drawing/2014/main" id="{00000000-0008-0000-0600-00004D030000}"/>
            </a:ext>
          </a:extLst>
        </xdr:cNvPr>
        <xdr:cNvSpPr txBox="1"/>
      </xdr:nvSpPr>
      <xdr:spPr>
        <a:xfrm>
          <a:off x="21023795" y="129037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77</xdr:row>
      <xdr:rowOff>99707</xdr:rowOff>
    </xdr:from>
    <xdr:to>
      <xdr:col>107</xdr:col>
      <xdr:colOff>50800</xdr:colOff>
      <xdr:row>77</xdr:row>
      <xdr:rowOff>157362</xdr:rowOff>
    </xdr:to>
    <xdr:cxnSp macro="">
      <xdr:nvCxnSpPr>
        <xdr:cNvPr id="846" name="直線コネクタ 845">
          <a:extLst>
            <a:ext uri="{FF2B5EF4-FFF2-40B4-BE49-F238E27FC236}">
              <a16:creationId xmlns="" xmlns:a16="http://schemas.microsoft.com/office/drawing/2014/main" id="{00000000-0008-0000-0600-00004E030000}"/>
            </a:ext>
          </a:extLst>
        </xdr:cNvPr>
        <xdr:cNvCxnSpPr/>
      </xdr:nvCxnSpPr>
      <xdr:spPr>
        <a:xfrm flipV="1">
          <a:off x="19545300" y="13301357"/>
          <a:ext cx="889000" cy="576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97785</xdr:rowOff>
    </xdr:from>
    <xdr:to>
      <xdr:col>107</xdr:col>
      <xdr:colOff>101600</xdr:colOff>
      <xdr:row>77</xdr:row>
      <xdr:rowOff>27935</xdr:rowOff>
    </xdr:to>
    <xdr:sp macro="" textlink="">
      <xdr:nvSpPr>
        <xdr:cNvPr id="847" name="フローチャート: 判断 846">
          <a:extLst>
            <a:ext uri="{FF2B5EF4-FFF2-40B4-BE49-F238E27FC236}">
              <a16:creationId xmlns="" xmlns:a16="http://schemas.microsoft.com/office/drawing/2014/main" id="{00000000-0008-0000-0600-00004F030000}"/>
            </a:ext>
          </a:extLst>
        </xdr:cNvPr>
        <xdr:cNvSpPr/>
      </xdr:nvSpPr>
      <xdr:spPr>
        <a:xfrm>
          <a:off x="20383500" y="13127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44462</xdr:rowOff>
    </xdr:from>
    <xdr:ext cx="599010" cy="259045"/>
    <xdr:sp macro="" textlink="">
      <xdr:nvSpPr>
        <xdr:cNvPr id="848" name="テキスト ボックス 847">
          <a:extLst>
            <a:ext uri="{FF2B5EF4-FFF2-40B4-BE49-F238E27FC236}">
              <a16:creationId xmlns="" xmlns:a16="http://schemas.microsoft.com/office/drawing/2014/main" id="{00000000-0008-0000-0600-000050030000}"/>
            </a:ext>
          </a:extLst>
        </xdr:cNvPr>
        <xdr:cNvSpPr txBox="1"/>
      </xdr:nvSpPr>
      <xdr:spPr>
        <a:xfrm>
          <a:off x="20134795" y="129032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77</xdr:row>
      <xdr:rowOff>157362</xdr:rowOff>
    </xdr:from>
    <xdr:to>
      <xdr:col>102</xdr:col>
      <xdr:colOff>114300</xdr:colOff>
      <xdr:row>78</xdr:row>
      <xdr:rowOff>7581</xdr:rowOff>
    </xdr:to>
    <xdr:cxnSp macro="">
      <xdr:nvCxnSpPr>
        <xdr:cNvPr id="849" name="直線コネクタ 848">
          <a:extLst>
            <a:ext uri="{FF2B5EF4-FFF2-40B4-BE49-F238E27FC236}">
              <a16:creationId xmlns="" xmlns:a16="http://schemas.microsoft.com/office/drawing/2014/main" id="{00000000-0008-0000-0600-000051030000}"/>
            </a:ext>
          </a:extLst>
        </xdr:cNvPr>
        <xdr:cNvCxnSpPr/>
      </xdr:nvCxnSpPr>
      <xdr:spPr>
        <a:xfrm flipV="1">
          <a:off x="18656300" y="13359012"/>
          <a:ext cx="889000" cy="21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109375</xdr:rowOff>
    </xdr:from>
    <xdr:to>
      <xdr:col>102</xdr:col>
      <xdr:colOff>165100</xdr:colOff>
      <xdr:row>77</xdr:row>
      <xdr:rowOff>39525</xdr:rowOff>
    </xdr:to>
    <xdr:sp macro="" textlink="">
      <xdr:nvSpPr>
        <xdr:cNvPr id="850" name="フローチャート: 判断 849">
          <a:extLst>
            <a:ext uri="{FF2B5EF4-FFF2-40B4-BE49-F238E27FC236}">
              <a16:creationId xmlns="" xmlns:a16="http://schemas.microsoft.com/office/drawing/2014/main" id="{00000000-0008-0000-0600-000052030000}"/>
            </a:ext>
          </a:extLst>
        </xdr:cNvPr>
        <xdr:cNvSpPr/>
      </xdr:nvSpPr>
      <xdr:spPr>
        <a:xfrm>
          <a:off x="19494500" y="13139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75</xdr:row>
      <xdr:rowOff>56052</xdr:rowOff>
    </xdr:from>
    <xdr:ext cx="599010" cy="259045"/>
    <xdr:sp macro="" textlink="">
      <xdr:nvSpPr>
        <xdr:cNvPr id="851" name="テキスト ボックス 850">
          <a:extLst>
            <a:ext uri="{FF2B5EF4-FFF2-40B4-BE49-F238E27FC236}">
              <a16:creationId xmlns="" xmlns:a16="http://schemas.microsoft.com/office/drawing/2014/main" id="{00000000-0008-0000-0600-000053030000}"/>
            </a:ext>
          </a:extLst>
        </xdr:cNvPr>
        <xdr:cNvSpPr txBox="1"/>
      </xdr:nvSpPr>
      <xdr:spPr>
        <a:xfrm>
          <a:off x="19245795" y="129148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118413</xdr:rowOff>
    </xdr:from>
    <xdr:to>
      <xdr:col>98</xdr:col>
      <xdr:colOff>38100</xdr:colOff>
      <xdr:row>77</xdr:row>
      <xdr:rowOff>48563</xdr:rowOff>
    </xdr:to>
    <xdr:sp macro="" textlink="">
      <xdr:nvSpPr>
        <xdr:cNvPr id="852" name="フローチャート: 判断 851">
          <a:extLst>
            <a:ext uri="{FF2B5EF4-FFF2-40B4-BE49-F238E27FC236}">
              <a16:creationId xmlns="" xmlns:a16="http://schemas.microsoft.com/office/drawing/2014/main" id="{00000000-0008-0000-0600-000054030000}"/>
            </a:ext>
          </a:extLst>
        </xdr:cNvPr>
        <xdr:cNvSpPr/>
      </xdr:nvSpPr>
      <xdr:spPr>
        <a:xfrm>
          <a:off x="18605500" y="13148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65089</xdr:rowOff>
    </xdr:from>
    <xdr:ext cx="599010" cy="259045"/>
    <xdr:sp macro="" textlink="">
      <xdr:nvSpPr>
        <xdr:cNvPr id="853" name="テキスト ボックス 852">
          <a:extLst>
            <a:ext uri="{FF2B5EF4-FFF2-40B4-BE49-F238E27FC236}">
              <a16:creationId xmlns="" xmlns:a16="http://schemas.microsoft.com/office/drawing/2014/main" id="{00000000-0008-0000-0600-000055030000}"/>
            </a:ext>
          </a:extLst>
        </xdr:cNvPr>
        <xdr:cNvSpPr txBox="1"/>
      </xdr:nvSpPr>
      <xdr:spPr>
        <a:xfrm>
          <a:off x="18356795" y="12923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54" name="テキスト ボックス 853">
          <a:extLst>
            <a:ext uri="{FF2B5EF4-FFF2-40B4-BE49-F238E27FC236}">
              <a16:creationId xmlns="" xmlns:a16="http://schemas.microsoft.com/office/drawing/2014/main" id="{00000000-0008-0000-0600-000056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55" name="テキスト ボックス 854">
          <a:extLst>
            <a:ext uri="{FF2B5EF4-FFF2-40B4-BE49-F238E27FC236}">
              <a16:creationId xmlns="" xmlns:a16="http://schemas.microsoft.com/office/drawing/2014/main" id="{00000000-0008-0000-0600-000057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56" name="テキスト ボックス 855">
          <a:extLst>
            <a:ext uri="{FF2B5EF4-FFF2-40B4-BE49-F238E27FC236}">
              <a16:creationId xmlns="" xmlns:a16="http://schemas.microsoft.com/office/drawing/2014/main" id="{00000000-0008-0000-0600-000058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57" name="テキスト ボックス 856">
          <a:extLst>
            <a:ext uri="{FF2B5EF4-FFF2-40B4-BE49-F238E27FC236}">
              <a16:creationId xmlns="" xmlns:a16="http://schemas.microsoft.com/office/drawing/2014/main" id="{00000000-0008-0000-0600-000059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58" name="テキスト ボックス 857">
          <a:extLst>
            <a:ext uri="{FF2B5EF4-FFF2-40B4-BE49-F238E27FC236}">
              <a16:creationId xmlns="" xmlns:a16="http://schemas.microsoft.com/office/drawing/2014/main" id="{00000000-0008-0000-0600-00005A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77</xdr:row>
      <xdr:rowOff>107660</xdr:rowOff>
    </xdr:from>
    <xdr:to>
      <xdr:col>116</xdr:col>
      <xdr:colOff>114300</xdr:colOff>
      <xdr:row>78</xdr:row>
      <xdr:rowOff>37810</xdr:rowOff>
    </xdr:to>
    <xdr:sp macro="" textlink="">
      <xdr:nvSpPr>
        <xdr:cNvPr id="859" name="楕円 858">
          <a:extLst>
            <a:ext uri="{FF2B5EF4-FFF2-40B4-BE49-F238E27FC236}">
              <a16:creationId xmlns="" xmlns:a16="http://schemas.microsoft.com/office/drawing/2014/main" id="{00000000-0008-0000-0600-00005B030000}"/>
            </a:ext>
          </a:extLst>
        </xdr:cNvPr>
        <xdr:cNvSpPr/>
      </xdr:nvSpPr>
      <xdr:spPr>
        <a:xfrm>
          <a:off x="22110700" y="13309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77</xdr:row>
      <xdr:rowOff>22587</xdr:rowOff>
    </xdr:from>
    <xdr:ext cx="534377" cy="259045"/>
    <xdr:sp macro="" textlink="">
      <xdr:nvSpPr>
        <xdr:cNvPr id="860" name="繰出金該当値テキスト">
          <a:extLst>
            <a:ext uri="{FF2B5EF4-FFF2-40B4-BE49-F238E27FC236}">
              <a16:creationId xmlns="" xmlns:a16="http://schemas.microsoft.com/office/drawing/2014/main" id="{00000000-0008-0000-0600-00005C030000}"/>
            </a:ext>
          </a:extLst>
        </xdr:cNvPr>
        <xdr:cNvSpPr txBox="1"/>
      </xdr:nvSpPr>
      <xdr:spPr>
        <a:xfrm>
          <a:off x="22212300" y="13224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77</xdr:row>
      <xdr:rowOff>81848</xdr:rowOff>
    </xdr:from>
    <xdr:to>
      <xdr:col>112</xdr:col>
      <xdr:colOff>38100</xdr:colOff>
      <xdr:row>78</xdr:row>
      <xdr:rowOff>11998</xdr:rowOff>
    </xdr:to>
    <xdr:sp macro="" textlink="">
      <xdr:nvSpPr>
        <xdr:cNvPr id="861" name="楕円 860">
          <a:extLst>
            <a:ext uri="{FF2B5EF4-FFF2-40B4-BE49-F238E27FC236}">
              <a16:creationId xmlns="" xmlns:a16="http://schemas.microsoft.com/office/drawing/2014/main" id="{00000000-0008-0000-0600-00005D030000}"/>
            </a:ext>
          </a:extLst>
        </xdr:cNvPr>
        <xdr:cNvSpPr/>
      </xdr:nvSpPr>
      <xdr:spPr>
        <a:xfrm>
          <a:off x="21272500" y="13283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78</xdr:row>
      <xdr:rowOff>3125</xdr:rowOff>
    </xdr:from>
    <xdr:ext cx="534377" cy="259045"/>
    <xdr:sp macro="" textlink="">
      <xdr:nvSpPr>
        <xdr:cNvPr id="862" name="テキスト ボックス 861">
          <a:extLst>
            <a:ext uri="{FF2B5EF4-FFF2-40B4-BE49-F238E27FC236}">
              <a16:creationId xmlns="" xmlns:a16="http://schemas.microsoft.com/office/drawing/2014/main" id="{00000000-0008-0000-0600-00005E030000}"/>
            </a:ext>
          </a:extLst>
        </xdr:cNvPr>
        <xdr:cNvSpPr txBox="1"/>
      </xdr:nvSpPr>
      <xdr:spPr>
        <a:xfrm>
          <a:off x="21056111" y="13376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77</xdr:row>
      <xdr:rowOff>48907</xdr:rowOff>
    </xdr:from>
    <xdr:to>
      <xdr:col>107</xdr:col>
      <xdr:colOff>101600</xdr:colOff>
      <xdr:row>77</xdr:row>
      <xdr:rowOff>150507</xdr:rowOff>
    </xdr:to>
    <xdr:sp macro="" textlink="">
      <xdr:nvSpPr>
        <xdr:cNvPr id="863" name="楕円 862">
          <a:extLst>
            <a:ext uri="{FF2B5EF4-FFF2-40B4-BE49-F238E27FC236}">
              <a16:creationId xmlns="" xmlns:a16="http://schemas.microsoft.com/office/drawing/2014/main" id="{00000000-0008-0000-0600-00005F030000}"/>
            </a:ext>
          </a:extLst>
        </xdr:cNvPr>
        <xdr:cNvSpPr/>
      </xdr:nvSpPr>
      <xdr:spPr>
        <a:xfrm>
          <a:off x="20383500" y="13250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141634</xdr:rowOff>
    </xdr:from>
    <xdr:ext cx="534377" cy="259045"/>
    <xdr:sp macro="" textlink="">
      <xdr:nvSpPr>
        <xdr:cNvPr id="864" name="テキスト ボックス 863">
          <a:extLst>
            <a:ext uri="{FF2B5EF4-FFF2-40B4-BE49-F238E27FC236}">
              <a16:creationId xmlns="" xmlns:a16="http://schemas.microsoft.com/office/drawing/2014/main" id="{00000000-0008-0000-0600-000060030000}"/>
            </a:ext>
          </a:extLst>
        </xdr:cNvPr>
        <xdr:cNvSpPr txBox="1"/>
      </xdr:nvSpPr>
      <xdr:spPr>
        <a:xfrm>
          <a:off x="20167111" y="133432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77</xdr:row>
      <xdr:rowOff>106562</xdr:rowOff>
    </xdr:from>
    <xdr:to>
      <xdr:col>102</xdr:col>
      <xdr:colOff>165100</xdr:colOff>
      <xdr:row>78</xdr:row>
      <xdr:rowOff>36712</xdr:rowOff>
    </xdr:to>
    <xdr:sp macro="" textlink="">
      <xdr:nvSpPr>
        <xdr:cNvPr id="865" name="楕円 864">
          <a:extLst>
            <a:ext uri="{FF2B5EF4-FFF2-40B4-BE49-F238E27FC236}">
              <a16:creationId xmlns="" xmlns:a16="http://schemas.microsoft.com/office/drawing/2014/main" id="{00000000-0008-0000-0600-000061030000}"/>
            </a:ext>
          </a:extLst>
        </xdr:cNvPr>
        <xdr:cNvSpPr/>
      </xdr:nvSpPr>
      <xdr:spPr>
        <a:xfrm>
          <a:off x="19494500" y="13308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78</xdr:row>
      <xdr:rowOff>27839</xdr:rowOff>
    </xdr:from>
    <xdr:ext cx="534377" cy="259045"/>
    <xdr:sp macro="" textlink="">
      <xdr:nvSpPr>
        <xdr:cNvPr id="866" name="テキスト ボックス 865">
          <a:extLst>
            <a:ext uri="{FF2B5EF4-FFF2-40B4-BE49-F238E27FC236}">
              <a16:creationId xmlns="" xmlns:a16="http://schemas.microsoft.com/office/drawing/2014/main" id="{00000000-0008-0000-0600-000062030000}"/>
            </a:ext>
          </a:extLst>
        </xdr:cNvPr>
        <xdr:cNvSpPr txBox="1"/>
      </xdr:nvSpPr>
      <xdr:spPr>
        <a:xfrm>
          <a:off x="19278111" y="134009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128231</xdr:rowOff>
    </xdr:from>
    <xdr:to>
      <xdr:col>98</xdr:col>
      <xdr:colOff>38100</xdr:colOff>
      <xdr:row>78</xdr:row>
      <xdr:rowOff>58381</xdr:rowOff>
    </xdr:to>
    <xdr:sp macro="" textlink="">
      <xdr:nvSpPr>
        <xdr:cNvPr id="867" name="楕円 866">
          <a:extLst>
            <a:ext uri="{FF2B5EF4-FFF2-40B4-BE49-F238E27FC236}">
              <a16:creationId xmlns="" xmlns:a16="http://schemas.microsoft.com/office/drawing/2014/main" id="{00000000-0008-0000-0600-000063030000}"/>
            </a:ext>
          </a:extLst>
        </xdr:cNvPr>
        <xdr:cNvSpPr/>
      </xdr:nvSpPr>
      <xdr:spPr>
        <a:xfrm>
          <a:off x="18605500" y="13329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78</xdr:row>
      <xdr:rowOff>49508</xdr:rowOff>
    </xdr:from>
    <xdr:ext cx="534377" cy="259045"/>
    <xdr:sp macro="" textlink="">
      <xdr:nvSpPr>
        <xdr:cNvPr id="868" name="テキスト ボックス 867">
          <a:extLst>
            <a:ext uri="{FF2B5EF4-FFF2-40B4-BE49-F238E27FC236}">
              <a16:creationId xmlns="" xmlns:a16="http://schemas.microsoft.com/office/drawing/2014/main" id="{00000000-0008-0000-0600-000064030000}"/>
            </a:ext>
          </a:extLst>
        </xdr:cNvPr>
        <xdr:cNvSpPr txBox="1"/>
      </xdr:nvSpPr>
      <xdr:spPr>
        <a:xfrm>
          <a:off x="18389111" y="134226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69" name="正方形/長方形 868">
          <a:extLst>
            <a:ext uri="{FF2B5EF4-FFF2-40B4-BE49-F238E27FC236}">
              <a16:creationId xmlns="" xmlns:a16="http://schemas.microsoft.com/office/drawing/2014/main" id="{00000000-0008-0000-0600-000065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0" name="正方形/長方形 869">
          <a:extLst>
            <a:ext uri="{FF2B5EF4-FFF2-40B4-BE49-F238E27FC236}">
              <a16:creationId xmlns="" xmlns:a16="http://schemas.microsoft.com/office/drawing/2014/main" id="{00000000-0008-0000-0600-000066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1" name="正方形/長方形 870">
          <a:extLst>
            <a:ext uri="{FF2B5EF4-FFF2-40B4-BE49-F238E27FC236}">
              <a16:creationId xmlns="" xmlns:a16="http://schemas.microsoft.com/office/drawing/2014/main" id="{00000000-0008-0000-0600-000067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2" name="正方形/長方形 871">
          <a:extLst>
            <a:ext uri="{FF2B5EF4-FFF2-40B4-BE49-F238E27FC236}">
              <a16:creationId xmlns="" xmlns:a16="http://schemas.microsoft.com/office/drawing/2014/main" id="{00000000-0008-0000-0600-000068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3" name="正方形/長方形 872">
          <a:extLst>
            <a:ext uri="{FF2B5EF4-FFF2-40B4-BE49-F238E27FC236}">
              <a16:creationId xmlns="" xmlns:a16="http://schemas.microsoft.com/office/drawing/2014/main" id="{00000000-0008-0000-0600-000069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74" name="正方形/長方形 873">
          <a:extLst>
            <a:ext uri="{FF2B5EF4-FFF2-40B4-BE49-F238E27FC236}">
              <a16:creationId xmlns="" xmlns:a16="http://schemas.microsoft.com/office/drawing/2014/main" id="{00000000-0008-0000-0600-00006A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75" name="正方形/長方形 874">
          <a:extLst>
            <a:ext uri="{FF2B5EF4-FFF2-40B4-BE49-F238E27FC236}">
              <a16:creationId xmlns="" xmlns:a16="http://schemas.microsoft.com/office/drawing/2014/main" id="{00000000-0008-0000-0600-00006B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76" name="正方形/長方形 875">
          <a:extLst>
            <a:ext uri="{FF2B5EF4-FFF2-40B4-BE49-F238E27FC236}">
              <a16:creationId xmlns="" xmlns:a16="http://schemas.microsoft.com/office/drawing/2014/main" id="{00000000-0008-0000-0600-00006C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77" name="テキスト ボックス 876">
          <a:extLst>
            <a:ext uri="{FF2B5EF4-FFF2-40B4-BE49-F238E27FC236}">
              <a16:creationId xmlns="" xmlns:a16="http://schemas.microsoft.com/office/drawing/2014/main" id="{00000000-0008-0000-0600-00006D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78" name="直線コネクタ 877">
          <a:extLst>
            <a:ext uri="{FF2B5EF4-FFF2-40B4-BE49-F238E27FC236}">
              <a16:creationId xmlns="" xmlns:a16="http://schemas.microsoft.com/office/drawing/2014/main" id="{00000000-0008-0000-0600-00006E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79" name="直線コネクタ 878">
          <a:extLst>
            <a:ext uri="{FF2B5EF4-FFF2-40B4-BE49-F238E27FC236}">
              <a16:creationId xmlns="" xmlns:a16="http://schemas.microsoft.com/office/drawing/2014/main" id="{00000000-0008-0000-0600-00006F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0" name="テキスト ボックス 879">
          <a:extLst>
            <a:ext uri="{FF2B5EF4-FFF2-40B4-BE49-F238E27FC236}">
              <a16:creationId xmlns="" xmlns:a16="http://schemas.microsoft.com/office/drawing/2014/main" id="{00000000-0008-0000-0600-000070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1" name="直線コネクタ 880">
          <a:extLst>
            <a:ext uri="{FF2B5EF4-FFF2-40B4-BE49-F238E27FC236}">
              <a16:creationId xmlns="" xmlns:a16="http://schemas.microsoft.com/office/drawing/2014/main" id="{00000000-0008-0000-0600-000071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82" name="テキスト ボックス 881">
          <a:extLst>
            <a:ext uri="{FF2B5EF4-FFF2-40B4-BE49-F238E27FC236}">
              <a16:creationId xmlns="" xmlns:a16="http://schemas.microsoft.com/office/drawing/2014/main" id="{00000000-0008-0000-0600-000072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83" name="前年度繰上充用金グラフ枠">
          <a:extLst>
            <a:ext uri="{FF2B5EF4-FFF2-40B4-BE49-F238E27FC236}">
              <a16:creationId xmlns="" xmlns:a16="http://schemas.microsoft.com/office/drawing/2014/main" id="{00000000-0008-0000-0600-000073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84" name="直線コネクタ 883">
          <a:extLst>
            <a:ext uri="{FF2B5EF4-FFF2-40B4-BE49-F238E27FC236}">
              <a16:creationId xmlns="" xmlns:a16="http://schemas.microsoft.com/office/drawing/2014/main" id="{00000000-0008-0000-0600-000074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85" name="前年度繰上充用金最小値テキスト">
          <a:extLst>
            <a:ext uri="{FF2B5EF4-FFF2-40B4-BE49-F238E27FC236}">
              <a16:creationId xmlns="" xmlns:a16="http://schemas.microsoft.com/office/drawing/2014/main" id="{00000000-0008-0000-0600-000075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6" name="直線コネクタ 885">
          <a:extLst>
            <a:ext uri="{FF2B5EF4-FFF2-40B4-BE49-F238E27FC236}">
              <a16:creationId xmlns="" xmlns:a16="http://schemas.microsoft.com/office/drawing/2014/main" id="{00000000-0008-0000-0600-000076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87" name="前年度繰上充用金最大値テキスト">
          <a:extLst>
            <a:ext uri="{FF2B5EF4-FFF2-40B4-BE49-F238E27FC236}">
              <a16:creationId xmlns="" xmlns:a16="http://schemas.microsoft.com/office/drawing/2014/main" id="{00000000-0008-0000-0600-000077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8" name="直線コネクタ 887">
          <a:extLst>
            <a:ext uri="{FF2B5EF4-FFF2-40B4-BE49-F238E27FC236}">
              <a16:creationId xmlns="" xmlns:a16="http://schemas.microsoft.com/office/drawing/2014/main" id="{00000000-0008-0000-0600-000078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89" name="直線コネクタ 888">
          <a:extLst>
            <a:ext uri="{FF2B5EF4-FFF2-40B4-BE49-F238E27FC236}">
              <a16:creationId xmlns="" xmlns:a16="http://schemas.microsoft.com/office/drawing/2014/main" id="{00000000-0008-0000-0600-000079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0" name="前年度繰上充用金平均値テキスト">
          <a:extLst>
            <a:ext uri="{FF2B5EF4-FFF2-40B4-BE49-F238E27FC236}">
              <a16:creationId xmlns="" xmlns:a16="http://schemas.microsoft.com/office/drawing/2014/main" id="{00000000-0008-0000-0600-00007A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1" name="フローチャート: 判断 890">
          <a:extLst>
            <a:ext uri="{FF2B5EF4-FFF2-40B4-BE49-F238E27FC236}">
              <a16:creationId xmlns="" xmlns:a16="http://schemas.microsoft.com/office/drawing/2014/main" id="{00000000-0008-0000-0600-00007B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2" name="直線コネクタ 891">
          <a:extLst>
            <a:ext uri="{FF2B5EF4-FFF2-40B4-BE49-F238E27FC236}">
              <a16:creationId xmlns="" xmlns:a16="http://schemas.microsoft.com/office/drawing/2014/main" id="{00000000-0008-0000-0600-00007C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893" name="フローチャート: 判断 892">
          <a:extLst>
            <a:ext uri="{FF2B5EF4-FFF2-40B4-BE49-F238E27FC236}">
              <a16:creationId xmlns="" xmlns:a16="http://schemas.microsoft.com/office/drawing/2014/main" id="{00000000-0008-0000-0600-00007D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894" name="テキスト ボックス 893">
          <a:extLst>
            <a:ext uri="{FF2B5EF4-FFF2-40B4-BE49-F238E27FC236}">
              <a16:creationId xmlns="" xmlns:a16="http://schemas.microsoft.com/office/drawing/2014/main" id="{00000000-0008-0000-0600-00007E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895" name="直線コネクタ 894">
          <a:extLst>
            <a:ext uri="{FF2B5EF4-FFF2-40B4-BE49-F238E27FC236}">
              <a16:creationId xmlns="" xmlns:a16="http://schemas.microsoft.com/office/drawing/2014/main" id="{00000000-0008-0000-0600-00007F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896" name="フローチャート: 判断 895">
          <a:extLst>
            <a:ext uri="{FF2B5EF4-FFF2-40B4-BE49-F238E27FC236}">
              <a16:creationId xmlns="" xmlns:a16="http://schemas.microsoft.com/office/drawing/2014/main" id="{00000000-0008-0000-0600-000080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897" name="テキスト ボックス 896">
          <a:extLst>
            <a:ext uri="{FF2B5EF4-FFF2-40B4-BE49-F238E27FC236}">
              <a16:creationId xmlns="" xmlns:a16="http://schemas.microsoft.com/office/drawing/2014/main" id="{00000000-0008-0000-0600-000081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898" name="直線コネクタ 897">
          <a:extLst>
            <a:ext uri="{FF2B5EF4-FFF2-40B4-BE49-F238E27FC236}">
              <a16:creationId xmlns="" xmlns:a16="http://schemas.microsoft.com/office/drawing/2014/main" id="{00000000-0008-0000-0600-000082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899" name="フローチャート: 判断 898">
          <a:extLst>
            <a:ext uri="{FF2B5EF4-FFF2-40B4-BE49-F238E27FC236}">
              <a16:creationId xmlns="" xmlns:a16="http://schemas.microsoft.com/office/drawing/2014/main" id="{00000000-0008-0000-0600-000083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0" name="テキスト ボックス 899">
          <a:extLst>
            <a:ext uri="{FF2B5EF4-FFF2-40B4-BE49-F238E27FC236}">
              <a16:creationId xmlns="" xmlns:a16="http://schemas.microsoft.com/office/drawing/2014/main" id="{00000000-0008-0000-0600-000084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1" name="フローチャート: 判断 900">
          <a:extLst>
            <a:ext uri="{FF2B5EF4-FFF2-40B4-BE49-F238E27FC236}">
              <a16:creationId xmlns="" xmlns:a16="http://schemas.microsoft.com/office/drawing/2014/main" id="{00000000-0008-0000-0600-000085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02" name="テキスト ボックス 901">
          <a:extLst>
            <a:ext uri="{FF2B5EF4-FFF2-40B4-BE49-F238E27FC236}">
              <a16:creationId xmlns="" xmlns:a16="http://schemas.microsoft.com/office/drawing/2014/main" id="{00000000-0008-0000-0600-000086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03" name="テキスト ボックス 902">
          <a:extLst>
            <a:ext uri="{FF2B5EF4-FFF2-40B4-BE49-F238E27FC236}">
              <a16:creationId xmlns="" xmlns:a16="http://schemas.microsoft.com/office/drawing/2014/main" id="{00000000-0008-0000-0600-000087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04" name="テキスト ボックス 903">
          <a:extLst>
            <a:ext uri="{FF2B5EF4-FFF2-40B4-BE49-F238E27FC236}">
              <a16:creationId xmlns="" xmlns:a16="http://schemas.microsoft.com/office/drawing/2014/main" id="{00000000-0008-0000-0600-000088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05" name="テキスト ボックス 904">
          <a:extLst>
            <a:ext uri="{FF2B5EF4-FFF2-40B4-BE49-F238E27FC236}">
              <a16:creationId xmlns="" xmlns:a16="http://schemas.microsoft.com/office/drawing/2014/main" id="{00000000-0008-0000-0600-000089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06" name="テキスト ボックス 905">
          <a:extLst>
            <a:ext uri="{FF2B5EF4-FFF2-40B4-BE49-F238E27FC236}">
              <a16:creationId xmlns="" xmlns:a16="http://schemas.microsoft.com/office/drawing/2014/main" id="{00000000-0008-0000-0600-00008A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07" name="テキスト ボックス 906">
          <a:extLst>
            <a:ext uri="{FF2B5EF4-FFF2-40B4-BE49-F238E27FC236}">
              <a16:creationId xmlns="" xmlns:a16="http://schemas.microsoft.com/office/drawing/2014/main" id="{00000000-0008-0000-0600-00008B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8" name="楕円 907">
          <a:extLst>
            <a:ext uri="{FF2B5EF4-FFF2-40B4-BE49-F238E27FC236}">
              <a16:creationId xmlns="" xmlns:a16="http://schemas.microsoft.com/office/drawing/2014/main" id="{00000000-0008-0000-0600-00008C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09" name="前年度繰上充用金該当値テキスト">
          <a:extLst>
            <a:ext uri="{FF2B5EF4-FFF2-40B4-BE49-F238E27FC236}">
              <a16:creationId xmlns="" xmlns:a16="http://schemas.microsoft.com/office/drawing/2014/main" id="{00000000-0008-0000-0600-00008D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0" name="楕円 909">
          <a:extLst>
            <a:ext uri="{FF2B5EF4-FFF2-40B4-BE49-F238E27FC236}">
              <a16:creationId xmlns="" xmlns:a16="http://schemas.microsoft.com/office/drawing/2014/main" id="{00000000-0008-0000-0600-00008E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1" name="テキスト ボックス 910">
          <a:extLst>
            <a:ext uri="{FF2B5EF4-FFF2-40B4-BE49-F238E27FC236}">
              <a16:creationId xmlns="" xmlns:a16="http://schemas.microsoft.com/office/drawing/2014/main" id="{00000000-0008-0000-0600-00008F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2" name="楕円 911">
          <a:extLst>
            <a:ext uri="{FF2B5EF4-FFF2-40B4-BE49-F238E27FC236}">
              <a16:creationId xmlns="" xmlns:a16="http://schemas.microsoft.com/office/drawing/2014/main" id="{00000000-0008-0000-0600-000090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13" name="テキスト ボックス 912">
          <a:extLst>
            <a:ext uri="{FF2B5EF4-FFF2-40B4-BE49-F238E27FC236}">
              <a16:creationId xmlns="" xmlns:a16="http://schemas.microsoft.com/office/drawing/2014/main" id="{00000000-0008-0000-0600-000091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14" name="楕円 913">
          <a:extLst>
            <a:ext uri="{FF2B5EF4-FFF2-40B4-BE49-F238E27FC236}">
              <a16:creationId xmlns="" xmlns:a16="http://schemas.microsoft.com/office/drawing/2014/main" id="{00000000-0008-0000-0600-000092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15" name="テキスト ボックス 914">
          <a:extLst>
            <a:ext uri="{FF2B5EF4-FFF2-40B4-BE49-F238E27FC236}">
              <a16:creationId xmlns="" xmlns:a16="http://schemas.microsoft.com/office/drawing/2014/main" id="{00000000-0008-0000-0600-000093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6" name="楕円 915">
          <a:extLst>
            <a:ext uri="{FF2B5EF4-FFF2-40B4-BE49-F238E27FC236}">
              <a16:creationId xmlns="" xmlns:a16="http://schemas.microsoft.com/office/drawing/2014/main" id="{00000000-0008-0000-0600-000094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17" name="テキスト ボックス 916">
          <a:extLst>
            <a:ext uri="{FF2B5EF4-FFF2-40B4-BE49-F238E27FC236}">
              <a16:creationId xmlns="" xmlns:a16="http://schemas.microsoft.com/office/drawing/2014/main" id="{00000000-0008-0000-0600-000095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18" name="正方形/長方形 917">
          <a:extLst>
            <a:ext uri="{FF2B5EF4-FFF2-40B4-BE49-F238E27FC236}">
              <a16:creationId xmlns="" xmlns:a16="http://schemas.microsoft.com/office/drawing/2014/main" id="{00000000-0008-0000-0600-000096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19" name="正方形/長方形 918">
          <a:extLst>
            <a:ext uri="{FF2B5EF4-FFF2-40B4-BE49-F238E27FC236}">
              <a16:creationId xmlns="" xmlns:a16="http://schemas.microsoft.com/office/drawing/2014/main" id="{00000000-0008-0000-0600-000097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0" name="テキスト ボックス 919">
          <a:extLst>
            <a:ext uri="{FF2B5EF4-FFF2-40B4-BE49-F238E27FC236}">
              <a16:creationId xmlns="" xmlns:a16="http://schemas.microsoft.com/office/drawing/2014/main" id="{00000000-0008-0000-0600-000098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歳出決算合計は、住民一人当たり３，３１０，２３１円となっている。主な構成項目である補助費等は、住民一人当たり９２６，９３１円となっており、平成２５年度から比較すると６４３．８％増加していることから類似団体平均と比べて高い水準にある。これは、ふるさと納税に係る報償費の増加によるものが主な要因であるが、保健福祉費・清掃費・消防費等の広域連合・一部事務組合への負担も高い割合を占めている。</a:t>
          </a:r>
        </a:p>
        <a:p>
          <a:r>
            <a:rPr kumimoji="1" lang="ja-JP" altLang="en-US" sz="1300">
              <a:latin typeface="ＭＳ Ｐゴシック" panose="020B0600070205080204" pitchFamily="50" charset="-128"/>
              <a:ea typeface="ＭＳ Ｐゴシック" panose="020B0600070205080204" pitchFamily="50" charset="-128"/>
            </a:rPr>
            <a:t>　また、積立金についても住民一人当たり１，２８５，６００円と、類似団体平均より高い水準にあるのは、ふるさと応援寄付金の増加による基金積立が主な要因である。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3,271
3,260
28.36
11,339,328
10,827,764
58,200
1,615,463
3,120,054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9703105" cy="259045"/>
    <xdr:sp macro="" textlink="">
      <xdr:nvSpPr>
        <xdr:cNvPr id="30" name="テキスト ボックス 29">
          <a:extLst>
            <a:ext uri="{FF2B5EF4-FFF2-40B4-BE49-F238E27FC236}">
              <a16:creationId xmlns="" xmlns:a16="http://schemas.microsoft.com/office/drawing/2014/main" id="{00000000-0008-0000-0700-00001E000000}"/>
            </a:ext>
          </a:extLst>
        </xdr:cNvPr>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日現在の住民基本台帳に登録されている人口を記載。</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 xmlns:a16="http://schemas.microsoft.com/office/drawing/2014/main"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7303</xdr:rowOff>
    </xdr:from>
    <xdr:to>
      <xdr:col>24</xdr:col>
      <xdr:colOff>62865</xdr:colOff>
      <xdr:row>38</xdr:row>
      <xdr:rowOff>95733</xdr:rowOff>
    </xdr:to>
    <xdr:cxnSp macro="">
      <xdr:nvCxnSpPr>
        <xdr:cNvPr id="55" name="直線コネクタ 54">
          <a:extLst>
            <a:ext uri="{FF2B5EF4-FFF2-40B4-BE49-F238E27FC236}">
              <a16:creationId xmlns="" xmlns:a16="http://schemas.microsoft.com/office/drawing/2014/main" id="{00000000-0008-0000-0700-000037000000}"/>
            </a:ext>
          </a:extLst>
        </xdr:cNvPr>
        <xdr:cNvCxnSpPr/>
      </xdr:nvCxnSpPr>
      <xdr:spPr>
        <a:xfrm flipV="1">
          <a:off x="4633595" y="5322253"/>
          <a:ext cx="1270" cy="1288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99560</xdr:rowOff>
    </xdr:from>
    <xdr:ext cx="469744" cy="259045"/>
    <xdr:sp macro="" textlink="">
      <xdr:nvSpPr>
        <xdr:cNvPr id="56" name="議会費最小値テキスト">
          <a:extLst>
            <a:ext uri="{FF2B5EF4-FFF2-40B4-BE49-F238E27FC236}">
              <a16:creationId xmlns="" xmlns:a16="http://schemas.microsoft.com/office/drawing/2014/main" id="{00000000-0008-0000-0700-000038000000}"/>
            </a:ext>
          </a:extLst>
        </xdr:cNvPr>
        <xdr:cNvSpPr txBox="1"/>
      </xdr:nvSpPr>
      <xdr:spPr>
        <a:xfrm>
          <a:off x="4686300" y="66146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95733</xdr:rowOff>
    </xdr:from>
    <xdr:to>
      <xdr:col>24</xdr:col>
      <xdr:colOff>152400</xdr:colOff>
      <xdr:row>38</xdr:row>
      <xdr:rowOff>95733</xdr:rowOff>
    </xdr:to>
    <xdr:cxnSp macro="">
      <xdr:nvCxnSpPr>
        <xdr:cNvPr id="57" name="直線コネクタ 56">
          <a:extLst>
            <a:ext uri="{FF2B5EF4-FFF2-40B4-BE49-F238E27FC236}">
              <a16:creationId xmlns="" xmlns:a16="http://schemas.microsoft.com/office/drawing/2014/main" id="{00000000-0008-0000-0700-000039000000}"/>
            </a:ext>
          </a:extLst>
        </xdr:cNvPr>
        <xdr:cNvCxnSpPr/>
      </xdr:nvCxnSpPr>
      <xdr:spPr>
        <a:xfrm>
          <a:off x="4546600" y="6610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125430</xdr:rowOff>
    </xdr:from>
    <xdr:ext cx="534377" cy="259045"/>
    <xdr:sp macro="" textlink="">
      <xdr:nvSpPr>
        <xdr:cNvPr id="58" name="議会費最大値テキスト">
          <a:extLst>
            <a:ext uri="{FF2B5EF4-FFF2-40B4-BE49-F238E27FC236}">
              <a16:creationId xmlns="" xmlns:a16="http://schemas.microsoft.com/office/drawing/2014/main" id="{00000000-0008-0000-0700-00003A000000}"/>
            </a:ext>
          </a:extLst>
        </xdr:cNvPr>
        <xdr:cNvSpPr txBox="1"/>
      </xdr:nvSpPr>
      <xdr:spPr>
        <a:xfrm>
          <a:off x="4686300" y="5097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73,950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7303</xdr:rowOff>
    </xdr:from>
    <xdr:to>
      <xdr:col>24</xdr:col>
      <xdr:colOff>152400</xdr:colOff>
      <xdr:row>31</xdr:row>
      <xdr:rowOff>7303</xdr:rowOff>
    </xdr:to>
    <xdr:cxnSp macro="">
      <xdr:nvCxnSpPr>
        <xdr:cNvPr id="59" name="直線コネクタ 58">
          <a:extLst>
            <a:ext uri="{FF2B5EF4-FFF2-40B4-BE49-F238E27FC236}">
              <a16:creationId xmlns="" xmlns:a16="http://schemas.microsoft.com/office/drawing/2014/main" id="{00000000-0008-0000-0700-00003B000000}"/>
            </a:ext>
          </a:extLst>
        </xdr:cNvPr>
        <xdr:cNvCxnSpPr/>
      </xdr:nvCxnSpPr>
      <xdr:spPr>
        <a:xfrm>
          <a:off x="4546600" y="5322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106743</xdr:rowOff>
    </xdr:from>
    <xdr:to>
      <xdr:col>24</xdr:col>
      <xdr:colOff>63500</xdr:colOff>
      <xdr:row>37</xdr:row>
      <xdr:rowOff>117107</xdr:rowOff>
    </xdr:to>
    <xdr:cxnSp macro="">
      <xdr:nvCxnSpPr>
        <xdr:cNvPr id="60" name="直線コネクタ 59">
          <a:extLst>
            <a:ext uri="{FF2B5EF4-FFF2-40B4-BE49-F238E27FC236}">
              <a16:creationId xmlns="" xmlns:a16="http://schemas.microsoft.com/office/drawing/2014/main" id="{00000000-0008-0000-0700-00003C000000}"/>
            </a:ext>
          </a:extLst>
        </xdr:cNvPr>
        <xdr:cNvCxnSpPr/>
      </xdr:nvCxnSpPr>
      <xdr:spPr>
        <a:xfrm>
          <a:off x="3797300" y="6450393"/>
          <a:ext cx="838200" cy="103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25861</xdr:rowOff>
    </xdr:from>
    <xdr:ext cx="534377" cy="259045"/>
    <xdr:sp macro="" textlink="">
      <xdr:nvSpPr>
        <xdr:cNvPr id="61" name="議会費平均値テキスト">
          <a:extLst>
            <a:ext uri="{FF2B5EF4-FFF2-40B4-BE49-F238E27FC236}">
              <a16:creationId xmlns="" xmlns:a16="http://schemas.microsoft.com/office/drawing/2014/main" id="{00000000-0008-0000-0700-00003D000000}"/>
            </a:ext>
          </a:extLst>
        </xdr:cNvPr>
        <xdr:cNvSpPr txBox="1"/>
      </xdr:nvSpPr>
      <xdr:spPr>
        <a:xfrm>
          <a:off x="4686300" y="619806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2984</xdr:rowOff>
    </xdr:from>
    <xdr:to>
      <xdr:col>24</xdr:col>
      <xdr:colOff>114300</xdr:colOff>
      <xdr:row>37</xdr:row>
      <xdr:rowOff>104584</xdr:rowOff>
    </xdr:to>
    <xdr:sp macro="" textlink="">
      <xdr:nvSpPr>
        <xdr:cNvPr id="62" name="フローチャート: 判断 61">
          <a:extLst>
            <a:ext uri="{FF2B5EF4-FFF2-40B4-BE49-F238E27FC236}">
              <a16:creationId xmlns="" xmlns:a16="http://schemas.microsoft.com/office/drawing/2014/main" id="{00000000-0008-0000-0700-00003E000000}"/>
            </a:ext>
          </a:extLst>
        </xdr:cNvPr>
        <xdr:cNvSpPr/>
      </xdr:nvSpPr>
      <xdr:spPr>
        <a:xfrm>
          <a:off x="45847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102076</xdr:rowOff>
    </xdr:from>
    <xdr:to>
      <xdr:col>19</xdr:col>
      <xdr:colOff>177800</xdr:colOff>
      <xdr:row>37</xdr:row>
      <xdr:rowOff>106743</xdr:rowOff>
    </xdr:to>
    <xdr:cxnSp macro="">
      <xdr:nvCxnSpPr>
        <xdr:cNvPr id="63" name="直線コネクタ 62">
          <a:extLst>
            <a:ext uri="{FF2B5EF4-FFF2-40B4-BE49-F238E27FC236}">
              <a16:creationId xmlns="" xmlns:a16="http://schemas.microsoft.com/office/drawing/2014/main" id="{00000000-0008-0000-0700-00003F000000}"/>
            </a:ext>
          </a:extLst>
        </xdr:cNvPr>
        <xdr:cNvCxnSpPr/>
      </xdr:nvCxnSpPr>
      <xdr:spPr>
        <a:xfrm>
          <a:off x="2908300" y="6445726"/>
          <a:ext cx="889000" cy="4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3270</xdr:rowOff>
    </xdr:from>
    <xdr:to>
      <xdr:col>20</xdr:col>
      <xdr:colOff>38100</xdr:colOff>
      <xdr:row>37</xdr:row>
      <xdr:rowOff>104870</xdr:rowOff>
    </xdr:to>
    <xdr:sp macro="" textlink="">
      <xdr:nvSpPr>
        <xdr:cNvPr id="64" name="フローチャート: 判断 63">
          <a:extLst>
            <a:ext uri="{FF2B5EF4-FFF2-40B4-BE49-F238E27FC236}">
              <a16:creationId xmlns="" xmlns:a16="http://schemas.microsoft.com/office/drawing/2014/main" id="{00000000-0008-0000-0700-000040000000}"/>
            </a:ext>
          </a:extLst>
        </xdr:cNvPr>
        <xdr:cNvSpPr/>
      </xdr:nvSpPr>
      <xdr:spPr>
        <a:xfrm>
          <a:off x="3746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121397</xdr:rowOff>
    </xdr:from>
    <xdr:ext cx="534377" cy="259045"/>
    <xdr:sp macro="" textlink="">
      <xdr:nvSpPr>
        <xdr:cNvPr id="65" name="テキスト ボックス 64">
          <a:extLst>
            <a:ext uri="{FF2B5EF4-FFF2-40B4-BE49-F238E27FC236}">
              <a16:creationId xmlns="" xmlns:a16="http://schemas.microsoft.com/office/drawing/2014/main" id="{00000000-0008-0000-0700-000041000000}"/>
            </a:ext>
          </a:extLst>
        </xdr:cNvPr>
        <xdr:cNvSpPr txBox="1"/>
      </xdr:nvSpPr>
      <xdr:spPr>
        <a:xfrm>
          <a:off x="3530111" y="6122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102076</xdr:rowOff>
    </xdr:from>
    <xdr:to>
      <xdr:col>15</xdr:col>
      <xdr:colOff>50800</xdr:colOff>
      <xdr:row>37</xdr:row>
      <xdr:rowOff>121812</xdr:rowOff>
    </xdr:to>
    <xdr:cxnSp macro="">
      <xdr:nvCxnSpPr>
        <xdr:cNvPr id="66" name="直線コネクタ 65">
          <a:extLst>
            <a:ext uri="{FF2B5EF4-FFF2-40B4-BE49-F238E27FC236}">
              <a16:creationId xmlns="" xmlns:a16="http://schemas.microsoft.com/office/drawing/2014/main" id="{00000000-0008-0000-0700-000042000000}"/>
            </a:ext>
          </a:extLst>
        </xdr:cNvPr>
        <xdr:cNvCxnSpPr/>
      </xdr:nvCxnSpPr>
      <xdr:spPr>
        <a:xfrm flipV="1">
          <a:off x="2019300" y="6445726"/>
          <a:ext cx="889000" cy="19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158947</xdr:rowOff>
    </xdr:from>
    <xdr:to>
      <xdr:col>15</xdr:col>
      <xdr:colOff>101600</xdr:colOff>
      <xdr:row>37</xdr:row>
      <xdr:rowOff>89097</xdr:rowOff>
    </xdr:to>
    <xdr:sp macro="" textlink="">
      <xdr:nvSpPr>
        <xdr:cNvPr id="67" name="フローチャート: 判断 66">
          <a:extLst>
            <a:ext uri="{FF2B5EF4-FFF2-40B4-BE49-F238E27FC236}">
              <a16:creationId xmlns="" xmlns:a16="http://schemas.microsoft.com/office/drawing/2014/main" id="{00000000-0008-0000-0700-000043000000}"/>
            </a:ext>
          </a:extLst>
        </xdr:cNvPr>
        <xdr:cNvSpPr/>
      </xdr:nvSpPr>
      <xdr:spPr>
        <a:xfrm>
          <a:off x="2857500" y="6331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105624</xdr:rowOff>
    </xdr:from>
    <xdr:ext cx="534377" cy="259045"/>
    <xdr:sp macro="" textlink="">
      <xdr:nvSpPr>
        <xdr:cNvPr id="68" name="テキスト ボックス 67">
          <a:extLst>
            <a:ext uri="{FF2B5EF4-FFF2-40B4-BE49-F238E27FC236}">
              <a16:creationId xmlns="" xmlns:a16="http://schemas.microsoft.com/office/drawing/2014/main" id="{00000000-0008-0000-0700-000044000000}"/>
            </a:ext>
          </a:extLst>
        </xdr:cNvPr>
        <xdr:cNvSpPr txBox="1"/>
      </xdr:nvSpPr>
      <xdr:spPr>
        <a:xfrm>
          <a:off x="2641111" y="6106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121812</xdr:rowOff>
    </xdr:from>
    <xdr:to>
      <xdr:col>10</xdr:col>
      <xdr:colOff>114300</xdr:colOff>
      <xdr:row>37</xdr:row>
      <xdr:rowOff>129070</xdr:rowOff>
    </xdr:to>
    <xdr:cxnSp macro="">
      <xdr:nvCxnSpPr>
        <xdr:cNvPr id="69" name="直線コネクタ 68">
          <a:extLst>
            <a:ext uri="{FF2B5EF4-FFF2-40B4-BE49-F238E27FC236}">
              <a16:creationId xmlns="" xmlns:a16="http://schemas.microsoft.com/office/drawing/2014/main" id="{00000000-0008-0000-0700-000045000000}"/>
            </a:ext>
          </a:extLst>
        </xdr:cNvPr>
        <xdr:cNvCxnSpPr/>
      </xdr:nvCxnSpPr>
      <xdr:spPr>
        <a:xfrm flipV="1">
          <a:off x="1130300" y="6465462"/>
          <a:ext cx="889000" cy="7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159804</xdr:rowOff>
    </xdr:from>
    <xdr:to>
      <xdr:col>10</xdr:col>
      <xdr:colOff>165100</xdr:colOff>
      <xdr:row>37</xdr:row>
      <xdr:rowOff>89954</xdr:rowOff>
    </xdr:to>
    <xdr:sp macro="" textlink="">
      <xdr:nvSpPr>
        <xdr:cNvPr id="70" name="フローチャート: 判断 69">
          <a:extLst>
            <a:ext uri="{FF2B5EF4-FFF2-40B4-BE49-F238E27FC236}">
              <a16:creationId xmlns="" xmlns:a16="http://schemas.microsoft.com/office/drawing/2014/main" id="{00000000-0008-0000-0700-000046000000}"/>
            </a:ext>
          </a:extLst>
        </xdr:cNvPr>
        <xdr:cNvSpPr/>
      </xdr:nvSpPr>
      <xdr:spPr>
        <a:xfrm>
          <a:off x="1968500" y="6332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106481</xdr:rowOff>
    </xdr:from>
    <xdr:ext cx="534377" cy="259045"/>
    <xdr:sp macro="" textlink="">
      <xdr:nvSpPr>
        <xdr:cNvPr id="71" name="テキスト ボックス 70">
          <a:extLst>
            <a:ext uri="{FF2B5EF4-FFF2-40B4-BE49-F238E27FC236}">
              <a16:creationId xmlns="" xmlns:a16="http://schemas.microsoft.com/office/drawing/2014/main" id="{00000000-0008-0000-0700-000047000000}"/>
            </a:ext>
          </a:extLst>
        </xdr:cNvPr>
        <xdr:cNvSpPr txBox="1"/>
      </xdr:nvSpPr>
      <xdr:spPr>
        <a:xfrm>
          <a:off x="1752111" y="6107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161976</xdr:rowOff>
    </xdr:from>
    <xdr:to>
      <xdr:col>6</xdr:col>
      <xdr:colOff>38100</xdr:colOff>
      <xdr:row>37</xdr:row>
      <xdr:rowOff>92126</xdr:rowOff>
    </xdr:to>
    <xdr:sp macro="" textlink="">
      <xdr:nvSpPr>
        <xdr:cNvPr id="72" name="フローチャート: 判断 71">
          <a:extLst>
            <a:ext uri="{FF2B5EF4-FFF2-40B4-BE49-F238E27FC236}">
              <a16:creationId xmlns="" xmlns:a16="http://schemas.microsoft.com/office/drawing/2014/main" id="{00000000-0008-0000-0700-000048000000}"/>
            </a:ext>
          </a:extLst>
        </xdr:cNvPr>
        <xdr:cNvSpPr/>
      </xdr:nvSpPr>
      <xdr:spPr>
        <a:xfrm>
          <a:off x="1079500" y="6334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108653</xdr:rowOff>
    </xdr:from>
    <xdr:ext cx="534377" cy="259045"/>
    <xdr:sp macro="" textlink="">
      <xdr:nvSpPr>
        <xdr:cNvPr id="73" name="テキスト ボックス 72">
          <a:extLst>
            <a:ext uri="{FF2B5EF4-FFF2-40B4-BE49-F238E27FC236}">
              <a16:creationId xmlns="" xmlns:a16="http://schemas.microsoft.com/office/drawing/2014/main" id="{00000000-0008-0000-0700-000049000000}"/>
            </a:ext>
          </a:extLst>
        </xdr:cNvPr>
        <xdr:cNvSpPr txBox="1"/>
      </xdr:nvSpPr>
      <xdr:spPr>
        <a:xfrm>
          <a:off x="863111" y="61094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66307</xdr:rowOff>
    </xdr:from>
    <xdr:to>
      <xdr:col>24</xdr:col>
      <xdr:colOff>114300</xdr:colOff>
      <xdr:row>37</xdr:row>
      <xdr:rowOff>167907</xdr:rowOff>
    </xdr:to>
    <xdr:sp macro="" textlink="">
      <xdr:nvSpPr>
        <xdr:cNvPr id="79" name="楕円 78">
          <a:extLst>
            <a:ext uri="{FF2B5EF4-FFF2-40B4-BE49-F238E27FC236}">
              <a16:creationId xmlns="" xmlns:a16="http://schemas.microsoft.com/office/drawing/2014/main" id="{00000000-0008-0000-0700-00004F000000}"/>
            </a:ext>
          </a:extLst>
        </xdr:cNvPr>
        <xdr:cNvSpPr/>
      </xdr:nvSpPr>
      <xdr:spPr>
        <a:xfrm>
          <a:off x="4584700" y="6409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44734</xdr:rowOff>
    </xdr:from>
    <xdr:ext cx="534377" cy="259045"/>
    <xdr:sp macro="" textlink="">
      <xdr:nvSpPr>
        <xdr:cNvPr id="80" name="議会費該当値テキスト">
          <a:extLst>
            <a:ext uri="{FF2B5EF4-FFF2-40B4-BE49-F238E27FC236}">
              <a16:creationId xmlns="" xmlns:a16="http://schemas.microsoft.com/office/drawing/2014/main" id="{00000000-0008-0000-0700-000050000000}"/>
            </a:ext>
          </a:extLst>
        </xdr:cNvPr>
        <xdr:cNvSpPr txBox="1"/>
      </xdr:nvSpPr>
      <xdr:spPr>
        <a:xfrm>
          <a:off x="4686300" y="63883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14,186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55943</xdr:rowOff>
    </xdr:from>
    <xdr:to>
      <xdr:col>20</xdr:col>
      <xdr:colOff>38100</xdr:colOff>
      <xdr:row>37</xdr:row>
      <xdr:rowOff>157543</xdr:rowOff>
    </xdr:to>
    <xdr:sp macro="" textlink="">
      <xdr:nvSpPr>
        <xdr:cNvPr id="81" name="楕円 80">
          <a:extLst>
            <a:ext uri="{FF2B5EF4-FFF2-40B4-BE49-F238E27FC236}">
              <a16:creationId xmlns="" xmlns:a16="http://schemas.microsoft.com/office/drawing/2014/main" id="{00000000-0008-0000-0700-000051000000}"/>
            </a:ext>
          </a:extLst>
        </xdr:cNvPr>
        <xdr:cNvSpPr/>
      </xdr:nvSpPr>
      <xdr:spPr>
        <a:xfrm>
          <a:off x="3746500" y="6399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148671</xdr:rowOff>
    </xdr:from>
    <xdr:ext cx="534377" cy="259045"/>
    <xdr:sp macro="" textlink="">
      <xdr:nvSpPr>
        <xdr:cNvPr id="82" name="テキスト ボックス 81">
          <a:extLst>
            <a:ext uri="{FF2B5EF4-FFF2-40B4-BE49-F238E27FC236}">
              <a16:creationId xmlns="" xmlns:a16="http://schemas.microsoft.com/office/drawing/2014/main" id="{00000000-0008-0000-0700-000052000000}"/>
            </a:ext>
          </a:extLst>
        </xdr:cNvPr>
        <xdr:cNvSpPr txBox="1"/>
      </xdr:nvSpPr>
      <xdr:spPr>
        <a:xfrm>
          <a:off x="3530111" y="6492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51276</xdr:rowOff>
    </xdr:from>
    <xdr:to>
      <xdr:col>15</xdr:col>
      <xdr:colOff>101600</xdr:colOff>
      <xdr:row>37</xdr:row>
      <xdr:rowOff>152876</xdr:rowOff>
    </xdr:to>
    <xdr:sp macro="" textlink="">
      <xdr:nvSpPr>
        <xdr:cNvPr id="83" name="楕円 82">
          <a:extLst>
            <a:ext uri="{FF2B5EF4-FFF2-40B4-BE49-F238E27FC236}">
              <a16:creationId xmlns="" xmlns:a16="http://schemas.microsoft.com/office/drawing/2014/main" id="{00000000-0008-0000-0700-000053000000}"/>
            </a:ext>
          </a:extLst>
        </xdr:cNvPr>
        <xdr:cNvSpPr/>
      </xdr:nvSpPr>
      <xdr:spPr>
        <a:xfrm>
          <a:off x="2857500" y="6394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144003</xdr:rowOff>
    </xdr:from>
    <xdr:ext cx="534377" cy="259045"/>
    <xdr:sp macro="" textlink="">
      <xdr:nvSpPr>
        <xdr:cNvPr id="84" name="テキスト ボックス 83">
          <a:extLst>
            <a:ext uri="{FF2B5EF4-FFF2-40B4-BE49-F238E27FC236}">
              <a16:creationId xmlns="" xmlns:a16="http://schemas.microsoft.com/office/drawing/2014/main" id="{00000000-0008-0000-0700-000054000000}"/>
            </a:ext>
          </a:extLst>
        </xdr:cNvPr>
        <xdr:cNvSpPr txBox="1"/>
      </xdr:nvSpPr>
      <xdr:spPr>
        <a:xfrm>
          <a:off x="2641111" y="6487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71012</xdr:rowOff>
    </xdr:from>
    <xdr:to>
      <xdr:col>10</xdr:col>
      <xdr:colOff>165100</xdr:colOff>
      <xdr:row>38</xdr:row>
      <xdr:rowOff>1162</xdr:rowOff>
    </xdr:to>
    <xdr:sp macro="" textlink="">
      <xdr:nvSpPr>
        <xdr:cNvPr id="85" name="楕円 84">
          <a:extLst>
            <a:ext uri="{FF2B5EF4-FFF2-40B4-BE49-F238E27FC236}">
              <a16:creationId xmlns="" xmlns:a16="http://schemas.microsoft.com/office/drawing/2014/main" id="{00000000-0008-0000-0700-000055000000}"/>
            </a:ext>
          </a:extLst>
        </xdr:cNvPr>
        <xdr:cNvSpPr/>
      </xdr:nvSpPr>
      <xdr:spPr>
        <a:xfrm>
          <a:off x="1968500" y="6414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163739</xdr:rowOff>
    </xdr:from>
    <xdr:ext cx="534377" cy="259045"/>
    <xdr:sp macro="" textlink="">
      <xdr:nvSpPr>
        <xdr:cNvPr id="86" name="テキスト ボックス 85">
          <a:extLst>
            <a:ext uri="{FF2B5EF4-FFF2-40B4-BE49-F238E27FC236}">
              <a16:creationId xmlns="" xmlns:a16="http://schemas.microsoft.com/office/drawing/2014/main" id="{00000000-0008-0000-0700-000056000000}"/>
            </a:ext>
          </a:extLst>
        </xdr:cNvPr>
        <xdr:cNvSpPr txBox="1"/>
      </xdr:nvSpPr>
      <xdr:spPr>
        <a:xfrm>
          <a:off x="1752111" y="65073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78270</xdr:rowOff>
    </xdr:from>
    <xdr:to>
      <xdr:col>6</xdr:col>
      <xdr:colOff>38100</xdr:colOff>
      <xdr:row>38</xdr:row>
      <xdr:rowOff>8420</xdr:rowOff>
    </xdr:to>
    <xdr:sp macro="" textlink="">
      <xdr:nvSpPr>
        <xdr:cNvPr id="87" name="楕円 86">
          <a:extLst>
            <a:ext uri="{FF2B5EF4-FFF2-40B4-BE49-F238E27FC236}">
              <a16:creationId xmlns="" xmlns:a16="http://schemas.microsoft.com/office/drawing/2014/main" id="{00000000-0008-0000-0700-000057000000}"/>
            </a:ext>
          </a:extLst>
        </xdr:cNvPr>
        <xdr:cNvSpPr/>
      </xdr:nvSpPr>
      <xdr:spPr>
        <a:xfrm>
          <a:off x="1079500" y="6421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170997</xdr:rowOff>
    </xdr:from>
    <xdr:ext cx="534377" cy="259045"/>
    <xdr:sp macro="" textlink="">
      <xdr:nvSpPr>
        <xdr:cNvPr id="88" name="テキスト ボックス 87">
          <a:extLst>
            <a:ext uri="{FF2B5EF4-FFF2-40B4-BE49-F238E27FC236}">
              <a16:creationId xmlns="" xmlns:a16="http://schemas.microsoft.com/office/drawing/2014/main" id="{00000000-0008-0000-0700-000058000000}"/>
            </a:ext>
          </a:extLst>
        </xdr:cNvPr>
        <xdr:cNvSpPr txBox="1"/>
      </xdr:nvSpPr>
      <xdr:spPr>
        <a:xfrm>
          <a:off x="863111" y="6514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93,646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43073</xdr:rowOff>
    </xdr:from>
    <xdr:to>
      <xdr:col>24</xdr:col>
      <xdr:colOff>62865</xdr:colOff>
      <xdr:row>58</xdr:row>
      <xdr:rowOff>102558</xdr:rowOff>
    </xdr:to>
    <xdr:cxnSp macro="">
      <xdr:nvCxnSpPr>
        <xdr:cNvPr id="110" name="直線コネクタ 109">
          <a:extLst>
            <a:ext uri="{FF2B5EF4-FFF2-40B4-BE49-F238E27FC236}">
              <a16:creationId xmlns="" xmlns:a16="http://schemas.microsoft.com/office/drawing/2014/main" id="{00000000-0008-0000-0700-00006E000000}"/>
            </a:ext>
          </a:extLst>
        </xdr:cNvPr>
        <xdr:cNvCxnSpPr/>
      </xdr:nvCxnSpPr>
      <xdr:spPr>
        <a:xfrm flipV="1">
          <a:off x="4633595" y="8958473"/>
          <a:ext cx="1270" cy="10881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106385</xdr:rowOff>
    </xdr:from>
    <xdr:ext cx="534377" cy="259045"/>
    <xdr:sp macro="" textlink="">
      <xdr:nvSpPr>
        <xdr:cNvPr id="111" name="総務費最小値テキスト">
          <a:extLst>
            <a:ext uri="{FF2B5EF4-FFF2-40B4-BE49-F238E27FC236}">
              <a16:creationId xmlns="" xmlns:a16="http://schemas.microsoft.com/office/drawing/2014/main" id="{00000000-0008-0000-0700-00006F000000}"/>
            </a:ext>
          </a:extLst>
        </xdr:cNvPr>
        <xdr:cNvSpPr txBox="1"/>
      </xdr:nvSpPr>
      <xdr:spPr>
        <a:xfrm>
          <a:off x="4686300" y="100504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81,238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102558</xdr:rowOff>
    </xdr:from>
    <xdr:to>
      <xdr:col>24</xdr:col>
      <xdr:colOff>152400</xdr:colOff>
      <xdr:row>58</xdr:row>
      <xdr:rowOff>102558</xdr:rowOff>
    </xdr:to>
    <xdr:cxnSp macro="">
      <xdr:nvCxnSpPr>
        <xdr:cNvPr id="112" name="直線コネクタ 111">
          <a:extLst>
            <a:ext uri="{FF2B5EF4-FFF2-40B4-BE49-F238E27FC236}">
              <a16:creationId xmlns="" xmlns:a16="http://schemas.microsoft.com/office/drawing/2014/main" id="{00000000-0008-0000-0700-000070000000}"/>
            </a:ext>
          </a:extLst>
        </xdr:cNvPr>
        <xdr:cNvCxnSpPr/>
      </xdr:nvCxnSpPr>
      <xdr:spPr>
        <a:xfrm>
          <a:off x="4546600" y="100466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161200</xdr:rowOff>
    </xdr:from>
    <xdr:ext cx="690189" cy="259045"/>
    <xdr:sp macro="" textlink="">
      <xdr:nvSpPr>
        <xdr:cNvPr id="113" name="総務費最大値テキスト">
          <a:extLst>
            <a:ext uri="{FF2B5EF4-FFF2-40B4-BE49-F238E27FC236}">
              <a16:creationId xmlns="" xmlns:a16="http://schemas.microsoft.com/office/drawing/2014/main" id="{00000000-0008-0000-0700-000071000000}"/>
            </a:ext>
          </a:extLst>
        </xdr:cNvPr>
        <xdr:cNvSpPr txBox="1"/>
      </xdr:nvSpPr>
      <xdr:spPr>
        <a:xfrm>
          <a:off x="4686300" y="873370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2,461,344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52</xdr:row>
      <xdr:rowOff>43073</xdr:rowOff>
    </xdr:from>
    <xdr:to>
      <xdr:col>24</xdr:col>
      <xdr:colOff>152400</xdr:colOff>
      <xdr:row>52</xdr:row>
      <xdr:rowOff>43073</xdr:rowOff>
    </xdr:to>
    <xdr:cxnSp macro="">
      <xdr:nvCxnSpPr>
        <xdr:cNvPr id="114" name="直線コネクタ 113">
          <a:extLst>
            <a:ext uri="{FF2B5EF4-FFF2-40B4-BE49-F238E27FC236}">
              <a16:creationId xmlns="" xmlns:a16="http://schemas.microsoft.com/office/drawing/2014/main" id="{00000000-0008-0000-0700-000072000000}"/>
            </a:ext>
          </a:extLst>
        </xdr:cNvPr>
        <xdr:cNvCxnSpPr/>
      </xdr:nvCxnSpPr>
      <xdr:spPr>
        <a:xfrm>
          <a:off x="4546600" y="89584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52</xdr:row>
      <xdr:rowOff>43073</xdr:rowOff>
    </xdr:from>
    <xdr:to>
      <xdr:col>24</xdr:col>
      <xdr:colOff>63500</xdr:colOff>
      <xdr:row>55</xdr:row>
      <xdr:rowOff>62809</xdr:rowOff>
    </xdr:to>
    <xdr:cxnSp macro="">
      <xdr:nvCxnSpPr>
        <xdr:cNvPr id="115" name="直線コネクタ 114">
          <a:extLst>
            <a:ext uri="{FF2B5EF4-FFF2-40B4-BE49-F238E27FC236}">
              <a16:creationId xmlns="" xmlns:a16="http://schemas.microsoft.com/office/drawing/2014/main" id="{00000000-0008-0000-0700-000073000000}"/>
            </a:ext>
          </a:extLst>
        </xdr:cNvPr>
        <xdr:cNvCxnSpPr/>
      </xdr:nvCxnSpPr>
      <xdr:spPr>
        <a:xfrm flipV="1">
          <a:off x="3797300" y="8958473"/>
          <a:ext cx="838200" cy="534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109031</xdr:rowOff>
    </xdr:from>
    <xdr:ext cx="599010" cy="259045"/>
    <xdr:sp macro="" textlink="">
      <xdr:nvSpPr>
        <xdr:cNvPr id="116" name="総務費平均値テキスト">
          <a:extLst>
            <a:ext uri="{FF2B5EF4-FFF2-40B4-BE49-F238E27FC236}">
              <a16:creationId xmlns="" xmlns:a16="http://schemas.microsoft.com/office/drawing/2014/main" id="{00000000-0008-0000-0700-000074000000}"/>
            </a:ext>
          </a:extLst>
        </xdr:cNvPr>
        <xdr:cNvSpPr txBox="1"/>
      </xdr:nvSpPr>
      <xdr:spPr>
        <a:xfrm>
          <a:off x="4686300" y="988168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130604</xdr:rowOff>
    </xdr:from>
    <xdr:to>
      <xdr:col>24</xdr:col>
      <xdr:colOff>114300</xdr:colOff>
      <xdr:row>58</xdr:row>
      <xdr:rowOff>60754</xdr:rowOff>
    </xdr:to>
    <xdr:sp macro="" textlink="">
      <xdr:nvSpPr>
        <xdr:cNvPr id="117" name="フローチャート: 判断 116">
          <a:extLst>
            <a:ext uri="{FF2B5EF4-FFF2-40B4-BE49-F238E27FC236}">
              <a16:creationId xmlns="" xmlns:a16="http://schemas.microsoft.com/office/drawing/2014/main" id="{00000000-0008-0000-0700-000075000000}"/>
            </a:ext>
          </a:extLst>
        </xdr:cNvPr>
        <xdr:cNvSpPr/>
      </xdr:nvSpPr>
      <xdr:spPr>
        <a:xfrm>
          <a:off x="4584700" y="990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62809</xdr:rowOff>
    </xdr:from>
    <xdr:to>
      <xdr:col>19</xdr:col>
      <xdr:colOff>177800</xdr:colOff>
      <xdr:row>56</xdr:row>
      <xdr:rowOff>167264</xdr:rowOff>
    </xdr:to>
    <xdr:cxnSp macro="">
      <xdr:nvCxnSpPr>
        <xdr:cNvPr id="118" name="直線コネクタ 117">
          <a:extLst>
            <a:ext uri="{FF2B5EF4-FFF2-40B4-BE49-F238E27FC236}">
              <a16:creationId xmlns="" xmlns:a16="http://schemas.microsoft.com/office/drawing/2014/main" id="{00000000-0008-0000-0700-000076000000}"/>
            </a:ext>
          </a:extLst>
        </xdr:cNvPr>
        <xdr:cNvCxnSpPr/>
      </xdr:nvCxnSpPr>
      <xdr:spPr>
        <a:xfrm flipV="1">
          <a:off x="2908300" y="9492559"/>
          <a:ext cx="889000" cy="275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138298</xdr:rowOff>
    </xdr:from>
    <xdr:to>
      <xdr:col>20</xdr:col>
      <xdr:colOff>38100</xdr:colOff>
      <xdr:row>58</xdr:row>
      <xdr:rowOff>68448</xdr:rowOff>
    </xdr:to>
    <xdr:sp macro="" textlink="">
      <xdr:nvSpPr>
        <xdr:cNvPr id="119" name="フローチャート: 判断 118">
          <a:extLst>
            <a:ext uri="{FF2B5EF4-FFF2-40B4-BE49-F238E27FC236}">
              <a16:creationId xmlns="" xmlns:a16="http://schemas.microsoft.com/office/drawing/2014/main" id="{00000000-0008-0000-0700-000077000000}"/>
            </a:ext>
          </a:extLst>
        </xdr:cNvPr>
        <xdr:cNvSpPr/>
      </xdr:nvSpPr>
      <xdr:spPr>
        <a:xfrm>
          <a:off x="3746500" y="991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59575</xdr:rowOff>
    </xdr:from>
    <xdr:ext cx="599010" cy="259045"/>
    <xdr:sp macro="" textlink="">
      <xdr:nvSpPr>
        <xdr:cNvPr id="120" name="テキスト ボックス 119">
          <a:extLst>
            <a:ext uri="{FF2B5EF4-FFF2-40B4-BE49-F238E27FC236}">
              <a16:creationId xmlns="" xmlns:a16="http://schemas.microsoft.com/office/drawing/2014/main" id="{00000000-0008-0000-0700-000078000000}"/>
            </a:ext>
          </a:extLst>
        </xdr:cNvPr>
        <xdr:cNvSpPr txBox="1"/>
      </xdr:nvSpPr>
      <xdr:spPr>
        <a:xfrm>
          <a:off x="3497795" y="10003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167264</xdr:rowOff>
    </xdr:from>
    <xdr:to>
      <xdr:col>15</xdr:col>
      <xdr:colOff>50800</xdr:colOff>
      <xdr:row>58</xdr:row>
      <xdr:rowOff>43107</xdr:rowOff>
    </xdr:to>
    <xdr:cxnSp macro="">
      <xdr:nvCxnSpPr>
        <xdr:cNvPr id="121" name="直線コネクタ 120">
          <a:extLst>
            <a:ext uri="{FF2B5EF4-FFF2-40B4-BE49-F238E27FC236}">
              <a16:creationId xmlns="" xmlns:a16="http://schemas.microsoft.com/office/drawing/2014/main" id="{00000000-0008-0000-0700-000079000000}"/>
            </a:ext>
          </a:extLst>
        </xdr:cNvPr>
        <xdr:cNvCxnSpPr/>
      </xdr:nvCxnSpPr>
      <xdr:spPr>
        <a:xfrm flipV="1">
          <a:off x="2019300" y="9768464"/>
          <a:ext cx="889000" cy="218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138943</xdr:rowOff>
    </xdr:from>
    <xdr:to>
      <xdr:col>15</xdr:col>
      <xdr:colOff>101600</xdr:colOff>
      <xdr:row>58</xdr:row>
      <xdr:rowOff>69093</xdr:rowOff>
    </xdr:to>
    <xdr:sp macro="" textlink="">
      <xdr:nvSpPr>
        <xdr:cNvPr id="122" name="フローチャート: 判断 121">
          <a:extLst>
            <a:ext uri="{FF2B5EF4-FFF2-40B4-BE49-F238E27FC236}">
              <a16:creationId xmlns="" xmlns:a16="http://schemas.microsoft.com/office/drawing/2014/main" id="{00000000-0008-0000-0700-00007A000000}"/>
            </a:ext>
          </a:extLst>
        </xdr:cNvPr>
        <xdr:cNvSpPr/>
      </xdr:nvSpPr>
      <xdr:spPr>
        <a:xfrm>
          <a:off x="2857500" y="9911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60220</xdr:rowOff>
    </xdr:from>
    <xdr:ext cx="599010" cy="259045"/>
    <xdr:sp macro="" textlink="">
      <xdr:nvSpPr>
        <xdr:cNvPr id="123" name="テキスト ボックス 122">
          <a:extLst>
            <a:ext uri="{FF2B5EF4-FFF2-40B4-BE49-F238E27FC236}">
              <a16:creationId xmlns="" xmlns:a16="http://schemas.microsoft.com/office/drawing/2014/main" id="{00000000-0008-0000-0700-00007B000000}"/>
            </a:ext>
          </a:extLst>
        </xdr:cNvPr>
        <xdr:cNvSpPr txBox="1"/>
      </xdr:nvSpPr>
      <xdr:spPr>
        <a:xfrm>
          <a:off x="2608795" y="100043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43107</xdr:rowOff>
    </xdr:from>
    <xdr:to>
      <xdr:col>10</xdr:col>
      <xdr:colOff>114300</xdr:colOff>
      <xdr:row>58</xdr:row>
      <xdr:rowOff>67533</xdr:rowOff>
    </xdr:to>
    <xdr:cxnSp macro="">
      <xdr:nvCxnSpPr>
        <xdr:cNvPr id="124" name="直線コネクタ 123">
          <a:extLst>
            <a:ext uri="{FF2B5EF4-FFF2-40B4-BE49-F238E27FC236}">
              <a16:creationId xmlns="" xmlns:a16="http://schemas.microsoft.com/office/drawing/2014/main" id="{00000000-0008-0000-0700-00007C000000}"/>
            </a:ext>
          </a:extLst>
        </xdr:cNvPr>
        <xdr:cNvCxnSpPr/>
      </xdr:nvCxnSpPr>
      <xdr:spPr>
        <a:xfrm flipV="1">
          <a:off x="1130300" y="9987207"/>
          <a:ext cx="889000" cy="244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149977</xdr:rowOff>
    </xdr:from>
    <xdr:to>
      <xdr:col>10</xdr:col>
      <xdr:colOff>165100</xdr:colOff>
      <xdr:row>58</xdr:row>
      <xdr:rowOff>80127</xdr:rowOff>
    </xdr:to>
    <xdr:sp macro="" textlink="">
      <xdr:nvSpPr>
        <xdr:cNvPr id="125" name="フローチャート: 判断 124">
          <a:extLst>
            <a:ext uri="{FF2B5EF4-FFF2-40B4-BE49-F238E27FC236}">
              <a16:creationId xmlns="" xmlns:a16="http://schemas.microsoft.com/office/drawing/2014/main" id="{00000000-0008-0000-0700-00007D000000}"/>
            </a:ext>
          </a:extLst>
        </xdr:cNvPr>
        <xdr:cNvSpPr/>
      </xdr:nvSpPr>
      <xdr:spPr>
        <a:xfrm>
          <a:off x="1968500" y="9922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96654</xdr:rowOff>
    </xdr:from>
    <xdr:ext cx="599010" cy="259045"/>
    <xdr:sp macro="" textlink="">
      <xdr:nvSpPr>
        <xdr:cNvPr id="126" name="テキスト ボックス 125">
          <a:extLst>
            <a:ext uri="{FF2B5EF4-FFF2-40B4-BE49-F238E27FC236}">
              <a16:creationId xmlns="" xmlns:a16="http://schemas.microsoft.com/office/drawing/2014/main" id="{00000000-0008-0000-0700-00007E000000}"/>
            </a:ext>
          </a:extLst>
        </xdr:cNvPr>
        <xdr:cNvSpPr txBox="1"/>
      </xdr:nvSpPr>
      <xdr:spPr>
        <a:xfrm>
          <a:off x="1719795" y="96978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146295</xdr:rowOff>
    </xdr:from>
    <xdr:to>
      <xdr:col>6</xdr:col>
      <xdr:colOff>38100</xdr:colOff>
      <xdr:row>58</xdr:row>
      <xdr:rowOff>76445</xdr:rowOff>
    </xdr:to>
    <xdr:sp macro="" textlink="">
      <xdr:nvSpPr>
        <xdr:cNvPr id="127" name="フローチャート: 判断 126">
          <a:extLst>
            <a:ext uri="{FF2B5EF4-FFF2-40B4-BE49-F238E27FC236}">
              <a16:creationId xmlns="" xmlns:a16="http://schemas.microsoft.com/office/drawing/2014/main" id="{00000000-0008-0000-0700-00007F000000}"/>
            </a:ext>
          </a:extLst>
        </xdr:cNvPr>
        <xdr:cNvSpPr/>
      </xdr:nvSpPr>
      <xdr:spPr>
        <a:xfrm>
          <a:off x="1079500" y="9918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92972</xdr:rowOff>
    </xdr:from>
    <xdr:ext cx="599010" cy="259045"/>
    <xdr:sp macro="" textlink="">
      <xdr:nvSpPr>
        <xdr:cNvPr id="128" name="テキスト ボックス 127">
          <a:extLst>
            <a:ext uri="{FF2B5EF4-FFF2-40B4-BE49-F238E27FC236}">
              <a16:creationId xmlns="" xmlns:a16="http://schemas.microsoft.com/office/drawing/2014/main" id="{00000000-0008-0000-0700-000080000000}"/>
            </a:ext>
          </a:extLst>
        </xdr:cNvPr>
        <xdr:cNvSpPr txBox="1"/>
      </xdr:nvSpPr>
      <xdr:spPr>
        <a:xfrm>
          <a:off x="830795" y="96941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249,465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51</xdr:row>
      <xdr:rowOff>163723</xdr:rowOff>
    </xdr:from>
    <xdr:to>
      <xdr:col>24</xdr:col>
      <xdr:colOff>114300</xdr:colOff>
      <xdr:row>52</xdr:row>
      <xdr:rowOff>93873</xdr:rowOff>
    </xdr:to>
    <xdr:sp macro="" textlink="">
      <xdr:nvSpPr>
        <xdr:cNvPr id="134" name="楕円 133">
          <a:extLst>
            <a:ext uri="{FF2B5EF4-FFF2-40B4-BE49-F238E27FC236}">
              <a16:creationId xmlns="" xmlns:a16="http://schemas.microsoft.com/office/drawing/2014/main" id="{00000000-0008-0000-0700-000086000000}"/>
            </a:ext>
          </a:extLst>
        </xdr:cNvPr>
        <xdr:cNvSpPr/>
      </xdr:nvSpPr>
      <xdr:spPr>
        <a:xfrm>
          <a:off x="4584700" y="8907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51</xdr:row>
      <xdr:rowOff>116750</xdr:rowOff>
    </xdr:from>
    <xdr:ext cx="690189" cy="259045"/>
    <xdr:sp macro="" textlink="">
      <xdr:nvSpPr>
        <xdr:cNvPr id="135" name="総務費該当値テキスト">
          <a:extLst>
            <a:ext uri="{FF2B5EF4-FFF2-40B4-BE49-F238E27FC236}">
              <a16:creationId xmlns="" xmlns:a16="http://schemas.microsoft.com/office/drawing/2014/main" id="{00000000-0008-0000-0700-000087000000}"/>
            </a:ext>
          </a:extLst>
        </xdr:cNvPr>
        <xdr:cNvSpPr txBox="1"/>
      </xdr:nvSpPr>
      <xdr:spPr>
        <a:xfrm>
          <a:off x="4686300" y="886070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2,461,344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12009</xdr:rowOff>
    </xdr:from>
    <xdr:to>
      <xdr:col>20</xdr:col>
      <xdr:colOff>38100</xdr:colOff>
      <xdr:row>55</xdr:row>
      <xdr:rowOff>113609</xdr:rowOff>
    </xdr:to>
    <xdr:sp macro="" textlink="">
      <xdr:nvSpPr>
        <xdr:cNvPr id="136" name="楕円 135">
          <a:extLst>
            <a:ext uri="{FF2B5EF4-FFF2-40B4-BE49-F238E27FC236}">
              <a16:creationId xmlns="" xmlns:a16="http://schemas.microsoft.com/office/drawing/2014/main" id="{00000000-0008-0000-0700-000088000000}"/>
            </a:ext>
          </a:extLst>
        </xdr:cNvPr>
        <xdr:cNvSpPr/>
      </xdr:nvSpPr>
      <xdr:spPr>
        <a:xfrm>
          <a:off x="3746500" y="94417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23205</xdr:colOff>
      <xdr:row>53</xdr:row>
      <xdr:rowOff>130136</xdr:rowOff>
    </xdr:from>
    <xdr:ext cx="690189" cy="259045"/>
    <xdr:sp macro="" textlink="">
      <xdr:nvSpPr>
        <xdr:cNvPr id="137" name="テキスト ボックス 136">
          <a:extLst>
            <a:ext uri="{FF2B5EF4-FFF2-40B4-BE49-F238E27FC236}">
              <a16:creationId xmlns="" xmlns:a16="http://schemas.microsoft.com/office/drawing/2014/main" id="{00000000-0008-0000-0700-000089000000}"/>
            </a:ext>
          </a:extLst>
        </xdr:cNvPr>
        <xdr:cNvSpPr txBox="1"/>
      </xdr:nvSpPr>
      <xdr:spPr>
        <a:xfrm>
          <a:off x="3452205" y="921698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1,293,179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116464</xdr:rowOff>
    </xdr:from>
    <xdr:to>
      <xdr:col>15</xdr:col>
      <xdr:colOff>101600</xdr:colOff>
      <xdr:row>57</xdr:row>
      <xdr:rowOff>46614</xdr:rowOff>
    </xdr:to>
    <xdr:sp macro="" textlink="">
      <xdr:nvSpPr>
        <xdr:cNvPr id="138" name="楕円 137">
          <a:extLst>
            <a:ext uri="{FF2B5EF4-FFF2-40B4-BE49-F238E27FC236}">
              <a16:creationId xmlns="" xmlns:a16="http://schemas.microsoft.com/office/drawing/2014/main" id="{00000000-0008-0000-0700-00008A000000}"/>
            </a:ext>
          </a:extLst>
        </xdr:cNvPr>
        <xdr:cNvSpPr/>
      </xdr:nvSpPr>
      <xdr:spPr>
        <a:xfrm>
          <a:off x="2857500" y="9717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63141</xdr:rowOff>
    </xdr:from>
    <xdr:ext cx="599010" cy="259045"/>
    <xdr:sp macro="" textlink="">
      <xdr:nvSpPr>
        <xdr:cNvPr id="139" name="テキスト ボックス 138">
          <a:extLst>
            <a:ext uri="{FF2B5EF4-FFF2-40B4-BE49-F238E27FC236}">
              <a16:creationId xmlns="" xmlns:a16="http://schemas.microsoft.com/office/drawing/2014/main" id="{00000000-0008-0000-0700-00008B000000}"/>
            </a:ext>
          </a:extLst>
        </xdr:cNvPr>
        <xdr:cNvSpPr txBox="1"/>
      </xdr:nvSpPr>
      <xdr:spPr>
        <a:xfrm>
          <a:off x="2608795" y="94928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689,710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163757</xdr:rowOff>
    </xdr:from>
    <xdr:to>
      <xdr:col>10</xdr:col>
      <xdr:colOff>165100</xdr:colOff>
      <xdr:row>58</xdr:row>
      <xdr:rowOff>93907</xdr:rowOff>
    </xdr:to>
    <xdr:sp macro="" textlink="">
      <xdr:nvSpPr>
        <xdr:cNvPr id="140" name="楕円 139">
          <a:extLst>
            <a:ext uri="{FF2B5EF4-FFF2-40B4-BE49-F238E27FC236}">
              <a16:creationId xmlns="" xmlns:a16="http://schemas.microsoft.com/office/drawing/2014/main" id="{00000000-0008-0000-0700-00008C000000}"/>
            </a:ext>
          </a:extLst>
        </xdr:cNvPr>
        <xdr:cNvSpPr/>
      </xdr:nvSpPr>
      <xdr:spPr>
        <a:xfrm>
          <a:off x="1968500" y="9936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85034</xdr:rowOff>
    </xdr:from>
    <xdr:ext cx="599010" cy="259045"/>
    <xdr:sp macro="" textlink="">
      <xdr:nvSpPr>
        <xdr:cNvPr id="141" name="テキスト ボックス 140">
          <a:extLst>
            <a:ext uri="{FF2B5EF4-FFF2-40B4-BE49-F238E27FC236}">
              <a16:creationId xmlns="" xmlns:a16="http://schemas.microsoft.com/office/drawing/2014/main" id="{00000000-0008-0000-0700-00008D000000}"/>
            </a:ext>
          </a:extLst>
        </xdr:cNvPr>
        <xdr:cNvSpPr txBox="1"/>
      </xdr:nvSpPr>
      <xdr:spPr>
        <a:xfrm>
          <a:off x="1719795" y="100291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16733</xdr:rowOff>
    </xdr:from>
    <xdr:to>
      <xdr:col>6</xdr:col>
      <xdr:colOff>38100</xdr:colOff>
      <xdr:row>58</xdr:row>
      <xdr:rowOff>118333</xdr:rowOff>
    </xdr:to>
    <xdr:sp macro="" textlink="">
      <xdr:nvSpPr>
        <xdr:cNvPr id="142" name="楕円 141">
          <a:extLst>
            <a:ext uri="{FF2B5EF4-FFF2-40B4-BE49-F238E27FC236}">
              <a16:creationId xmlns="" xmlns:a16="http://schemas.microsoft.com/office/drawing/2014/main" id="{00000000-0008-0000-0700-00008E000000}"/>
            </a:ext>
          </a:extLst>
        </xdr:cNvPr>
        <xdr:cNvSpPr/>
      </xdr:nvSpPr>
      <xdr:spPr>
        <a:xfrm>
          <a:off x="1079500" y="9960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109460</xdr:rowOff>
    </xdr:from>
    <xdr:ext cx="599010" cy="259045"/>
    <xdr:sp macro="" textlink="">
      <xdr:nvSpPr>
        <xdr:cNvPr id="143" name="テキスト ボックス 142">
          <a:extLst>
            <a:ext uri="{FF2B5EF4-FFF2-40B4-BE49-F238E27FC236}">
              <a16:creationId xmlns="" xmlns:a16="http://schemas.microsoft.com/office/drawing/2014/main" id="{00000000-0008-0000-0700-00008F000000}"/>
            </a:ext>
          </a:extLst>
        </xdr:cNvPr>
        <xdr:cNvSpPr txBox="1"/>
      </xdr:nvSpPr>
      <xdr:spPr>
        <a:xfrm>
          <a:off x="830795" y="100535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165,375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211,017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4" name="直線コネクタ 153">
          <a:extLst>
            <a:ext uri="{FF2B5EF4-FFF2-40B4-BE49-F238E27FC236}">
              <a16:creationId xmlns="" xmlns:a16="http://schemas.microsoft.com/office/drawing/2014/main" id="{00000000-0008-0000-0700-00009A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5" name="テキスト ボックス 154">
          <a:extLst>
            <a:ext uri="{FF2B5EF4-FFF2-40B4-BE49-F238E27FC236}">
              <a16:creationId xmlns="" xmlns:a16="http://schemas.microsoft.com/office/drawing/2014/main" id="{00000000-0008-0000-0700-00009B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6" name="直線コネクタ 155">
          <a:extLst>
            <a:ext uri="{FF2B5EF4-FFF2-40B4-BE49-F238E27FC236}">
              <a16:creationId xmlns="" xmlns:a16="http://schemas.microsoft.com/office/drawing/2014/main" id="{00000000-0008-0000-0700-00009C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57" name="テキスト ボックス 156">
          <a:extLst>
            <a:ext uri="{FF2B5EF4-FFF2-40B4-BE49-F238E27FC236}">
              <a16:creationId xmlns="" xmlns:a16="http://schemas.microsoft.com/office/drawing/2014/main" id="{00000000-0008-0000-0700-00009D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58" name="直線コネクタ 157">
          <a:extLst>
            <a:ext uri="{FF2B5EF4-FFF2-40B4-BE49-F238E27FC236}">
              <a16:creationId xmlns="" xmlns:a16="http://schemas.microsoft.com/office/drawing/2014/main" id="{00000000-0008-0000-0700-00009E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59" name="テキスト ボックス 158">
          <a:extLst>
            <a:ext uri="{FF2B5EF4-FFF2-40B4-BE49-F238E27FC236}">
              <a16:creationId xmlns="" xmlns:a16="http://schemas.microsoft.com/office/drawing/2014/main" id="{00000000-0008-0000-0700-00009F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0" name="直線コネクタ 159">
          <a:extLst>
            <a:ext uri="{FF2B5EF4-FFF2-40B4-BE49-F238E27FC236}">
              <a16:creationId xmlns="" xmlns:a16="http://schemas.microsoft.com/office/drawing/2014/main" id="{00000000-0008-0000-0700-0000A0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1" name="テキスト ボックス 160">
          <a:extLst>
            <a:ext uri="{FF2B5EF4-FFF2-40B4-BE49-F238E27FC236}">
              <a16:creationId xmlns="" xmlns:a16="http://schemas.microsoft.com/office/drawing/2014/main" id="{00000000-0008-0000-0700-0000A1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2" name="直線コネクタ 161">
          <a:extLst>
            <a:ext uri="{FF2B5EF4-FFF2-40B4-BE49-F238E27FC236}">
              <a16:creationId xmlns="" xmlns:a16="http://schemas.microsoft.com/office/drawing/2014/main" id="{00000000-0008-0000-0700-0000A2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3" name="テキスト ボックス 162">
          <a:extLst>
            <a:ext uri="{FF2B5EF4-FFF2-40B4-BE49-F238E27FC236}">
              <a16:creationId xmlns="" xmlns:a16="http://schemas.microsoft.com/office/drawing/2014/main" id="{00000000-0008-0000-0700-0000A3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4" name="民生費グラフ枠">
          <a:extLst>
            <a:ext uri="{FF2B5EF4-FFF2-40B4-BE49-F238E27FC236}">
              <a16:creationId xmlns="" xmlns:a16="http://schemas.microsoft.com/office/drawing/2014/main" id="{00000000-0008-0000-0700-0000A4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65167</xdr:rowOff>
    </xdr:from>
    <xdr:to>
      <xdr:col>24</xdr:col>
      <xdr:colOff>62865</xdr:colOff>
      <xdr:row>77</xdr:row>
      <xdr:rowOff>37655</xdr:rowOff>
    </xdr:to>
    <xdr:cxnSp macro="">
      <xdr:nvCxnSpPr>
        <xdr:cNvPr id="165" name="直線コネクタ 164">
          <a:extLst>
            <a:ext uri="{FF2B5EF4-FFF2-40B4-BE49-F238E27FC236}">
              <a16:creationId xmlns="" xmlns:a16="http://schemas.microsoft.com/office/drawing/2014/main" id="{00000000-0008-0000-0700-0000A5000000}"/>
            </a:ext>
          </a:extLst>
        </xdr:cNvPr>
        <xdr:cNvCxnSpPr/>
      </xdr:nvCxnSpPr>
      <xdr:spPr>
        <a:xfrm flipV="1">
          <a:off x="4633595" y="12066667"/>
          <a:ext cx="1270" cy="11726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41482</xdr:rowOff>
    </xdr:from>
    <xdr:ext cx="599010" cy="259045"/>
    <xdr:sp macro="" textlink="">
      <xdr:nvSpPr>
        <xdr:cNvPr id="166" name="民生費最小値テキスト">
          <a:extLst>
            <a:ext uri="{FF2B5EF4-FFF2-40B4-BE49-F238E27FC236}">
              <a16:creationId xmlns="" xmlns:a16="http://schemas.microsoft.com/office/drawing/2014/main" id="{00000000-0008-0000-0700-0000A6000000}"/>
            </a:ext>
          </a:extLst>
        </xdr:cNvPr>
        <xdr:cNvSpPr txBox="1"/>
      </xdr:nvSpPr>
      <xdr:spPr>
        <a:xfrm>
          <a:off x="4686300" y="132431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119,639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37655</xdr:rowOff>
    </xdr:from>
    <xdr:to>
      <xdr:col>24</xdr:col>
      <xdr:colOff>152400</xdr:colOff>
      <xdr:row>77</xdr:row>
      <xdr:rowOff>37655</xdr:rowOff>
    </xdr:to>
    <xdr:cxnSp macro="">
      <xdr:nvCxnSpPr>
        <xdr:cNvPr id="167" name="直線コネクタ 166">
          <a:extLst>
            <a:ext uri="{FF2B5EF4-FFF2-40B4-BE49-F238E27FC236}">
              <a16:creationId xmlns="" xmlns:a16="http://schemas.microsoft.com/office/drawing/2014/main" id="{00000000-0008-0000-0700-0000A7000000}"/>
            </a:ext>
          </a:extLst>
        </xdr:cNvPr>
        <xdr:cNvCxnSpPr/>
      </xdr:nvCxnSpPr>
      <xdr:spPr>
        <a:xfrm>
          <a:off x="4546600" y="132393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11844</xdr:rowOff>
    </xdr:from>
    <xdr:ext cx="599010" cy="259045"/>
    <xdr:sp macro="" textlink="">
      <xdr:nvSpPr>
        <xdr:cNvPr id="168" name="民生費最大値テキスト">
          <a:extLst>
            <a:ext uri="{FF2B5EF4-FFF2-40B4-BE49-F238E27FC236}">
              <a16:creationId xmlns="" xmlns:a16="http://schemas.microsoft.com/office/drawing/2014/main" id="{00000000-0008-0000-0700-0000A8000000}"/>
            </a:ext>
          </a:extLst>
        </xdr:cNvPr>
        <xdr:cNvSpPr txBox="1"/>
      </xdr:nvSpPr>
      <xdr:spPr>
        <a:xfrm>
          <a:off x="4686300" y="11841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632,604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65167</xdr:rowOff>
    </xdr:from>
    <xdr:to>
      <xdr:col>24</xdr:col>
      <xdr:colOff>152400</xdr:colOff>
      <xdr:row>70</xdr:row>
      <xdr:rowOff>65167</xdr:rowOff>
    </xdr:to>
    <xdr:cxnSp macro="">
      <xdr:nvCxnSpPr>
        <xdr:cNvPr id="169" name="直線コネクタ 168">
          <a:extLst>
            <a:ext uri="{FF2B5EF4-FFF2-40B4-BE49-F238E27FC236}">
              <a16:creationId xmlns="" xmlns:a16="http://schemas.microsoft.com/office/drawing/2014/main" id="{00000000-0008-0000-0700-0000A9000000}"/>
            </a:ext>
          </a:extLst>
        </xdr:cNvPr>
        <xdr:cNvCxnSpPr/>
      </xdr:nvCxnSpPr>
      <xdr:spPr>
        <a:xfrm>
          <a:off x="4546600" y="12066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57524</xdr:rowOff>
    </xdr:from>
    <xdr:to>
      <xdr:col>24</xdr:col>
      <xdr:colOff>63500</xdr:colOff>
      <xdr:row>76</xdr:row>
      <xdr:rowOff>103370</xdr:rowOff>
    </xdr:to>
    <xdr:cxnSp macro="">
      <xdr:nvCxnSpPr>
        <xdr:cNvPr id="170" name="直線コネクタ 169">
          <a:extLst>
            <a:ext uri="{FF2B5EF4-FFF2-40B4-BE49-F238E27FC236}">
              <a16:creationId xmlns="" xmlns:a16="http://schemas.microsoft.com/office/drawing/2014/main" id="{00000000-0008-0000-0700-0000AA000000}"/>
            </a:ext>
          </a:extLst>
        </xdr:cNvPr>
        <xdr:cNvCxnSpPr/>
      </xdr:nvCxnSpPr>
      <xdr:spPr>
        <a:xfrm>
          <a:off x="3797300" y="13087724"/>
          <a:ext cx="838200" cy="45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124691</xdr:rowOff>
    </xdr:from>
    <xdr:ext cx="599010" cy="259045"/>
    <xdr:sp macro="" textlink="">
      <xdr:nvSpPr>
        <xdr:cNvPr id="171" name="民生費平均値テキスト">
          <a:extLst>
            <a:ext uri="{FF2B5EF4-FFF2-40B4-BE49-F238E27FC236}">
              <a16:creationId xmlns="" xmlns:a16="http://schemas.microsoft.com/office/drawing/2014/main" id="{00000000-0008-0000-0700-0000AB000000}"/>
            </a:ext>
          </a:extLst>
        </xdr:cNvPr>
        <xdr:cNvSpPr txBox="1"/>
      </xdr:nvSpPr>
      <xdr:spPr>
        <a:xfrm>
          <a:off x="4686300" y="1281199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101814</xdr:rowOff>
    </xdr:from>
    <xdr:to>
      <xdr:col>24</xdr:col>
      <xdr:colOff>114300</xdr:colOff>
      <xdr:row>76</xdr:row>
      <xdr:rowOff>31964</xdr:rowOff>
    </xdr:to>
    <xdr:sp macro="" textlink="">
      <xdr:nvSpPr>
        <xdr:cNvPr id="172" name="フローチャート: 判断 171">
          <a:extLst>
            <a:ext uri="{FF2B5EF4-FFF2-40B4-BE49-F238E27FC236}">
              <a16:creationId xmlns="" xmlns:a16="http://schemas.microsoft.com/office/drawing/2014/main" id="{00000000-0008-0000-0700-0000AC000000}"/>
            </a:ext>
          </a:extLst>
        </xdr:cNvPr>
        <xdr:cNvSpPr/>
      </xdr:nvSpPr>
      <xdr:spPr>
        <a:xfrm>
          <a:off x="4584700" y="12960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57524</xdr:rowOff>
    </xdr:from>
    <xdr:to>
      <xdr:col>19</xdr:col>
      <xdr:colOff>177800</xdr:colOff>
      <xdr:row>76</xdr:row>
      <xdr:rowOff>66582</xdr:rowOff>
    </xdr:to>
    <xdr:cxnSp macro="">
      <xdr:nvCxnSpPr>
        <xdr:cNvPr id="173" name="直線コネクタ 172">
          <a:extLst>
            <a:ext uri="{FF2B5EF4-FFF2-40B4-BE49-F238E27FC236}">
              <a16:creationId xmlns="" xmlns:a16="http://schemas.microsoft.com/office/drawing/2014/main" id="{00000000-0008-0000-0700-0000AD000000}"/>
            </a:ext>
          </a:extLst>
        </xdr:cNvPr>
        <xdr:cNvCxnSpPr/>
      </xdr:nvCxnSpPr>
      <xdr:spPr>
        <a:xfrm flipV="1">
          <a:off x="2908300" y="13087724"/>
          <a:ext cx="889000" cy="9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109175</xdr:rowOff>
    </xdr:from>
    <xdr:to>
      <xdr:col>20</xdr:col>
      <xdr:colOff>38100</xdr:colOff>
      <xdr:row>76</xdr:row>
      <xdr:rowOff>39325</xdr:rowOff>
    </xdr:to>
    <xdr:sp macro="" textlink="">
      <xdr:nvSpPr>
        <xdr:cNvPr id="174" name="フローチャート: 判断 173">
          <a:extLst>
            <a:ext uri="{FF2B5EF4-FFF2-40B4-BE49-F238E27FC236}">
              <a16:creationId xmlns="" xmlns:a16="http://schemas.microsoft.com/office/drawing/2014/main" id="{00000000-0008-0000-0700-0000AE000000}"/>
            </a:ext>
          </a:extLst>
        </xdr:cNvPr>
        <xdr:cNvSpPr/>
      </xdr:nvSpPr>
      <xdr:spPr>
        <a:xfrm>
          <a:off x="3746500" y="12967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55852</xdr:rowOff>
    </xdr:from>
    <xdr:ext cx="599010" cy="259045"/>
    <xdr:sp macro="" textlink="">
      <xdr:nvSpPr>
        <xdr:cNvPr id="175" name="テキスト ボックス 174">
          <a:extLst>
            <a:ext uri="{FF2B5EF4-FFF2-40B4-BE49-F238E27FC236}">
              <a16:creationId xmlns="" xmlns:a16="http://schemas.microsoft.com/office/drawing/2014/main" id="{00000000-0008-0000-0700-0000AF000000}"/>
            </a:ext>
          </a:extLst>
        </xdr:cNvPr>
        <xdr:cNvSpPr txBox="1"/>
      </xdr:nvSpPr>
      <xdr:spPr>
        <a:xfrm>
          <a:off x="3497795" y="127431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66582</xdr:rowOff>
    </xdr:from>
    <xdr:to>
      <xdr:col>15</xdr:col>
      <xdr:colOff>50800</xdr:colOff>
      <xdr:row>76</xdr:row>
      <xdr:rowOff>92311</xdr:rowOff>
    </xdr:to>
    <xdr:cxnSp macro="">
      <xdr:nvCxnSpPr>
        <xdr:cNvPr id="176" name="直線コネクタ 175">
          <a:extLst>
            <a:ext uri="{FF2B5EF4-FFF2-40B4-BE49-F238E27FC236}">
              <a16:creationId xmlns="" xmlns:a16="http://schemas.microsoft.com/office/drawing/2014/main" id="{00000000-0008-0000-0700-0000B0000000}"/>
            </a:ext>
          </a:extLst>
        </xdr:cNvPr>
        <xdr:cNvCxnSpPr/>
      </xdr:nvCxnSpPr>
      <xdr:spPr>
        <a:xfrm flipV="1">
          <a:off x="2019300" y="13096782"/>
          <a:ext cx="889000" cy="25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129079</xdr:rowOff>
    </xdr:from>
    <xdr:to>
      <xdr:col>15</xdr:col>
      <xdr:colOff>101600</xdr:colOff>
      <xdr:row>76</xdr:row>
      <xdr:rowOff>59229</xdr:rowOff>
    </xdr:to>
    <xdr:sp macro="" textlink="">
      <xdr:nvSpPr>
        <xdr:cNvPr id="177" name="フローチャート: 判断 176">
          <a:extLst>
            <a:ext uri="{FF2B5EF4-FFF2-40B4-BE49-F238E27FC236}">
              <a16:creationId xmlns="" xmlns:a16="http://schemas.microsoft.com/office/drawing/2014/main" id="{00000000-0008-0000-0700-0000B1000000}"/>
            </a:ext>
          </a:extLst>
        </xdr:cNvPr>
        <xdr:cNvSpPr/>
      </xdr:nvSpPr>
      <xdr:spPr>
        <a:xfrm>
          <a:off x="2857500" y="12987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75756</xdr:rowOff>
    </xdr:from>
    <xdr:ext cx="599010" cy="259045"/>
    <xdr:sp macro="" textlink="">
      <xdr:nvSpPr>
        <xdr:cNvPr id="178" name="テキスト ボックス 177">
          <a:extLst>
            <a:ext uri="{FF2B5EF4-FFF2-40B4-BE49-F238E27FC236}">
              <a16:creationId xmlns="" xmlns:a16="http://schemas.microsoft.com/office/drawing/2014/main" id="{00000000-0008-0000-0700-0000B2000000}"/>
            </a:ext>
          </a:extLst>
        </xdr:cNvPr>
        <xdr:cNvSpPr txBox="1"/>
      </xdr:nvSpPr>
      <xdr:spPr>
        <a:xfrm>
          <a:off x="2608795" y="12763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92311</xdr:rowOff>
    </xdr:from>
    <xdr:to>
      <xdr:col>10</xdr:col>
      <xdr:colOff>114300</xdr:colOff>
      <xdr:row>76</xdr:row>
      <xdr:rowOff>135524</xdr:rowOff>
    </xdr:to>
    <xdr:cxnSp macro="">
      <xdr:nvCxnSpPr>
        <xdr:cNvPr id="179" name="直線コネクタ 178">
          <a:extLst>
            <a:ext uri="{FF2B5EF4-FFF2-40B4-BE49-F238E27FC236}">
              <a16:creationId xmlns="" xmlns:a16="http://schemas.microsoft.com/office/drawing/2014/main" id="{00000000-0008-0000-0700-0000B3000000}"/>
            </a:ext>
          </a:extLst>
        </xdr:cNvPr>
        <xdr:cNvCxnSpPr/>
      </xdr:nvCxnSpPr>
      <xdr:spPr>
        <a:xfrm flipV="1">
          <a:off x="1130300" y="13122511"/>
          <a:ext cx="889000" cy="43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132611</xdr:rowOff>
    </xdr:from>
    <xdr:to>
      <xdr:col>10</xdr:col>
      <xdr:colOff>165100</xdr:colOff>
      <xdr:row>76</xdr:row>
      <xdr:rowOff>62761</xdr:rowOff>
    </xdr:to>
    <xdr:sp macro="" textlink="">
      <xdr:nvSpPr>
        <xdr:cNvPr id="180" name="フローチャート: 判断 179">
          <a:extLst>
            <a:ext uri="{FF2B5EF4-FFF2-40B4-BE49-F238E27FC236}">
              <a16:creationId xmlns="" xmlns:a16="http://schemas.microsoft.com/office/drawing/2014/main" id="{00000000-0008-0000-0700-0000B4000000}"/>
            </a:ext>
          </a:extLst>
        </xdr:cNvPr>
        <xdr:cNvSpPr/>
      </xdr:nvSpPr>
      <xdr:spPr>
        <a:xfrm>
          <a:off x="1968500" y="12991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79288</xdr:rowOff>
    </xdr:from>
    <xdr:ext cx="599010" cy="259045"/>
    <xdr:sp macro="" textlink="">
      <xdr:nvSpPr>
        <xdr:cNvPr id="181" name="テキスト ボックス 180">
          <a:extLst>
            <a:ext uri="{FF2B5EF4-FFF2-40B4-BE49-F238E27FC236}">
              <a16:creationId xmlns="" xmlns:a16="http://schemas.microsoft.com/office/drawing/2014/main" id="{00000000-0008-0000-0700-0000B5000000}"/>
            </a:ext>
          </a:extLst>
        </xdr:cNvPr>
        <xdr:cNvSpPr txBox="1"/>
      </xdr:nvSpPr>
      <xdr:spPr>
        <a:xfrm>
          <a:off x="1719795" y="12766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205,879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165410</xdr:rowOff>
    </xdr:from>
    <xdr:to>
      <xdr:col>6</xdr:col>
      <xdr:colOff>38100</xdr:colOff>
      <xdr:row>76</xdr:row>
      <xdr:rowOff>95560</xdr:rowOff>
    </xdr:to>
    <xdr:sp macro="" textlink="">
      <xdr:nvSpPr>
        <xdr:cNvPr id="182" name="フローチャート: 判断 181">
          <a:extLst>
            <a:ext uri="{FF2B5EF4-FFF2-40B4-BE49-F238E27FC236}">
              <a16:creationId xmlns="" xmlns:a16="http://schemas.microsoft.com/office/drawing/2014/main" id="{00000000-0008-0000-0700-0000B6000000}"/>
            </a:ext>
          </a:extLst>
        </xdr:cNvPr>
        <xdr:cNvSpPr/>
      </xdr:nvSpPr>
      <xdr:spPr>
        <a:xfrm>
          <a:off x="1079500" y="13024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112087</xdr:rowOff>
    </xdr:from>
    <xdr:ext cx="599010" cy="259045"/>
    <xdr:sp macro="" textlink="">
      <xdr:nvSpPr>
        <xdr:cNvPr id="183" name="テキスト ボックス 182">
          <a:extLst>
            <a:ext uri="{FF2B5EF4-FFF2-40B4-BE49-F238E27FC236}">
              <a16:creationId xmlns="" xmlns:a16="http://schemas.microsoft.com/office/drawing/2014/main" id="{00000000-0008-0000-0700-0000B7000000}"/>
            </a:ext>
          </a:extLst>
        </xdr:cNvPr>
        <xdr:cNvSpPr txBox="1"/>
      </xdr:nvSpPr>
      <xdr:spPr>
        <a:xfrm>
          <a:off x="830795" y="127993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4" name="テキスト ボックス 183">
          <a:extLst>
            <a:ext uri="{FF2B5EF4-FFF2-40B4-BE49-F238E27FC236}">
              <a16:creationId xmlns="" xmlns:a16="http://schemas.microsoft.com/office/drawing/2014/main" id="{00000000-0008-0000-0700-0000B8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5" name="テキスト ボックス 184">
          <a:extLst>
            <a:ext uri="{FF2B5EF4-FFF2-40B4-BE49-F238E27FC236}">
              <a16:creationId xmlns="" xmlns:a16="http://schemas.microsoft.com/office/drawing/2014/main" id="{00000000-0008-0000-0700-0000B9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6" name="テキスト ボックス 185">
          <a:extLst>
            <a:ext uri="{FF2B5EF4-FFF2-40B4-BE49-F238E27FC236}">
              <a16:creationId xmlns="" xmlns:a16="http://schemas.microsoft.com/office/drawing/2014/main" id="{00000000-0008-0000-0700-0000BA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7" name="テキスト ボックス 186">
          <a:extLst>
            <a:ext uri="{FF2B5EF4-FFF2-40B4-BE49-F238E27FC236}">
              <a16:creationId xmlns="" xmlns:a16="http://schemas.microsoft.com/office/drawing/2014/main" id="{00000000-0008-0000-0700-0000BB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88" name="テキスト ボックス 187">
          <a:extLst>
            <a:ext uri="{FF2B5EF4-FFF2-40B4-BE49-F238E27FC236}">
              <a16:creationId xmlns="" xmlns:a16="http://schemas.microsoft.com/office/drawing/2014/main" id="{00000000-0008-0000-0700-0000BC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52570</xdr:rowOff>
    </xdr:from>
    <xdr:to>
      <xdr:col>24</xdr:col>
      <xdr:colOff>114300</xdr:colOff>
      <xdr:row>76</xdr:row>
      <xdr:rowOff>154170</xdr:rowOff>
    </xdr:to>
    <xdr:sp macro="" textlink="">
      <xdr:nvSpPr>
        <xdr:cNvPr id="189" name="楕円 188">
          <a:extLst>
            <a:ext uri="{FF2B5EF4-FFF2-40B4-BE49-F238E27FC236}">
              <a16:creationId xmlns="" xmlns:a16="http://schemas.microsoft.com/office/drawing/2014/main" id="{00000000-0008-0000-0700-0000BD000000}"/>
            </a:ext>
          </a:extLst>
        </xdr:cNvPr>
        <xdr:cNvSpPr/>
      </xdr:nvSpPr>
      <xdr:spPr>
        <a:xfrm>
          <a:off x="4584700" y="13082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138947</xdr:rowOff>
    </xdr:from>
    <xdr:ext cx="599010" cy="259045"/>
    <xdr:sp macro="" textlink="">
      <xdr:nvSpPr>
        <xdr:cNvPr id="190" name="民生費該当値テキスト">
          <a:extLst>
            <a:ext uri="{FF2B5EF4-FFF2-40B4-BE49-F238E27FC236}">
              <a16:creationId xmlns="" xmlns:a16="http://schemas.microsoft.com/office/drawing/2014/main" id="{00000000-0008-0000-0700-0000BE000000}"/>
            </a:ext>
          </a:extLst>
        </xdr:cNvPr>
        <xdr:cNvSpPr txBox="1"/>
      </xdr:nvSpPr>
      <xdr:spPr>
        <a:xfrm>
          <a:off x="4686300" y="129976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165,892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6724</xdr:rowOff>
    </xdr:from>
    <xdr:to>
      <xdr:col>20</xdr:col>
      <xdr:colOff>38100</xdr:colOff>
      <xdr:row>76</xdr:row>
      <xdr:rowOff>108324</xdr:rowOff>
    </xdr:to>
    <xdr:sp macro="" textlink="">
      <xdr:nvSpPr>
        <xdr:cNvPr id="191" name="楕円 190">
          <a:extLst>
            <a:ext uri="{FF2B5EF4-FFF2-40B4-BE49-F238E27FC236}">
              <a16:creationId xmlns="" xmlns:a16="http://schemas.microsoft.com/office/drawing/2014/main" id="{00000000-0008-0000-0700-0000BF000000}"/>
            </a:ext>
          </a:extLst>
        </xdr:cNvPr>
        <xdr:cNvSpPr/>
      </xdr:nvSpPr>
      <xdr:spPr>
        <a:xfrm>
          <a:off x="3746500" y="13036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99451</xdr:rowOff>
    </xdr:from>
    <xdr:ext cx="599010" cy="259045"/>
    <xdr:sp macro="" textlink="">
      <xdr:nvSpPr>
        <xdr:cNvPr id="192" name="テキスト ボックス 191">
          <a:extLst>
            <a:ext uri="{FF2B5EF4-FFF2-40B4-BE49-F238E27FC236}">
              <a16:creationId xmlns="" xmlns:a16="http://schemas.microsoft.com/office/drawing/2014/main" id="{00000000-0008-0000-0700-0000C0000000}"/>
            </a:ext>
          </a:extLst>
        </xdr:cNvPr>
        <xdr:cNvSpPr txBox="1"/>
      </xdr:nvSpPr>
      <xdr:spPr>
        <a:xfrm>
          <a:off x="3497795" y="131296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15782</xdr:rowOff>
    </xdr:from>
    <xdr:to>
      <xdr:col>15</xdr:col>
      <xdr:colOff>101600</xdr:colOff>
      <xdr:row>76</xdr:row>
      <xdr:rowOff>117382</xdr:rowOff>
    </xdr:to>
    <xdr:sp macro="" textlink="">
      <xdr:nvSpPr>
        <xdr:cNvPr id="193" name="楕円 192">
          <a:extLst>
            <a:ext uri="{FF2B5EF4-FFF2-40B4-BE49-F238E27FC236}">
              <a16:creationId xmlns="" xmlns:a16="http://schemas.microsoft.com/office/drawing/2014/main" id="{00000000-0008-0000-0700-0000C1000000}"/>
            </a:ext>
          </a:extLst>
        </xdr:cNvPr>
        <xdr:cNvSpPr/>
      </xdr:nvSpPr>
      <xdr:spPr>
        <a:xfrm>
          <a:off x="2857500" y="13045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108509</xdr:rowOff>
    </xdr:from>
    <xdr:ext cx="599010" cy="259045"/>
    <xdr:sp macro="" textlink="">
      <xdr:nvSpPr>
        <xdr:cNvPr id="194" name="テキスト ボックス 193">
          <a:extLst>
            <a:ext uri="{FF2B5EF4-FFF2-40B4-BE49-F238E27FC236}">
              <a16:creationId xmlns="" xmlns:a16="http://schemas.microsoft.com/office/drawing/2014/main" id="{00000000-0008-0000-0700-0000C2000000}"/>
            </a:ext>
          </a:extLst>
        </xdr:cNvPr>
        <xdr:cNvSpPr txBox="1"/>
      </xdr:nvSpPr>
      <xdr:spPr>
        <a:xfrm>
          <a:off x="2608795" y="131387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41511</xdr:rowOff>
    </xdr:from>
    <xdr:to>
      <xdr:col>10</xdr:col>
      <xdr:colOff>165100</xdr:colOff>
      <xdr:row>76</xdr:row>
      <xdr:rowOff>143111</xdr:rowOff>
    </xdr:to>
    <xdr:sp macro="" textlink="">
      <xdr:nvSpPr>
        <xdr:cNvPr id="195" name="楕円 194">
          <a:extLst>
            <a:ext uri="{FF2B5EF4-FFF2-40B4-BE49-F238E27FC236}">
              <a16:creationId xmlns="" xmlns:a16="http://schemas.microsoft.com/office/drawing/2014/main" id="{00000000-0008-0000-0700-0000C3000000}"/>
            </a:ext>
          </a:extLst>
        </xdr:cNvPr>
        <xdr:cNvSpPr/>
      </xdr:nvSpPr>
      <xdr:spPr>
        <a:xfrm>
          <a:off x="1968500" y="13071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134238</xdr:rowOff>
    </xdr:from>
    <xdr:ext cx="599010" cy="259045"/>
    <xdr:sp macro="" textlink="">
      <xdr:nvSpPr>
        <xdr:cNvPr id="196" name="テキスト ボックス 195">
          <a:extLst>
            <a:ext uri="{FF2B5EF4-FFF2-40B4-BE49-F238E27FC236}">
              <a16:creationId xmlns="" xmlns:a16="http://schemas.microsoft.com/office/drawing/2014/main" id="{00000000-0008-0000-0700-0000C4000000}"/>
            </a:ext>
          </a:extLst>
        </xdr:cNvPr>
        <xdr:cNvSpPr txBox="1"/>
      </xdr:nvSpPr>
      <xdr:spPr>
        <a:xfrm>
          <a:off x="1719795" y="131644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84724</xdr:rowOff>
    </xdr:from>
    <xdr:to>
      <xdr:col>6</xdr:col>
      <xdr:colOff>38100</xdr:colOff>
      <xdr:row>77</xdr:row>
      <xdr:rowOff>14874</xdr:rowOff>
    </xdr:to>
    <xdr:sp macro="" textlink="">
      <xdr:nvSpPr>
        <xdr:cNvPr id="197" name="楕円 196">
          <a:extLst>
            <a:ext uri="{FF2B5EF4-FFF2-40B4-BE49-F238E27FC236}">
              <a16:creationId xmlns="" xmlns:a16="http://schemas.microsoft.com/office/drawing/2014/main" id="{00000000-0008-0000-0700-0000C5000000}"/>
            </a:ext>
          </a:extLst>
        </xdr:cNvPr>
        <xdr:cNvSpPr/>
      </xdr:nvSpPr>
      <xdr:spPr>
        <a:xfrm>
          <a:off x="1079500" y="13114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6001</xdr:rowOff>
    </xdr:from>
    <xdr:ext cx="599010" cy="259045"/>
    <xdr:sp macro="" textlink="">
      <xdr:nvSpPr>
        <xdr:cNvPr id="198" name="テキスト ボックス 197">
          <a:extLst>
            <a:ext uri="{FF2B5EF4-FFF2-40B4-BE49-F238E27FC236}">
              <a16:creationId xmlns="" xmlns:a16="http://schemas.microsoft.com/office/drawing/2014/main" id="{00000000-0008-0000-0700-0000C6000000}"/>
            </a:ext>
          </a:extLst>
        </xdr:cNvPr>
        <xdr:cNvSpPr txBox="1"/>
      </xdr:nvSpPr>
      <xdr:spPr>
        <a:xfrm>
          <a:off x="830795" y="132076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199" name="正方形/長方形 198">
          <a:extLst>
            <a:ext uri="{FF2B5EF4-FFF2-40B4-BE49-F238E27FC236}">
              <a16:creationId xmlns="" xmlns:a16="http://schemas.microsoft.com/office/drawing/2014/main" id="{00000000-0008-0000-0700-0000C7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0" name="正方形/長方形 199">
          <a:extLst>
            <a:ext uri="{FF2B5EF4-FFF2-40B4-BE49-F238E27FC236}">
              <a16:creationId xmlns="" xmlns:a16="http://schemas.microsoft.com/office/drawing/2014/main" id="{00000000-0008-0000-0700-0000C8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1" name="正方形/長方形 200">
          <a:extLst>
            <a:ext uri="{FF2B5EF4-FFF2-40B4-BE49-F238E27FC236}">
              <a16:creationId xmlns="" xmlns:a16="http://schemas.microsoft.com/office/drawing/2014/main" id="{00000000-0008-0000-0700-0000C9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2" name="正方形/長方形 201">
          <a:extLst>
            <a:ext uri="{FF2B5EF4-FFF2-40B4-BE49-F238E27FC236}">
              <a16:creationId xmlns="" xmlns:a16="http://schemas.microsoft.com/office/drawing/2014/main" id="{00000000-0008-0000-0700-0000CA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3" name="正方形/長方形 202">
          <a:extLst>
            <a:ext uri="{FF2B5EF4-FFF2-40B4-BE49-F238E27FC236}">
              <a16:creationId xmlns="" xmlns:a16="http://schemas.microsoft.com/office/drawing/2014/main" id="{00000000-0008-0000-0700-0000CB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4" name="正方形/長方形 203">
          <a:extLst>
            <a:ext uri="{FF2B5EF4-FFF2-40B4-BE49-F238E27FC236}">
              <a16:creationId xmlns="" xmlns:a16="http://schemas.microsoft.com/office/drawing/2014/main" id="{00000000-0008-0000-0700-0000CC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5" name="正方形/長方形 204">
          <a:extLst>
            <a:ext uri="{FF2B5EF4-FFF2-40B4-BE49-F238E27FC236}">
              <a16:creationId xmlns="" xmlns:a16="http://schemas.microsoft.com/office/drawing/2014/main" id="{00000000-0008-0000-0700-0000CD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40,311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6" name="正方形/長方形 205">
          <a:extLst>
            <a:ext uri="{FF2B5EF4-FFF2-40B4-BE49-F238E27FC236}">
              <a16:creationId xmlns="" xmlns:a16="http://schemas.microsoft.com/office/drawing/2014/main" id="{00000000-0008-0000-0700-0000CE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7" name="テキスト ボックス 206">
          <a:extLst>
            <a:ext uri="{FF2B5EF4-FFF2-40B4-BE49-F238E27FC236}">
              <a16:creationId xmlns="" xmlns:a16="http://schemas.microsoft.com/office/drawing/2014/main" id="{00000000-0008-0000-0700-0000CF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8" name="直線コネクタ 207">
          <a:extLst>
            <a:ext uri="{FF2B5EF4-FFF2-40B4-BE49-F238E27FC236}">
              <a16:creationId xmlns="" xmlns:a16="http://schemas.microsoft.com/office/drawing/2014/main" id="{00000000-0008-0000-0700-0000D0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09" name="直線コネクタ 208">
          <a:extLst>
            <a:ext uri="{FF2B5EF4-FFF2-40B4-BE49-F238E27FC236}">
              <a16:creationId xmlns="" xmlns:a16="http://schemas.microsoft.com/office/drawing/2014/main" id="{00000000-0008-0000-0700-0000D1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0" name="テキスト ボックス 209">
          <a:extLst>
            <a:ext uri="{FF2B5EF4-FFF2-40B4-BE49-F238E27FC236}">
              <a16:creationId xmlns="" xmlns:a16="http://schemas.microsoft.com/office/drawing/2014/main" id="{00000000-0008-0000-0700-0000D2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1" name="直線コネクタ 210">
          <a:extLst>
            <a:ext uri="{FF2B5EF4-FFF2-40B4-BE49-F238E27FC236}">
              <a16:creationId xmlns="" xmlns:a16="http://schemas.microsoft.com/office/drawing/2014/main" id="{00000000-0008-0000-0700-0000D3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2" name="テキスト ボックス 211">
          <a:extLst>
            <a:ext uri="{FF2B5EF4-FFF2-40B4-BE49-F238E27FC236}">
              <a16:creationId xmlns="" xmlns:a16="http://schemas.microsoft.com/office/drawing/2014/main" id="{00000000-0008-0000-0700-0000D4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3" name="直線コネクタ 212">
          <a:extLst>
            <a:ext uri="{FF2B5EF4-FFF2-40B4-BE49-F238E27FC236}">
              <a16:creationId xmlns="" xmlns:a16="http://schemas.microsoft.com/office/drawing/2014/main" id="{00000000-0008-0000-0700-0000D5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4" name="テキスト ボックス 213">
          <a:extLst>
            <a:ext uri="{FF2B5EF4-FFF2-40B4-BE49-F238E27FC236}">
              <a16:creationId xmlns="" xmlns:a16="http://schemas.microsoft.com/office/drawing/2014/main" id="{00000000-0008-0000-0700-0000D6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5" name="直線コネクタ 214">
          <a:extLst>
            <a:ext uri="{FF2B5EF4-FFF2-40B4-BE49-F238E27FC236}">
              <a16:creationId xmlns="" xmlns:a16="http://schemas.microsoft.com/office/drawing/2014/main" id="{00000000-0008-0000-0700-0000D7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6" name="テキスト ボックス 215">
          <a:extLst>
            <a:ext uri="{FF2B5EF4-FFF2-40B4-BE49-F238E27FC236}">
              <a16:creationId xmlns="" xmlns:a16="http://schemas.microsoft.com/office/drawing/2014/main" id="{00000000-0008-0000-0700-0000D8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7" name="直線コネクタ 216">
          <a:extLst>
            <a:ext uri="{FF2B5EF4-FFF2-40B4-BE49-F238E27FC236}">
              <a16:creationId xmlns="" xmlns:a16="http://schemas.microsoft.com/office/drawing/2014/main" id="{00000000-0008-0000-0700-0000D9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18" name="テキスト ボックス 217">
          <a:extLst>
            <a:ext uri="{FF2B5EF4-FFF2-40B4-BE49-F238E27FC236}">
              <a16:creationId xmlns="" xmlns:a16="http://schemas.microsoft.com/office/drawing/2014/main" id="{00000000-0008-0000-0700-0000DA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19" name="直線コネクタ 218">
          <a:extLst>
            <a:ext uri="{FF2B5EF4-FFF2-40B4-BE49-F238E27FC236}">
              <a16:creationId xmlns="" xmlns:a16="http://schemas.microsoft.com/office/drawing/2014/main" id="{00000000-0008-0000-0700-0000DB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0" name="テキスト ボックス 219">
          <a:extLst>
            <a:ext uri="{FF2B5EF4-FFF2-40B4-BE49-F238E27FC236}">
              <a16:creationId xmlns="" xmlns:a16="http://schemas.microsoft.com/office/drawing/2014/main" id="{00000000-0008-0000-0700-0000DC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1" name="衛生費グラフ枠">
          <a:extLst>
            <a:ext uri="{FF2B5EF4-FFF2-40B4-BE49-F238E27FC236}">
              <a16:creationId xmlns="" xmlns:a16="http://schemas.microsoft.com/office/drawing/2014/main" id="{00000000-0008-0000-0700-0000DD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116901</xdr:rowOff>
    </xdr:from>
    <xdr:to>
      <xdr:col>24</xdr:col>
      <xdr:colOff>62865</xdr:colOff>
      <xdr:row>98</xdr:row>
      <xdr:rowOff>107612</xdr:rowOff>
    </xdr:to>
    <xdr:cxnSp macro="">
      <xdr:nvCxnSpPr>
        <xdr:cNvPr id="222" name="直線コネクタ 221">
          <a:extLst>
            <a:ext uri="{FF2B5EF4-FFF2-40B4-BE49-F238E27FC236}">
              <a16:creationId xmlns="" xmlns:a16="http://schemas.microsoft.com/office/drawing/2014/main" id="{00000000-0008-0000-0700-0000DE000000}"/>
            </a:ext>
          </a:extLst>
        </xdr:cNvPr>
        <xdr:cNvCxnSpPr/>
      </xdr:nvCxnSpPr>
      <xdr:spPr>
        <a:xfrm flipV="1">
          <a:off x="4633595" y="15547401"/>
          <a:ext cx="1270" cy="13623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111439</xdr:rowOff>
    </xdr:from>
    <xdr:ext cx="534377" cy="259045"/>
    <xdr:sp macro="" textlink="">
      <xdr:nvSpPr>
        <xdr:cNvPr id="223" name="衛生費最小値テキスト">
          <a:extLst>
            <a:ext uri="{FF2B5EF4-FFF2-40B4-BE49-F238E27FC236}">
              <a16:creationId xmlns="" xmlns:a16="http://schemas.microsoft.com/office/drawing/2014/main" id="{00000000-0008-0000-0700-0000DF000000}"/>
            </a:ext>
          </a:extLst>
        </xdr:cNvPr>
        <xdr:cNvSpPr txBox="1"/>
      </xdr:nvSpPr>
      <xdr:spPr>
        <a:xfrm>
          <a:off x="4686300" y="169135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28,422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107612</xdr:rowOff>
    </xdr:from>
    <xdr:to>
      <xdr:col>24</xdr:col>
      <xdr:colOff>152400</xdr:colOff>
      <xdr:row>98</xdr:row>
      <xdr:rowOff>107612</xdr:rowOff>
    </xdr:to>
    <xdr:cxnSp macro="">
      <xdr:nvCxnSpPr>
        <xdr:cNvPr id="224" name="直線コネクタ 223">
          <a:extLst>
            <a:ext uri="{FF2B5EF4-FFF2-40B4-BE49-F238E27FC236}">
              <a16:creationId xmlns="" xmlns:a16="http://schemas.microsoft.com/office/drawing/2014/main" id="{00000000-0008-0000-0700-0000E0000000}"/>
            </a:ext>
          </a:extLst>
        </xdr:cNvPr>
        <xdr:cNvCxnSpPr/>
      </xdr:nvCxnSpPr>
      <xdr:spPr>
        <a:xfrm>
          <a:off x="4546600" y="169097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63578</xdr:rowOff>
    </xdr:from>
    <xdr:ext cx="599010" cy="259045"/>
    <xdr:sp macro="" textlink="">
      <xdr:nvSpPr>
        <xdr:cNvPr id="225" name="衛生費最大値テキスト">
          <a:extLst>
            <a:ext uri="{FF2B5EF4-FFF2-40B4-BE49-F238E27FC236}">
              <a16:creationId xmlns="" xmlns:a16="http://schemas.microsoft.com/office/drawing/2014/main" id="{00000000-0008-0000-0700-0000E1000000}"/>
            </a:ext>
          </a:extLst>
        </xdr:cNvPr>
        <xdr:cNvSpPr txBox="1"/>
      </xdr:nvSpPr>
      <xdr:spPr>
        <a:xfrm>
          <a:off x="4686300" y="153226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385,984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116901</xdr:rowOff>
    </xdr:from>
    <xdr:to>
      <xdr:col>24</xdr:col>
      <xdr:colOff>152400</xdr:colOff>
      <xdr:row>90</xdr:row>
      <xdr:rowOff>116901</xdr:rowOff>
    </xdr:to>
    <xdr:cxnSp macro="">
      <xdr:nvCxnSpPr>
        <xdr:cNvPr id="226" name="直線コネクタ 225">
          <a:extLst>
            <a:ext uri="{FF2B5EF4-FFF2-40B4-BE49-F238E27FC236}">
              <a16:creationId xmlns="" xmlns:a16="http://schemas.microsoft.com/office/drawing/2014/main" id="{00000000-0008-0000-0700-0000E2000000}"/>
            </a:ext>
          </a:extLst>
        </xdr:cNvPr>
        <xdr:cNvCxnSpPr/>
      </xdr:nvCxnSpPr>
      <xdr:spPr>
        <a:xfrm>
          <a:off x="4546600" y="155474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90718</xdr:rowOff>
    </xdr:from>
    <xdr:to>
      <xdr:col>24</xdr:col>
      <xdr:colOff>63500</xdr:colOff>
      <xdr:row>97</xdr:row>
      <xdr:rowOff>165483</xdr:rowOff>
    </xdr:to>
    <xdr:cxnSp macro="">
      <xdr:nvCxnSpPr>
        <xdr:cNvPr id="227" name="直線コネクタ 226">
          <a:extLst>
            <a:ext uri="{FF2B5EF4-FFF2-40B4-BE49-F238E27FC236}">
              <a16:creationId xmlns="" xmlns:a16="http://schemas.microsoft.com/office/drawing/2014/main" id="{00000000-0008-0000-0700-0000E3000000}"/>
            </a:ext>
          </a:extLst>
        </xdr:cNvPr>
        <xdr:cNvCxnSpPr/>
      </xdr:nvCxnSpPr>
      <xdr:spPr>
        <a:xfrm flipV="1">
          <a:off x="3797300" y="16721368"/>
          <a:ext cx="838200" cy="7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106539</xdr:rowOff>
    </xdr:from>
    <xdr:ext cx="599010" cy="259045"/>
    <xdr:sp macro="" textlink="">
      <xdr:nvSpPr>
        <xdr:cNvPr id="228" name="衛生費平均値テキスト">
          <a:extLst>
            <a:ext uri="{FF2B5EF4-FFF2-40B4-BE49-F238E27FC236}">
              <a16:creationId xmlns="" xmlns:a16="http://schemas.microsoft.com/office/drawing/2014/main" id="{00000000-0008-0000-0700-0000E4000000}"/>
            </a:ext>
          </a:extLst>
        </xdr:cNvPr>
        <xdr:cNvSpPr txBox="1"/>
      </xdr:nvSpPr>
      <xdr:spPr>
        <a:xfrm>
          <a:off x="4686300" y="1639428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83662</xdr:rowOff>
    </xdr:from>
    <xdr:to>
      <xdr:col>24</xdr:col>
      <xdr:colOff>114300</xdr:colOff>
      <xdr:row>97</xdr:row>
      <xdr:rowOff>13812</xdr:rowOff>
    </xdr:to>
    <xdr:sp macro="" textlink="">
      <xdr:nvSpPr>
        <xdr:cNvPr id="229" name="フローチャート: 判断 228">
          <a:extLst>
            <a:ext uri="{FF2B5EF4-FFF2-40B4-BE49-F238E27FC236}">
              <a16:creationId xmlns="" xmlns:a16="http://schemas.microsoft.com/office/drawing/2014/main" id="{00000000-0008-0000-0700-0000E5000000}"/>
            </a:ext>
          </a:extLst>
        </xdr:cNvPr>
        <xdr:cNvSpPr/>
      </xdr:nvSpPr>
      <xdr:spPr>
        <a:xfrm>
          <a:off x="4584700" y="16542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163570</xdr:rowOff>
    </xdr:from>
    <xdr:to>
      <xdr:col>19</xdr:col>
      <xdr:colOff>177800</xdr:colOff>
      <xdr:row>97</xdr:row>
      <xdr:rowOff>165483</xdr:rowOff>
    </xdr:to>
    <xdr:cxnSp macro="">
      <xdr:nvCxnSpPr>
        <xdr:cNvPr id="230" name="直線コネクタ 229">
          <a:extLst>
            <a:ext uri="{FF2B5EF4-FFF2-40B4-BE49-F238E27FC236}">
              <a16:creationId xmlns="" xmlns:a16="http://schemas.microsoft.com/office/drawing/2014/main" id="{00000000-0008-0000-0700-0000E6000000}"/>
            </a:ext>
          </a:extLst>
        </xdr:cNvPr>
        <xdr:cNvCxnSpPr/>
      </xdr:nvCxnSpPr>
      <xdr:spPr>
        <a:xfrm>
          <a:off x="2908300" y="16794220"/>
          <a:ext cx="889000" cy="19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90672</xdr:rowOff>
    </xdr:from>
    <xdr:to>
      <xdr:col>20</xdr:col>
      <xdr:colOff>38100</xdr:colOff>
      <xdr:row>97</xdr:row>
      <xdr:rowOff>20822</xdr:rowOff>
    </xdr:to>
    <xdr:sp macro="" textlink="">
      <xdr:nvSpPr>
        <xdr:cNvPr id="231" name="フローチャート: 判断 230">
          <a:extLst>
            <a:ext uri="{FF2B5EF4-FFF2-40B4-BE49-F238E27FC236}">
              <a16:creationId xmlns="" xmlns:a16="http://schemas.microsoft.com/office/drawing/2014/main" id="{00000000-0008-0000-0700-0000E7000000}"/>
            </a:ext>
          </a:extLst>
        </xdr:cNvPr>
        <xdr:cNvSpPr/>
      </xdr:nvSpPr>
      <xdr:spPr>
        <a:xfrm>
          <a:off x="3746500" y="16549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37349</xdr:rowOff>
    </xdr:from>
    <xdr:ext cx="599010" cy="259045"/>
    <xdr:sp macro="" textlink="">
      <xdr:nvSpPr>
        <xdr:cNvPr id="232" name="テキスト ボックス 231">
          <a:extLst>
            <a:ext uri="{FF2B5EF4-FFF2-40B4-BE49-F238E27FC236}">
              <a16:creationId xmlns="" xmlns:a16="http://schemas.microsoft.com/office/drawing/2014/main" id="{00000000-0008-0000-0700-0000E8000000}"/>
            </a:ext>
          </a:extLst>
        </xdr:cNvPr>
        <xdr:cNvSpPr txBox="1"/>
      </xdr:nvSpPr>
      <xdr:spPr>
        <a:xfrm>
          <a:off x="3497795" y="163250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9024</xdr:rowOff>
    </xdr:from>
    <xdr:to>
      <xdr:col>15</xdr:col>
      <xdr:colOff>50800</xdr:colOff>
      <xdr:row>97</xdr:row>
      <xdr:rowOff>163570</xdr:rowOff>
    </xdr:to>
    <xdr:cxnSp macro="">
      <xdr:nvCxnSpPr>
        <xdr:cNvPr id="233" name="直線コネクタ 232">
          <a:extLst>
            <a:ext uri="{FF2B5EF4-FFF2-40B4-BE49-F238E27FC236}">
              <a16:creationId xmlns="" xmlns:a16="http://schemas.microsoft.com/office/drawing/2014/main" id="{00000000-0008-0000-0700-0000E9000000}"/>
            </a:ext>
          </a:extLst>
        </xdr:cNvPr>
        <xdr:cNvCxnSpPr/>
      </xdr:nvCxnSpPr>
      <xdr:spPr>
        <a:xfrm>
          <a:off x="2019300" y="16639674"/>
          <a:ext cx="889000" cy="1545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117810</xdr:rowOff>
    </xdr:from>
    <xdr:to>
      <xdr:col>15</xdr:col>
      <xdr:colOff>101600</xdr:colOff>
      <xdr:row>97</xdr:row>
      <xdr:rowOff>47960</xdr:rowOff>
    </xdr:to>
    <xdr:sp macro="" textlink="">
      <xdr:nvSpPr>
        <xdr:cNvPr id="234" name="フローチャート: 判断 233">
          <a:extLst>
            <a:ext uri="{FF2B5EF4-FFF2-40B4-BE49-F238E27FC236}">
              <a16:creationId xmlns="" xmlns:a16="http://schemas.microsoft.com/office/drawing/2014/main" id="{00000000-0008-0000-0700-0000EA000000}"/>
            </a:ext>
          </a:extLst>
        </xdr:cNvPr>
        <xdr:cNvSpPr/>
      </xdr:nvSpPr>
      <xdr:spPr>
        <a:xfrm>
          <a:off x="2857500" y="1657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64487</xdr:rowOff>
    </xdr:from>
    <xdr:ext cx="599010" cy="259045"/>
    <xdr:sp macro="" textlink="">
      <xdr:nvSpPr>
        <xdr:cNvPr id="235" name="テキスト ボックス 234">
          <a:extLst>
            <a:ext uri="{FF2B5EF4-FFF2-40B4-BE49-F238E27FC236}">
              <a16:creationId xmlns="" xmlns:a16="http://schemas.microsoft.com/office/drawing/2014/main" id="{00000000-0008-0000-0700-0000EB000000}"/>
            </a:ext>
          </a:extLst>
        </xdr:cNvPr>
        <xdr:cNvSpPr txBox="1"/>
      </xdr:nvSpPr>
      <xdr:spPr>
        <a:xfrm>
          <a:off x="2608795" y="163522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9024</xdr:rowOff>
    </xdr:from>
    <xdr:to>
      <xdr:col>10</xdr:col>
      <xdr:colOff>114300</xdr:colOff>
      <xdr:row>98</xdr:row>
      <xdr:rowOff>31234</xdr:rowOff>
    </xdr:to>
    <xdr:cxnSp macro="">
      <xdr:nvCxnSpPr>
        <xdr:cNvPr id="236" name="直線コネクタ 235">
          <a:extLst>
            <a:ext uri="{FF2B5EF4-FFF2-40B4-BE49-F238E27FC236}">
              <a16:creationId xmlns="" xmlns:a16="http://schemas.microsoft.com/office/drawing/2014/main" id="{00000000-0008-0000-0700-0000EC000000}"/>
            </a:ext>
          </a:extLst>
        </xdr:cNvPr>
        <xdr:cNvCxnSpPr/>
      </xdr:nvCxnSpPr>
      <xdr:spPr>
        <a:xfrm flipV="1">
          <a:off x="1130300" y="16639674"/>
          <a:ext cx="889000" cy="1936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102665</xdr:rowOff>
    </xdr:from>
    <xdr:to>
      <xdr:col>10</xdr:col>
      <xdr:colOff>165100</xdr:colOff>
      <xdr:row>97</xdr:row>
      <xdr:rowOff>32815</xdr:rowOff>
    </xdr:to>
    <xdr:sp macro="" textlink="">
      <xdr:nvSpPr>
        <xdr:cNvPr id="237" name="フローチャート: 判断 236">
          <a:extLst>
            <a:ext uri="{FF2B5EF4-FFF2-40B4-BE49-F238E27FC236}">
              <a16:creationId xmlns="" xmlns:a16="http://schemas.microsoft.com/office/drawing/2014/main" id="{00000000-0008-0000-0700-0000ED000000}"/>
            </a:ext>
          </a:extLst>
        </xdr:cNvPr>
        <xdr:cNvSpPr/>
      </xdr:nvSpPr>
      <xdr:spPr>
        <a:xfrm>
          <a:off x="1968500" y="16561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49342</xdr:rowOff>
    </xdr:from>
    <xdr:ext cx="599010" cy="259045"/>
    <xdr:sp macro="" textlink="">
      <xdr:nvSpPr>
        <xdr:cNvPr id="238" name="テキスト ボックス 237">
          <a:extLst>
            <a:ext uri="{FF2B5EF4-FFF2-40B4-BE49-F238E27FC236}">
              <a16:creationId xmlns="" xmlns:a16="http://schemas.microsoft.com/office/drawing/2014/main" id="{00000000-0008-0000-0700-0000EE000000}"/>
            </a:ext>
          </a:extLst>
        </xdr:cNvPr>
        <xdr:cNvSpPr txBox="1"/>
      </xdr:nvSpPr>
      <xdr:spPr>
        <a:xfrm>
          <a:off x="1719795" y="163370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121521</xdr:rowOff>
    </xdr:from>
    <xdr:to>
      <xdr:col>6</xdr:col>
      <xdr:colOff>38100</xdr:colOff>
      <xdr:row>97</xdr:row>
      <xdr:rowOff>51671</xdr:rowOff>
    </xdr:to>
    <xdr:sp macro="" textlink="">
      <xdr:nvSpPr>
        <xdr:cNvPr id="239" name="フローチャート: 判断 238">
          <a:extLst>
            <a:ext uri="{FF2B5EF4-FFF2-40B4-BE49-F238E27FC236}">
              <a16:creationId xmlns="" xmlns:a16="http://schemas.microsoft.com/office/drawing/2014/main" id="{00000000-0008-0000-0700-0000EF000000}"/>
            </a:ext>
          </a:extLst>
        </xdr:cNvPr>
        <xdr:cNvSpPr/>
      </xdr:nvSpPr>
      <xdr:spPr>
        <a:xfrm>
          <a:off x="1079500" y="16580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68198</xdr:rowOff>
    </xdr:from>
    <xdr:ext cx="599010" cy="259045"/>
    <xdr:sp macro="" textlink="">
      <xdr:nvSpPr>
        <xdr:cNvPr id="240" name="テキスト ボックス 239">
          <a:extLst>
            <a:ext uri="{FF2B5EF4-FFF2-40B4-BE49-F238E27FC236}">
              <a16:creationId xmlns="" xmlns:a16="http://schemas.microsoft.com/office/drawing/2014/main" id="{00000000-0008-0000-0700-0000F0000000}"/>
            </a:ext>
          </a:extLst>
        </xdr:cNvPr>
        <xdr:cNvSpPr txBox="1"/>
      </xdr:nvSpPr>
      <xdr:spPr>
        <a:xfrm>
          <a:off x="830795" y="16355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101,438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1" name="テキスト ボックス 240">
          <a:extLst>
            <a:ext uri="{FF2B5EF4-FFF2-40B4-BE49-F238E27FC236}">
              <a16:creationId xmlns="" xmlns:a16="http://schemas.microsoft.com/office/drawing/2014/main" id="{00000000-0008-0000-0700-0000F1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2" name="テキスト ボックス 241">
          <a:extLst>
            <a:ext uri="{FF2B5EF4-FFF2-40B4-BE49-F238E27FC236}">
              <a16:creationId xmlns="" xmlns:a16="http://schemas.microsoft.com/office/drawing/2014/main" id="{00000000-0008-0000-0700-0000F2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3" name="テキスト ボックス 242">
          <a:extLst>
            <a:ext uri="{FF2B5EF4-FFF2-40B4-BE49-F238E27FC236}">
              <a16:creationId xmlns="" xmlns:a16="http://schemas.microsoft.com/office/drawing/2014/main" id="{00000000-0008-0000-0700-0000F3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4" name="テキスト ボックス 243">
          <a:extLst>
            <a:ext uri="{FF2B5EF4-FFF2-40B4-BE49-F238E27FC236}">
              <a16:creationId xmlns="" xmlns:a16="http://schemas.microsoft.com/office/drawing/2014/main" id="{00000000-0008-0000-0700-0000F4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5" name="テキスト ボックス 244">
          <a:extLst>
            <a:ext uri="{FF2B5EF4-FFF2-40B4-BE49-F238E27FC236}">
              <a16:creationId xmlns="" xmlns:a16="http://schemas.microsoft.com/office/drawing/2014/main" id="{00000000-0008-0000-0700-0000F5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39918</xdr:rowOff>
    </xdr:from>
    <xdr:to>
      <xdr:col>24</xdr:col>
      <xdr:colOff>114300</xdr:colOff>
      <xdr:row>97</xdr:row>
      <xdr:rowOff>141518</xdr:rowOff>
    </xdr:to>
    <xdr:sp macro="" textlink="">
      <xdr:nvSpPr>
        <xdr:cNvPr id="246" name="楕円 245">
          <a:extLst>
            <a:ext uri="{FF2B5EF4-FFF2-40B4-BE49-F238E27FC236}">
              <a16:creationId xmlns="" xmlns:a16="http://schemas.microsoft.com/office/drawing/2014/main" id="{00000000-0008-0000-0700-0000F6000000}"/>
            </a:ext>
          </a:extLst>
        </xdr:cNvPr>
        <xdr:cNvSpPr/>
      </xdr:nvSpPr>
      <xdr:spPr>
        <a:xfrm>
          <a:off x="4584700" y="16670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18345</xdr:rowOff>
    </xdr:from>
    <xdr:ext cx="534377" cy="259045"/>
    <xdr:sp macro="" textlink="">
      <xdr:nvSpPr>
        <xdr:cNvPr id="247" name="衛生費該当値テキスト">
          <a:extLst>
            <a:ext uri="{FF2B5EF4-FFF2-40B4-BE49-F238E27FC236}">
              <a16:creationId xmlns="" xmlns:a16="http://schemas.microsoft.com/office/drawing/2014/main" id="{00000000-0008-0000-0700-0000F7000000}"/>
            </a:ext>
          </a:extLst>
        </xdr:cNvPr>
        <xdr:cNvSpPr txBox="1"/>
      </xdr:nvSpPr>
      <xdr:spPr>
        <a:xfrm>
          <a:off x="4686300" y="166489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114683</xdr:rowOff>
    </xdr:from>
    <xdr:to>
      <xdr:col>20</xdr:col>
      <xdr:colOff>38100</xdr:colOff>
      <xdr:row>98</xdr:row>
      <xdr:rowOff>44833</xdr:rowOff>
    </xdr:to>
    <xdr:sp macro="" textlink="">
      <xdr:nvSpPr>
        <xdr:cNvPr id="248" name="楕円 247">
          <a:extLst>
            <a:ext uri="{FF2B5EF4-FFF2-40B4-BE49-F238E27FC236}">
              <a16:creationId xmlns="" xmlns:a16="http://schemas.microsoft.com/office/drawing/2014/main" id="{00000000-0008-0000-0700-0000F8000000}"/>
            </a:ext>
          </a:extLst>
        </xdr:cNvPr>
        <xdr:cNvSpPr/>
      </xdr:nvSpPr>
      <xdr:spPr>
        <a:xfrm>
          <a:off x="3746500" y="16745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35960</xdr:rowOff>
    </xdr:from>
    <xdr:ext cx="534377" cy="259045"/>
    <xdr:sp macro="" textlink="">
      <xdr:nvSpPr>
        <xdr:cNvPr id="249" name="テキスト ボックス 248">
          <a:extLst>
            <a:ext uri="{FF2B5EF4-FFF2-40B4-BE49-F238E27FC236}">
              <a16:creationId xmlns="" xmlns:a16="http://schemas.microsoft.com/office/drawing/2014/main" id="{00000000-0008-0000-0700-0000F9000000}"/>
            </a:ext>
          </a:extLst>
        </xdr:cNvPr>
        <xdr:cNvSpPr txBox="1"/>
      </xdr:nvSpPr>
      <xdr:spPr>
        <a:xfrm>
          <a:off x="3530111" y="168380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112770</xdr:rowOff>
    </xdr:from>
    <xdr:to>
      <xdr:col>15</xdr:col>
      <xdr:colOff>101600</xdr:colOff>
      <xdr:row>98</xdr:row>
      <xdr:rowOff>42920</xdr:rowOff>
    </xdr:to>
    <xdr:sp macro="" textlink="">
      <xdr:nvSpPr>
        <xdr:cNvPr id="250" name="楕円 249">
          <a:extLst>
            <a:ext uri="{FF2B5EF4-FFF2-40B4-BE49-F238E27FC236}">
              <a16:creationId xmlns="" xmlns:a16="http://schemas.microsoft.com/office/drawing/2014/main" id="{00000000-0008-0000-0700-0000FA000000}"/>
            </a:ext>
          </a:extLst>
        </xdr:cNvPr>
        <xdr:cNvSpPr/>
      </xdr:nvSpPr>
      <xdr:spPr>
        <a:xfrm>
          <a:off x="2857500" y="16743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34047</xdr:rowOff>
    </xdr:from>
    <xdr:ext cx="534377" cy="259045"/>
    <xdr:sp macro="" textlink="">
      <xdr:nvSpPr>
        <xdr:cNvPr id="251" name="テキスト ボックス 250">
          <a:extLst>
            <a:ext uri="{FF2B5EF4-FFF2-40B4-BE49-F238E27FC236}">
              <a16:creationId xmlns="" xmlns:a16="http://schemas.microsoft.com/office/drawing/2014/main" id="{00000000-0008-0000-0700-0000FB000000}"/>
            </a:ext>
          </a:extLst>
        </xdr:cNvPr>
        <xdr:cNvSpPr txBox="1"/>
      </xdr:nvSpPr>
      <xdr:spPr>
        <a:xfrm>
          <a:off x="2641111" y="16836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58,735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129674</xdr:rowOff>
    </xdr:from>
    <xdr:to>
      <xdr:col>10</xdr:col>
      <xdr:colOff>165100</xdr:colOff>
      <xdr:row>97</xdr:row>
      <xdr:rowOff>59824</xdr:rowOff>
    </xdr:to>
    <xdr:sp macro="" textlink="">
      <xdr:nvSpPr>
        <xdr:cNvPr id="252" name="楕円 251">
          <a:extLst>
            <a:ext uri="{FF2B5EF4-FFF2-40B4-BE49-F238E27FC236}">
              <a16:creationId xmlns="" xmlns:a16="http://schemas.microsoft.com/office/drawing/2014/main" id="{00000000-0008-0000-0700-0000FC000000}"/>
            </a:ext>
          </a:extLst>
        </xdr:cNvPr>
        <xdr:cNvSpPr/>
      </xdr:nvSpPr>
      <xdr:spPr>
        <a:xfrm>
          <a:off x="1968500" y="16588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50951</xdr:rowOff>
    </xdr:from>
    <xdr:ext cx="534377" cy="259045"/>
    <xdr:sp macro="" textlink="">
      <xdr:nvSpPr>
        <xdr:cNvPr id="253" name="テキスト ボックス 252">
          <a:extLst>
            <a:ext uri="{FF2B5EF4-FFF2-40B4-BE49-F238E27FC236}">
              <a16:creationId xmlns="" xmlns:a16="http://schemas.microsoft.com/office/drawing/2014/main" id="{00000000-0008-0000-0700-0000FD000000}"/>
            </a:ext>
          </a:extLst>
        </xdr:cNvPr>
        <xdr:cNvSpPr txBox="1"/>
      </xdr:nvSpPr>
      <xdr:spPr>
        <a:xfrm>
          <a:off x="1752111" y="166816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151884</xdr:rowOff>
    </xdr:from>
    <xdr:to>
      <xdr:col>6</xdr:col>
      <xdr:colOff>38100</xdr:colOff>
      <xdr:row>98</xdr:row>
      <xdr:rowOff>82034</xdr:rowOff>
    </xdr:to>
    <xdr:sp macro="" textlink="">
      <xdr:nvSpPr>
        <xdr:cNvPr id="254" name="楕円 253">
          <a:extLst>
            <a:ext uri="{FF2B5EF4-FFF2-40B4-BE49-F238E27FC236}">
              <a16:creationId xmlns="" xmlns:a16="http://schemas.microsoft.com/office/drawing/2014/main" id="{00000000-0008-0000-0700-0000FE000000}"/>
            </a:ext>
          </a:extLst>
        </xdr:cNvPr>
        <xdr:cNvSpPr/>
      </xdr:nvSpPr>
      <xdr:spPr>
        <a:xfrm>
          <a:off x="1079500" y="16782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73161</xdr:rowOff>
    </xdr:from>
    <xdr:ext cx="534377" cy="259045"/>
    <xdr:sp macro="" textlink="">
      <xdr:nvSpPr>
        <xdr:cNvPr id="255" name="テキスト ボックス 254">
          <a:extLst>
            <a:ext uri="{FF2B5EF4-FFF2-40B4-BE49-F238E27FC236}">
              <a16:creationId xmlns="" xmlns:a16="http://schemas.microsoft.com/office/drawing/2014/main" id="{00000000-0008-0000-0700-0000FF000000}"/>
            </a:ext>
          </a:extLst>
        </xdr:cNvPr>
        <xdr:cNvSpPr txBox="1"/>
      </xdr:nvSpPr>
      <xdr:spPr>
        <a:xfrm>
          <a:off x="863111" y="168752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6" name="正方形/長方形 255">
          <a:extLst>
            <a:ext uri="{FF2B5EF4-FFF2-40B4-BE49-F238E27FC236}">
              <a16:creationId xmlns="" xmlns:a16="http://schemas.microsoft.com/office/drawing/2014/main" id="{00000000-0008-0000-0700-000000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7" name="正方形/長方形 256">
          <a:extLst>
            <a:ext uri="{FF2B5EF4-FFF2-40B4-BE49-F238E27FC236}">
              <a16:creationId xmlns="" xmlns:a16="http://schemas.microsoft.com/office/drawing/2014/main" id="{00000000-0008-0000-0700-000001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58" name="正方形/長方形 257">
          <a:extLst>
            <a:ext uri="{FF2B5EF4-FFF2-40B4-BE49-F238E27FC236}">
              <a16:creationId xmlns="" xmlns:a16="http://schemas.microsoft.com/office/drawing/2014/main" id="{00000000-0008-0000-0700-000002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59" name="正方形/長方形 258">
          <a:extLst>
            <a:ext uri="{FF2B5EF4-FFF2-40B4-BE49-F238E27FC236}">
              <a16:creationId xmlns="" xmlns:a16="http://schemas.microsoft.com/office/drawing/2014/main" id="{00000000-0008-0000-0700-000003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0" name="正方形/長方形 259">
          <a:extLst>
            <a:ext uri="{FF2B5EF4-FFF2-40B4-BE49-F238E27FC236}">
              <a16:creationId xmlns="" xmlns:a16="http://schemas.microsoft.com/office/drawing/2014/main" id="{00000000-0008-0000-0700-000004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1" name="正方形/長方形 260">
          <a:extLst>
            <a:ext uri="{FF2B5EF4-FFF2-40B4-BE49-F238E27FC236}">
              <a16:creationId xmlns="" xmlns:a16="http://schemas.microsoft.com/office/drawing/2014/main" id="{00000000-0008-0000-0700-000005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2" name="正方形/長方形 261">
          <a:extLst>
            <a:ext uri="{FF2B5EF4-FFF2-40B4-BE49-F238E27FC236}">
              <a16:creationId xmlns="" xmlns:a16="http://schemas.microsoft.com/office/drawing/2014/main" id="{00000000-0008-0000-0700-000006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3" name="正方形/長方形 262">
          <a:extLst>
            <a:ext uri="{FF2B5EF4-FFF2-40B4-BE49-F238E27FC236}">
              <a16:creationId xmlns="" xmlns:a16="http://schemas.microsoft.com/office/drawing/2014/main" id="{00000000-0008-0000-0700-000007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4" name="テキスト ボックス 263">
          <a:extLst>
            <a:ext uri="{FF2B5EF4-FFF2-40B4-BE49-F238E27FC236}">
              <a16:creationId xmlns="" xmlns:a16="http://schemas.microsoft.com/office/drawing/2014/main" id="{00000000-0008-0000-0700-000008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5" name="直線コネクタ 264">
          <a:extLst>
            <a:ext uri="{FF2B5EF4-FFF2-40B4-BE49-F238E27FC236}">
              <a16:creationId xmlns="" xmlns:a16="http://schemas.microsoft.com/office/drawing/2014/main" id="{00000000-0008-0000-0700-000009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6" name="直線コネクタ 265">
          <a:extLst>
            <a:ext uri="{FF2B5EF4-FFF2-40B4-BE49-F238E27FC236}">
              <a16:creationId xmlns="" xmlns:a16="http://schemas.microsoft.com/office/drawing/2014/main" id="{00000000-0008-0000-0700-00000A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7" name="テキスト ボックス 266">
          <a:extLst>
            <a:ext uri="{FF2B5EF4-FFF2-40B4-BE49-F238E27FC236}">
              <a16:creationId xmlns="" xmlns:a16="http://schemas.microsoft.com/office/drawing/2014/main" id="{00000000-0008-0000-0700-00000B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68" name="直線コネクタ 267">
          <a:extLst>
            <a:ext uri="{FF2B5EF4-FFF2-40B4-BE49-F238E27FC236}">
              <a16:creationId xmlns="" xmlns:a16="http://schemas.microsoft.com/office/drawing/2014/main" id="{00000000-0008-0000-0700-00000C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69" name="テキスト ボックス 268">
          <a:extLst>
            <a:ext uri="{FF2B5EF4-FFF2-40B4-BE49-F238E27FC236}">
              <a16:creationId xmlns="" xmlns:a16="http://schemas.microsoft.com/office/drawing/2014/main" id="{00000000-0008-0000-0700-00000D010000}"/>
            </a:ext>
          </a:extLst>
        </xdr:cNvPr>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0" name="直線コネクタ 269">
          <a:extLst>
            <a:ext uri="{FF2B5EF4-FFF2-40B4-BE49-F238E27FC236}">
              <a16:creationId xmlns="" xmlns:a16="http://schemas.microsoft.com/office/drawing/2014/main" id="{00000000-0008-0000-0700-00000E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1" name="テキスト ボックス 270">
          <a:extLst>
            <a:ext uri="{FF2B5EF4-FFF2-40B4-BE49-F238E27FC236}">
              <a16:creationId xmlns="" xmlns:a16="http://schemas.microsoft.com/office/drawing/2014/main" id="{00000000-0008-0000-0700-00000F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2" name="直線コネクタ 271">
          <a:extLst>
            <a:ext uri="{FF2B5EF4-FFF2-40B4-BE49-F238E27FC236}">
              <a16:creationId xmlns="" xmlns:a16="http://schemas.microsoft.com/office/drawing/2014/main" id="{00000000-0008-0000-0700-000010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130827</xdr:rowOff>
    </xdr:from>
    <xdr:ext cx="531299" cy="259045"/>
    <xdr:sp macro="" textlink="">
      <xdr:nvSpPr>
        <xdr:cNvPr id="273" name="テキスト ボックス 272">
          <a:extLst>
            <a:ext uri="{FF2B5EF4-FFF2-40B4-BE49-F238E27FC236}">
              <a16:creationId xmlns="" xmlns:a16="http://schemas.microsoft.com/office/drawing/2014/main" id="{00000000-0008-0000-0700-000011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4" name="直線コネクタ 273">
          <a:extLst>
            <a:ext uri="{FF2B5EF4-FFF2-40B4-BE49-F238E27FC236}">
              <a16:creationId xmlns="" xmlns:a16="http://schemas.microsoft.com/office/drawing/2014/main" id="{00000000-0008-0000-0700-000012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75" name="テキスト ボックス 274">
          <a:extLst>
            <a:ext uri="{FF2B5EF4-FFF2-40B4-BE49-F238E27FC236}">
              <a16:creationId xmlns="" xmlns:a16="http://schemas.microsoft.com/office/drawing/2014/main" id="{00000000-0008-0000-0700-000013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6" name="直線コネクタ 275">
          <a:extLst>
            <a:ext uri="{FF2B5EF4-FFF2-40B4-BE49-F238E27FC236}">
              <a16:creationId xmlns="" xmlns:a16="http://schemas.microsoft.com/office/drawing/2014/main" id="{00000000-0008-0000-0700-000014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77" name="テキスト ボックス 276">
          <a:extLst>
            <a:ext uri="{FF2B5EF4-FFF2-40B4-BE49-F238E27FC236}">
              <a16:creationId xmlns="" xmlns:a16="http://schemas.microsoft.com/office/drawing/2014/main" id="{00000000-0008-0000-0700-000015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78" name="労働費グラフ枠">
          <a:extLst>
            <a:ext uri="{FF2B5EF4-FFF2-40B4-BE49-F238E27FC236}">
              <a16:creationId xmlns="" xmlns:a16="http://schemas.microsoft.com/office/drawing/2014/main" id="{00000000-0008-0000-0700-000016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78321</xdr:rowOff>
    </xdr:from>
    <xdr:to>
      <xdr:col>54</xdr:col>
      <xdr:colOff>189865</xdr:colOff>
      <xdr:row>39</xdr:row>
      <xdr:rowOff>44450</xdr:rowOff>
    </xdr:to>
    <xdr:cxnSp macro="">
      <xdr:nvCxnSpPr>
        <xdr:cNvPr id="279" name="直線コネクタ 278">
          <a:extLst>
            <a:ext uri="{FF2B5EF4-FFF2-40B4-BE49-F238E27FC236}">
              <a16:creationId xmlns="" xmlns:a16="http://schemas.microsoft.com/office/drawing/2014/main" id="{00000000-0008-0000-0700-000017010000}"/>
            </a:ext>
          </a:extLst>
        </xdr:cNvPr>
        <xdr:cNvCxnSpPr/>
      </xdr:nvCxnSpPr>
      <xdr:spPr>
        <a:xfrm flipV="1">
          <a:off x="10475595" y="5221821"/>
          <a:ext cx="1270" cy="15091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78846</xdr:rowOff>
    </xdr:from>
    <xdr:ext cx="249299" cy="259045"/>
    <xdr:sp macro="" textlink="">
      <xdr:nvSpPr>
        <xdr:cNvPr id="280" name="労働費最小値テキスト">
          <a:extLst>
            <a:ext uri="{FF2B5EF4-FFF2-40B4-BE49-F238E27FC236}">
              <a16:creationId xmlns="" xmlns:a16="http://schemas.microsoft.com/office/drawing/2014/main" id="{00000000-0008-0000-0700-000018010000}"/>
            </a:ext>
          </a:extLst>
        </xdr:cNvPr>
        <xdr:cNvSpPr txBox="1"/>
      </xdr:nvSpPr>
      <xdr:spPr>
        <a:xfrm>
          <a:off x="10528300" y="676539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1" name="直線コネクタ 280">
          <a:extLst>
            <a:ext uri="{FF2B5EF4-FFF2-40B4-BE49-F238E27FC236}">
              <a16:creationId xmlns="" xmlns:a16="http://schemas.microsoft.com/office/drawing/2014/main" id="{00000000-0008-0000-0700-000019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24998</xdr:rowOff>
    </xdr:from>
    <xdr:ext cx="534377" cy="259045"/>
    <xdr:sp macro="" textlink="">
      <xdr:nvSpPr>
        <xdr:cNvPr id="282" name="労働費最大値テキスト">
          <a:extLst>
            <a:ext uri="{FF2B5EF4-FFF2-40B4-BE49-F238E27FC236}">
              <a16:creationId xmlns="" xmlns:a16="http://schemas.microsoft.com/office/drawing/2014/main" id="{00000000-0008-0000-0700-00001A010000}"/>
            </a:ext>
          </a:extLst>
        </xdr:cNvPr>
        <xdr:cNvSpPr txBox="1"/>
      </xdr:nvSpPr>
      <xdr:spPr>
        <a:xfrm>
          <a:off x="10528300" y="49970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39,611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78321</xdr:rowOff>
    </xdr:from>
    <xdr:to>
      <xdr:col>55</xdr:col>
      <xdr:colOff>88900</xdr:colOff>
      <xdr:row>30</xdr:row>
      <xdr:rowOff>78321</xdr:rowOff>
    </xdr:to>
    <xdr:cxnSp macro="">
      <xdr:nvCxnSpPr>
        <xdr:cNvPr id="283" name="直線コネクタ 282">
          <a:extLst>
            <a:ext uri="{FF2B5EF4-FFF2-40B4-BE49-F238E27FC236}">
              <a16:creationId xmlns="" xmlns:a16="http://schemas.microsoft.com/office/drawing/2014/main" id="{00000000-0008-0000-0700-00001B010000}"/>
            </a:ext>
          </a:extLst>
        </xdr:cNvPr>
        <xdr:cNvCxnSpPr/>
      </xdr:nvCxnSpPr>
      <xdr:spPr>
        <a:xfrm>
          <a:off x="10388600" y="52218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4" name="直線コネクタ 283">
          <a:extLst>
            <a:ext uri="{FF2B5EF4-FFF2-40B4-BE49-F238E27FC236}">
              <a16:creationId xmlns="" xmlns:a16="http://schemas.microsoft.com/office/drawing/2014/main" id="{00000000-0008-0000-0700-00001C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167746</xdr:rowOff>
    </xdr:from>
    <xdr:ext cx="378565" cy="259045"/>
    <xdr:sp macro="" textlink="">
      <xdr:nvSpPr>
        <xdr:cNvPr id="285" name="労働費平均値テキスト">
          <a:extLst>
            <a:ext uri="{FF2B5EF4-FFF2-40B4-BE49-F238E27FC236}">
              <a16:creationId xmlns="" xmlns:a16="http://schemas.microsoft.com/office/drawing/2014/main" id="{00000000-0008-0000-0700-00001D010000}"/>
            </a:ext>
          </a:extLst>
        </xdr:cNvPr>
        <xdr:cNvSpPr txBox="1"/>
      </xdr:nvSpPr>
      <xdr:spPr>
        <a:xfrm>
          <a:off x="10528300" y="651139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144869</xdr:rowOff>
    </xdr:from>
    <xdr:to>
      <xdr:col>55</xdr:col>
      <xdr:colOff>50800</xdr:colOff>
      <xdr:row>39</xdr:row>
      <xdr:rowOff>75019</xdr:rowOff>
    </xdr:to>
    <xdr:sp macro="" textlink="">
      <xdr:nvSpPr>
        <xdr:cNvPr id="286" name="フローチャート: 判断 285">
          <a:extLst>
            <a:ext uri="{FF2B5EF4-FFF2-40B4-BE49-F238E27FC236}">
              <a16:creationId xmlns="" xmlns:a16="http://schemas.microsoft.com/office/drawing/2014/main" id="{00000000-0008-0000-0700-00001E010000}"/>
            </a:ext>
          </a:extLst>
        </xdr:cNvPr>
        <xdr:cNvSpPr/>
      </xdr:nvSpPr>
      <xdr:spPr>
        <a:xfrm>
          <a:off x="10426700" y="6659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87" name="直線コネクタ 286">
          <a:extLst>
            <a:ext uri="{FF2B5EF4-FFF2-40B4-BE49-F238E27FC236}">
              <a16:creationId xmlns="" xmlns:a16="http://schemas.microsoft.com/office/drawing/2014/main" id="{00000000-0008-0000-0700-00001F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113284</xdr:rowOff>
    </xdr:from>
    <xdr:to>
      <xdr:col>50</xdr:col>
      <xdr:colOff>165100</xdr:colOff>
      <xdr:row>39</xdr:row>
      <xdr:rowOff>43434</xdr:rowOff>
    </xdr:to>
    <xdr:sp macro="" textlink="">
      <xdr:nvSpPr>
        <xdr:cNvPr id="288" name="フローチャート: 判断 287">
          <a:extLst>
            <a:ext uri="{FF2B5EF4-FFF2-40B4-BE49-F238E27FC236}">
              <a16:creationId xmlns="" xmlns:a16="http://schemas.microsoft.com/office/drawing/2014/main" id="{00000000-0008-0000-0700-000020010000}"/>
            </a:ext>
          </a:extLst>
        </xdr:cNvPr>
        <xdr:cNvSpPr/>
      </xdr:nvSpPr>
      <xdr:spPr>
        <a:xfrm>
          <a:off x="9588500" y="6628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37</xdr:row>
      <xdr:rowOff>59961</xdr:rowOff>
    </xdr:from>
    <xdr:ext cx="469744" cy="259045"/>
    <xdr:sp macro="" textlink="">
      <xdr:nvSpPr>
        <xdr:cNvPr id="289" name="テキスト ボックス 288">
          <a:extLst>
            <a:ext uri="{FF2B5EF4-FFF2-40B4-BE49-F238E27FC236}">
              <a16:creationId xmlns="" xmlns:a16="http://schemas.microsoft.com/office/drawing/2014/main" id="{00000000-0008-0000-0700-000021010000}"/>
            </a:ext>
          </a:extLst>
        </xdr:cNvPr>
        <xdr:cNvSpPr txBox="1"/>
      </xdr:nvSpPr>
      <xdr:spPr>
        <a:xfrm>
          <a:off x="9404428" y="64036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0" name="直線コネクタ 289">
          <a:extLst>
            <a:ext uri="{FF2B5EF4-FFF2-40B4-BE49-F238E27FC236}">
              <a16:creationId xmlns="" xmlns:a16="http://schemas.microsoft.com/office/drawing/2014/main" id="{00000000-0008-0000-0700-000022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127533</xdr:rowOff>
    </xdr:from>
    <xdr:to>
      <xdr:col>46</xdr:col>
      <xdr:colOff>38100</xdr:colOff>
      <xdr:row>39</xdr:row>
      <xdr:rowOff>57683</xdr:rowOff>
    </xdr:to>
    <xdr:sp macro="" textlink="">
      <xdr:nvSpPr>
        <xdr:cNvPr id="291" name="フローチャート: 判断 290">
          <a:extLst>
            <a:ext uri="{FF2B5EF4-FFF2-40B4-BE49-F238E27FC236}">
              <a16:creationId xmlns="" xmlns:a16="http://schemas.microsoft.com/office/drawing/2014/main" id="{00000000-0008-0000-0700-000023010000}"/>
            </a:ext>
          </a:extLst>
        </xdr:cNvPr>
        <xdr:cNvSpPr/>
      </xdr:nvSpPr>
      <xdr:spPr>
        <a:xfrm>
          <a:off x="8699500" y="6642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74210</xdr:rowOff>
    </xdr:from>
    <xdr:ext cx="378565" cy="259045"/>
    <xdr:sp macro="" textlink="">
      <xdr:nvSpPr>
        <xdr:cNvPr id="292" name="テキスト ボックス 291">
          <a:extLst>
            <a:ext uri="{FF2B5EF4-FFF2-40B4-BE49-F238E27FC236}">
              <a16:creationId xmlns="" xmlns:a16="http://schemas.microsoft.com/office/drawing/2014/main" id="{00000000-0008-0000-0700-000024010000}"/>
            </a:ext>
          </a:extLst>
        </xdr:cNvPr>
        <xdr:cNvSpPr txBox="1"/>
      </xdr:nvSpPr>
      <xdr:spPr>
        <a:xfrm>
          <a:off x="8561017" y="641786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70091</xdr:rowOff>
    </xdr:from>
    <xdr:to>
      <xdr:col>41</xdr:col>
      <xdr:colOff>50800</xdr:colOff>
      <xdr:row>39</xdr:row>
      <xdr:rowOff>44450</xdr:rowOff>
    </xdr:to>
    <xdr:cxnSp macro="">
      <xdr:nvCxnSpPr>
        <xdr:cNvPr id="293" name="直線コネクタ 292">
          <a:extLst>
            <a:ext uri="{FF2B5EF4-FFF2-40B4-BE49-F238E27FC236}">
              <a16:creationId xmlns="" xmlns:a16="http://schemas.microsoft.com/office/drawing/2014/main" id="{00000000-0008-0000-0700-000025010000}"/>
            </a:ext>
          </a:extLst>
        </xdr:cNvPr>
        <xdr:cNvCxnSpPr/>
      </xdr:nvCxnSpPr>
      <xdr:spPr>
        <a:xfrm>
          <a:off x="6972300" y="6413741"/>
          <a:ext cx="889000" cy="3172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58306</xdr:rowOff>
    </xdr:from>
    <xdr:to>
      <xdr:col>41</xdr:col>
      <xdr:colOff>101600</xdr:colOff>
      <xdr:row>38</xdr:row>
      <xdr:rowOff>159906</xdr:rowOff>
    </xdr:to>
    <xdr:sp macro="" textlink="">
      <xdr:nvSpPr>
        <xdr:cNvPr id="294" name="フローチャート: 判断 293">
          <a:extLst>
            <a:ext uri="{FF2B5EF4-FFF2-40B4-BE49-F238E27FC236}">
              <a16:creationId xmlns="" xmlns:a16="http://schemas.microsoft.com/office/drawing/2014/main" id="{00000000-0008-0000-0700-000026010000}"/>
            </a:ext>
          </a:extLst>
        </xdr:cNvPr>
        <xdr:cNvSpPr/>
      </xdr:nvSpPr>
      <xdr:spPr>
        <a:xfrm>
          <a:off x="7810500" y="6573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37</xdr:row>
      <xdr:rowOff>4983</xdr:rowOff>
    </xdr:from>
    <xdr:ext cx="469744" cy="259045"/>
    <xdr:sp macro="" textlink="">
      <xdr:nvSpPr>
        <xdr:cNvPr id="295" name="テキスト ボックス 294">
          <a:extLst>
            <a:ext uri="{FF2B5EF4-FFF2-40B4-BE49-F238E27FC236}">
              <a16:creationId xmlns="" xmlns:a16="http://schemas.microsoft.com/office/drawing/2014/main" id="{00000000-0008-0000-0700-000027010000}"/>
            </a:ext>
          </a:extLst>
        </xdr:cNvPr>
        <xdr:cNvSpPr txBox="1"/>
      </xdr:nvSpPr>
      <xdr:spPr>
        <a:xfrm>
          <a:off x="7626428" y="63486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171348</xdr:rowOff>
    </xdr:from>
    <xdr:to>
      <xdr:col>36</xdr:col>
      <xdr:colOff>165100</xdr:colOff>
      <xdr:row>38</xdr:row>
      <xdr:rowOff>101498</xdr:rowOff>
    </xdr:to>
    <xdr:sp macro="" textlink="">
      <xdr:nvSpPr>
        <xdr:cNvPr id="296" name="フローチャート: 判断 295">
          <a:extLst>
            <a:ext uri="{FF2B5EF4-FFF2-40B4-BE49-F238E27FC236}">
              <a16:creationId xmlns="" xmlns:a16="http://schemas.microsoft.com/office/drawing/2014/main" id="{00000000-0008-0000-0700-000028010000}"/>
            </a:ext>
          </a:extLst>
        </xdr:cNvPr>
        <xdr:cNvSpPr/>
      </xdr:nvSpPr>
      <xdr:spPr>
        <a:xfrm>
          <a:off x="6921500" y="6514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38</xdr:row>
      <xdr:rowOff>92625</xdr:rowOff>
    </xdr:from>
    <xdr:ext cx="469744" cy="259045"/>
    <xdr:sp macro="" textlink="">
      <xdr:nvSpPr>
        <xdr:cNvPr id="297" name="テキスト ボックス 296">
          <a:extLst>
            <a:ext uri="{FF2B5EF4-FFF2-40B4-BE49-F238E27FC236}">
              <a16:creationId xmlns="" xmlns:a16="http://schemas.microsoft.com/office/drawing/2014/main" id="{00000000-0008-0000-0700-000029010000}"/>
            </a:ext>
          </a:extLst>
        </xdr:cNvPr>
        <xdr:cNvSpPr txBox="1"/>
      </xdr:nvSpPr>
      <xdr:spPr>
        <a:xfrm>
          <a:off x="6737428" y="66077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298" name="テキスト ボックス 297">
          <a:extLst>
            <a:ext uri="{FF2B5EF4-FFF2-40B4-BE49-F238E27FC236}">
              <a16:creationId xmlns="" xmlns:a16="http://schemas.microsoft.com/office/drawing/2014/main" id="{00000000-0008-0000-0700-00002A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299" name="テキスト ボックス 298">
          <a:extLst>
            <a:ext uri="{FF2B5EF4-FFF2-40B4-BE49-F238E27FC236}">
              <a16:creationId xmlns="" xmlns:a16="http://schemas.microsoft.com/office/drawing/2014/main" id="{00000000-0008-0000-0700-00002B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0" name="テキスト ボックス 299">
          <a:extLst>
            <a:ext uri="{FF2B5EF4-FFF2-40B4-BE49-F238E27FC236}">
              <a16:creationId xmlns="" xmlns:a16="http://schemas.microsoft.com/office/drawing/2014/main" id="{00000000-0008-0000-0700-00002C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1" name="テキスト ボックス 300">
          <a:extLst>
            <a:ext uri="{FF2B5EF4-FFF2-40B4-BE49-F238E27FC236}">
              <a16:creationId xmlns="" xmlns:a16="http://schemas.microsoft.com/office/drawing/2014/main" id="{00000000-0008-0000-0700-00002D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2" name="テキスト ボックス 301">
          <a:extLst>
            <a:ext uri="{FF2B5EF4-FFF2-40B4-BE49-F238E27FC236}">
              <a16:creationId xmlns="" xmlns:a16="http://schemas.microsoft.com/office/drawing/2014/main" id="{00000000-0008-0000-0700-00002E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3" name="楕円 302">
          <a:extLst>
            <a:ext uri="{FF2B5EF4-FFF2-40B4-BE49-F238E27FC236}">
              <a16:creationId xmlns="" xmlns:a16="http://schemas.microsoft.com/office/drawing/2014/main" id="{00000000-0008-0000-0700-00002F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123296</xdr:rowOff>
    </xdr:from>
    <xdr:ext cx="249299" cy="259045"/>
    <xdr:sp macro="" textlink="">
      <xdr:nvSpPr>
        <xdr:cNvPr id="304" name="労働費該当値テキスト">
          <a:extLst>
            <a:ext uri="{FF2B5EF4-FFF2-40B4-BE49-F238E27FC236}">
              <a16:creationId xmlns="" xmlns:a16="http://schemas.microsoft.com/office/drawing/2014/main" id="{00000000-0008-0000-0700-000030010000}"/>
            </a:ext>
          </a:extLst>
        </xdr:cNvPr>
        <xdr:cNvSpPr txBox="1"/>
      </xdr:nvSpPr>
      <xdr:spPr>
        <a:xfrm>
          <a:off x="10528300" y="663839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05" name="楕円 304">
          <a:extLst>
            <a:ext uri="{FF2B5EF4-FFF2-40B4-BE49-F238E27FC236}">
              <a16:creationId xmlns="" xmlns:a16="http://schemas.microsoft.com/office/drawing/2014/main" id="{00000000-0008-0000-0700-000031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06" name="テキスト ボックス 305">
          <a:extLst>
            <a:ext uri="{FF2B5EF4-FFF2-40B4-BE49-F238E27FC236}">
              <a16:creationId xmlns="" xmlns:a16="http://schemas.microsoft.com/office/drawing/2014/main" id="{00000000-0008-0000-0700-000032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07" name="楕円 306">
          <a:extLst>
            <a:ext uri="{FF2B5EF4-FFF2-40B4-BE49-F238E27FC236}">
              <a16:creationId xmlns="" xmlns:a16="http://schemas.microsoft.com/office/drawing/2014/main" id="{00000000-0008-0000-0700-000033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08" name="テキスト ボックス 307">
          <a:extLst>
            <a:ext uri="{FF2B5EF4-FFF2-40B4-BE49-F238E27FC236}">
              <a16:creationId xmlns="" xmlns:a16="http://schemas.microsoft.com/office/drawing/2014/main" id="{00000000-0008-0000-0700-000034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09" name="楕円 308">
          <a:extLst>
            <a:ext uri="{FF2B5EF4-FFF2-40B4-BE49-F238E27FC236}">
              <a16:creationId xmlns="" xmlns:a16="http://schemas.microsoft.com/office/drawing/2014/main" id="{00000000-0008-0000-0700-000035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0" name="テキスト ボックス 309">
          <a:extLst>
            <a:ext uri="{FF2B5EF4-FFF2-40B4-BE49-F238E27FC236}">
              <a16:creationId xmlns="" xmlns:a16="http://schemas.microsoft.com/office/drawing/2014/main" id="{00000000-0008-0000-0700-000036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19291</xdr:rowOff>
    </xdr:from>
    <xdr:to>
      <xdr:col>36</xdr:col>
      <xdr:colOff>165100</xdr:colOff>
      <xdr:row>37</xdr:row>
      <xdr:rowOff>120891</xdr:rowOff>
    </xdr:to>
    <xdr:sp macro="" textlink="">
      <xdr:nvSpPr>
        <xdr:cNvPr id="311" name="楕円 310">
          <a:extLst>
            <a:ext uri="{FF2B5EF4-FFF2-40B4-BE49-F238E27FC236}">
              <a16:creationId xmlns="" xmlns:a16="http://schemas.microsoft.com/office/drawing/2014/main" id="{00000000-0008-0000-0700-000037010000}"/>
            </a:ext>
          </a:extLst>
        </xdr:cNvPr>
        <xdr:cNvSpPr/>
      </xdr:nvSpPr>
      <xdr:spPr>
        <a:xfrm>
          <a:off x="6921500" y="6362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35</xdr:row>
      <xdr:rowOff>137418</xdr:rowOff>
    </xdr:from>
    <xdr:ext cx="469744" cy="259045"/>
    <xdr:sp macro="" textlink="">
      <xdr:nvSpPr>
        <xdr:cNvPr id="312" name="テキスト ボックス 311">
          <a:extLst>
            <a:ext uri="{FF2B5EF4-FFF2-40B4-BE49-F238E27FC236}">
              <a16:creationId xmlns="" xmlns:a16="http://schemas.microsoft.com/office/drawing/2014/main" id="{00000000-0008-0000-0700-000038010000}"/>
            </a:ext>
          </a:extLst>
        </xdr:cNvPr>
        <xdr:cNvSpPr txBox="1"/>
      </xdr:nvSpPr>
      <xdr:spPr>
        <a:xfrm>
          <a:off x="6737428" y="61381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3" name="正方形/長方形 312">
          <a:extLst>
            <a:ext uri="{FF2B5EF4-FFF2-40B4-BE49-F238E27FC236}">
              <a16:creationId xmlns="" xmlns:a16="http://schemas.microsoft.com/office/drawing/2014/main" id="{00000000-0008-0000-0700-000039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4" name="正方形/長方形 313">
          <a:extLst>
            <a:ext uri="{FF2B5EF4-FFF2-40B4-BE49-F238E27FC236}">
              <a16:creationId xmlns="" xmlns:a16="http://schemas.microsoft.com/office/drawing/2014/main" id="{00000000-0008-0000-0700-00003A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5" name="正方形/長方形 314">
          <a:extLst>
            <a:ext uri="{FF2B5EF4-FFF2-40B4-BE49-F238E27FC236}">
              <a16:creationId xmlns="" xmlns:a16="http://schemas.microsoft.com/office/drawing/2014/main" id="{00000000-0008-0000-0700-00003B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6" name="正方形/長方形 315">
          <a:extLst>
            <a:ext uri="{FF2B5EF4-FFF2-40B4-BE49-F238E27FC236}">
              <a16:creationId xmlns="" xmlns:a16="http://schemas.microsoft.com/office/drawing/2014/main" id="{00000000-0008-0000-0700-00003C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7" name="正方形/長方形 316">
          <a:extLst>
            <a:ext uri="{FF2B5EF4-FFF2-40B4-BE49-F238E27FC236}">
              <a16:creationId xmlns="" xmlns:a16="http://schemas.microsoft.com/office/drawing/2014/main" id="{00000000-0008-0000-0700-00003D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18" name="正方形/長方形 317">
          <a:extLst>
            <a:ext uri="{FF2B5EF4-FFF2-40B4-BE49-F238E27FC236}">
              <a16:creationId xmlns="" xmlns:a16="http://schemas.microsoft.com/office/drawing/2014/main" id="{00000000-0008-0000-0700-00003E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19" name="正方形/長方形 318">
          <a:extLst>
            <a:ext uri="{FF2B5EF4-FFF2-40B4-BE49-F238E27FC236}">
              <a16:creationId xmlns="" xmlns:a16="http://schemas.microsoft.com/office/drawing/2014/main" id="{00000000-0008-0000-0700-00003F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29,861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0" name="正方形/長方形 319">
          <a:extLst>
            <a:ext uri="{FF2B5EF4-FFF2-40B4-BE49-F238E27FC236}">
              <a16:creationId xmlns="" xmlns:a16="http://schemas.microsoft.com/office/drawing/2014/main" id="{00000000-0008-0000-0700-000040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1" name="テキスト ボックス 320">
          <a:extLst>
            <a:ext uri="{FF2B5EF4-FFF2-40B4-BE49-F238E27FC236}">
              <a16:creationId xmlns="" xmlns:a16="http://schemas.microsoft.com/office/drawing/2014/main" id="{00000000-0008-0000-0700-000041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2" name="直線コネクタ 321">
          <a:extLst>
            <a:ext uri="{FF2B5EF4-FFF2-40B4-BE49-F238E27FC236}">
              <a16:creationId xmlns="" xmlns:a16="http://schemas.microsoft.com/office/drawing/2014/main" id="{00000000-0008-0000-0700-000042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3" name="直線コネクタ 322">
          <a:extLst>
            <a:ext uri="{FF2B5EF4-FFF2-40B4-BE49-F238E27FC236}">
              <a16:creationId xmlns="" xmlns:a16="http://schemas.microsoft.com/office/drawing/2014/main" id="{00000000-0008-0000-0700-000043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4" name="テキスト ボックス 323">
          <a:extLst>
            <a:ext uri="{FF2B5EF4-FFF2-40B4-BE49-F238E27FC236}">
              <a16:creationId xmlns="" xmlns:a16="http://schemas.microsoft.com/office/drawing/2014/main" id="{00000000-0008-0000-0700-000044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5" name="直線コネクタ 324">
          <a:extLst>
            <a:ext uri="{FF2B5EF4-FFF2-40B4-BE49-F238E27FC236}">
              <a16:creationId xmlns="" xmlns:a16="http://schemas.microsoft.com/office/drawing/2014/main" id="{00000000-0008-0000-0700-000045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26" name="テキスト ボックス 325">
          <a:extLst>
            <a:ext uri="{FF2B5EF4-FFF2-40B4-BE49-F238E27FC236}">
              <a16:creationId xmlns="" xmlns:a16="http://schemas.microsoft.com/office/drawing/2014/main" id="{00000000-0008-0000-0700-000046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27" name="直線コネクタ 326">
          <a:extLst>
            <a:ext uri="{FF2B5EF4-FFF2-40B4-BE49-F238E27FC236}">
              <a16:creationId xmlns="" xmlns:a16="http://schemas.microsoft.com/office/drawing/2014/main" id="{00000000-0008-0000-0700-000047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28" name="テキスト ボックス 327">
          <a:extLst>
            <a:ext uri="{FF2B5EF4-FFF2-40B4-BE49-F238E27FC236}">
              <a16:creationId xmlns="" xmlns:a16="http://schemas.microsoft.com/office/drawing/2014/main" id="{00000000-0008-0000-0700-000048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29" name="直線コネクタ 328">
          <a:extLst>
            <a:ext uri="{FF2B5EF4-FFF2-40B4-BE49-F238E27FC236}">
              <a16:creationId xmlns="" xmlns:a16="http://schemas.microsoft.com/office/drawing/2014/main" id="{00000000-0008-0000-0700-000049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0" name="テキスト ボックス 329">
          <a:extLst>
            <a:ext uri="{FF2B5EF4-FFF2-40B4-BE49-F238E27FC236}">
              <a16:creationId xmlns="" xmlns:a16="http://schemas.microsoft.com/office/drawing/2014/main" id="{00000000-0008-0000-0700-00004A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a:extLst>
            <a:ext uri="{FF2B5EF4-FFF2-40B4-BE49-F238E27FC236}">
              <a16:creationId xmlns="" xmlns:a16="http://schemas.microsoft.com/office/drawing/2014/main" id="{00000000-0008-0000-0700-00004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2" name="テキスト ボックス 331">
          <a:extLst>
            <a:ext uri="{FF2B5EF4-FFF2-40B4-BE49-F238E27FC236}">
              <a16:creationId xmlns="" xmlns:a16="http://schemas.microsoft.com/office/drawing/2014/main" id="{00000000-0008-0000-0700-00004C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農林水産業費グラフ枠">
          <a:extLst>
            <a:ext uri="{FF2B5EF4-FFF2-40B4-BE49-F238E27FC236}">
              <a16:creationId xmlns="" xmlns:a16="http://schemas.microsoft.com/office/drawing/2014/main" id="{00000000-0008-0000-0700-00004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52</xdr:row>
      <xdr:rowOff>62786</xdr:rowOff>
    </xdr:from>
    <xdr:to>
      <xdr:col>54</xdr:col>
      <xdr:colOff>189865</xdr:colOff>
      <xdr:row>58</xdr:row>
      <xdr:rowOff>134492</xdr:rowOff>
    </xdr:to>
    <xdr:cxnSp macro="">
      <xdr:nvCxnSpPr>
        <xdr:cNvPr id="334" name="直線コネクタ 333">
          <a:extLst>
            <a:ext uri="{FF2B5EF4-FFF2-40B4-BE49-F238E27FC236}">
              <a16:creationId xmlns="" xmlns:a16="http://schemas.microsoft.com/office/drawing/2014/main" id="{00000000-0008-0000-0700-00004E010000}"/>
            </a:ext>
          </a:extLst>
        </xdr:cNvPr>
        <xdr:cNvCxnSpPr/>
      </xdr:nvCxnSpPr>
      <xdr:spPr>
        <a:xfrm flipV="1">
          <a:off x="10475595" y="8978186"/>
          <a:ext cx="1270" cy="11004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138319</xdr:rowOff>
    </xdr:from>
    <xdr:ext cx="534377" cy="259045"/>
    <xdr:sp macro="" textlink="">
      <xdr:nvSpPr>
        <xdr:cNvPr id="335" name="農林水産業費最小値テキスト">
          <a:extLst>
            <a:ext uri="{FF2B5EF4-FFF2-40B4-BE49-F238E27FC236}">
              <a16:creationId xmlns="" xmlns:a16="http://schemas.microsoft.com/office/drawing/2014/main" id="{00000000-0008-0000-0700-00004F010000}"/>
            </a:ext>
          </a:extLst>
        </xdr:cNvPr>
        <xdr:cNvSpPr txBox="1"/>
      </xdr:nvSpPr>
      <xdr:spPr>
        <a:xfrm>
          <a:off x="10528300" y="100824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134492</xdr:rowOff>
    </xdr:from>
    <xdr:to>
      <xdr:col>55</xdr:col>
      <xdr:colOff>88900</xdr:colOff>
      <xdr:row>58</xdr:row>
      <xdr:rowOff>134492</xdr:rowOff>
    </xdr:to>
    <xdr:cxnSp macro="">
      <xdr:nvCxnSpPr>
        <xdr:cNvPr id="336" name="直線コネクタ 335">
          <a:extLst>
            <a:ext uri="{FF2B5EF4-FFF2-40B4-BE49-F238E27FC236}">
              <a16:creationId xmlns="" xmlns:a16="http://schemas.microsoft.com/office/drawing/2014/main" id="{00000000-0008-0000-0700-000050010000}"/>
            </a:ext>
          </a:extLst>
        </xdr:cNvPr>
        <xdr:cNvCxnSpPr/>
      </xdr:nvCxnSpPr>
      <xdr:spPr>
        <a:xfrm>
          <a:off x="10388600" y="10078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51</xdr:row>
      <xdr:rowOff>9463</xdr:rowOff>
    </xdr:from>
    <xdr:ext cx="690189" cy="259045"/>
    <xdr:sp macro="" textlink="">
      <xdr:nvSpPr>
        <xdr:cNvPr id="337" name="農林水産業費最大値テキスト">
          <a:extLst>
            <a:ext uri="{FF2B5EF4-FFF2-40B4-BE49-F238E27FC236}">
              <a16:creationId xmlns="" xmlns:a16="http://schemas.microsoft.com/office/drawing/2014/main" id="{00000000-0008-0000-0700-000051010000}"/>
            </a:ext>
          </a:extLst>
        </xdr:cNvPr>
        <xdr:cNvSpPr txBox="1"/>
      </xdr:nvSpPr>
      <xdr:spPr>
        <a:xfrm>
          <a:off x="10528300" y="875341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2,418,228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52</xdr:row>
      <xdr:rowOff>62786</xdr:rowOff>
    </xdr:from>
    <xdr:to>
      <xdr:col>55</xdr:col>
      <xdr:colOff>88900</xdr:colOff>
      <xdr:row>52</xdr:row>
      <xdr:rowOff>62786</xdr:rowOff>
    </xdr:to>
    <xdr:cxnSp macro="">
      <xdr:nvCxnSpPr>
        <xdr:cNvPr id="338" name="直線コネクタ 337">
          <a:extLst>
            <a:ext uri="{FF2B5EF4-FFF2-40B4-BE49-F238E27FC236}">
              <a16:creationId xmlns="" xmlns:a16="http://schemas.microsoft.com/office/drawing/2014/main" id="{00000000-0008-0000-0700-000052010000}"/>
            </a:ext>
          </a:extLst>
        </xdr:cNvPr>
        <xdr:cNvCxnSpPr/>
      </xdr:nvCxnSpPr>
      <xdr:spPr>
        <a:xfrm>
          <a:off x="10388600" y="8978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108657</xdr:rowOff>
    </xdr:from>
    <xdr:to>
      <xdr:col>55</xdr:col>
      <xdr:colOff>0</xdr:colOff>
      <xdr:row>58</xdr:row>
      <xdr:rowOff>114319</xdr:rowOff>
    </xdr:to>
    <xdr:cxnSp macro="">
      <xdr:nvCxnSpPr>
        <xdr:cNvPr id="339" name="直線コネクタ 338">
          <a:extLst>
            <a:ext uri="{FF2B5EF4-FFF2-40B4-BE49-F238E27FC236}">
              <a16:creationId xmlns="" xmlns:a16="http://schemas.microsoft.com/office/drawing/2014/main" id="{00000000-0008-0000-0700-000053010000}"/>
            </a:ext>
          </a:extLst>
        </xdr:cNvPr>
        <xdr:cNvCxnSpPr/>
      </xdr:nvCxnSpPr>
      <xdr:spPr>
        <a:xfrm flipV="1">
          <a:off x="9639300" y="10052757"/>
          <a:ext cx="838200" cy="56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33382</xdr:rowOff>
    </xdr:from>
    <xdr:ext cx="599010" cy="259045"/>
    <xdr:sp macro="" textlink="">
      <xdr:nvSpPr>
        <xdr:cNvPr id="340" name="農林水産業費平均値テキスト">
          <a:extLst>
            <a:ext uri="{FF2B5EF4-FFF2-40B4-BE49-F238E27FC236}">
              <a16:creationId xmlns="" xmlns:a16="http://schemas.microsoft.com/office/drawing/2014/main" id="{00000000-0008-0000-0700-000054010000}"/>
            </a:ext>
          </a:extLst>
        </xdr:cNvPr>
        <xdr:cNvSpPr txBox="1"/>
      </xdr:nvSpPr>
      <xdr:spPr>
        <a:xfrm>
          <a:off x="10528300" y="980603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10505</xdr:rowOff>
    </xdr:from>
    <xdr:to>
      <xdr:col>55</xdr:col>
      <xdr:colOff>50800</xdr:colOff>
      <xdr:row>58</xdr:row>
      <xdr:rowOff>112105</xdr:rowOff>
    </xdr:to>
    <xdr:sp macro="" textlink="">
      <xdr:nvSpPr>
        <xdr:cNvPr id="341" name="フローチャート: 判断 340">
          <a:extLst>
            <a:ext uri="{FF2B5EF4-FFF2-40B4-BE49-F238E27FC236}">
              <a16:creationId xmlns="" xmlns:a16="http://schemas.microsoft.com/office/drawing/2014/main" id="{00000000-0008-0000-0700-000055010000}"/>
            </a:ext>
          </a:extLst>
        </xdr:cNvPr>
        <xdr:cNvSpPr/>
      </xdr:nvSpPr>
      <xdr:spPr>
        <a:xfrm>
          <a:off x="10426700" y="9954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114319</xdr:rowOff>
    </xdr:from>
    <xdr:to>
      <xdr:col>50</xdr:col>
      <xdr:colOff>114300</xdr:colOff>
      <xdr:row>58</xdr:row>
      <xdr:rowOff>122238</xdr:rowOff>
    </xdr:to>
    <xdr:cxnSp macro="">
      <xdr:nvCxnSpPr>
        <xdr:cNvPr id="342" name="直線コネクタ 341">
          <a:extLst>
            <a:ext uri="{FF2B5EF4-FFF2-40B4-BE49-F238E27FC236}">
              <a16:creationId xmlns="" xmlns:a16="http://schemas.microsoft.com/office/drawing/2014/main" id="{00000000-0008-0000-0700-000056010000}"/>
            </a:ext>
          </a:extLst>
        </xdr:cNvPr>
        <xdr:cNvCxnSpPr/>
      </xdr:nvCxnSpPr>
      <xdr:spPr>
        <a:xfrm flipV="1">
          <a:off x="8750300" y="10058419"/>
          <a:ext cx="889000" cy="7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11009</xdr:rowOff>
    </xdr:from>
    <xdr:to>
      <xdr:col>50</xdr:col>
      <xdr:colOff>165100</xdr:colOff>
      <xdr:row>58</xdr:row>
      <xdr:rowOff>112609</xdr:rowOff>
    </xdr:to>
    <xdr:sp macro="" textlink="">
      <xdr:nvSpPr>
        <xdr:cNvPr id="343" name="フローチャート: 判断 342">
          <a:extLst>
            <a:ext uri="{FF2B5EF4-FFF2-40B4-BE49-F238E27FC236}">
              <a16:creationId xmlns="" xmlns:a16="http://schemas.microsoft.com/office/drawing/2014/main" id="{00000000-0008-0000-0700-000057010000}"/>
            </a:ext>
          </a:extLst>
        </xdr:cNvPr>
        <xdr:cNvSpPr/>
      </xdr:nvSpPr>
      <xdr:spPr>
        <a:xfrm>
          <a:off x="9588500" y="995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129136</xdr:rowOff>
    </xdr:from>
    <xdr:ext cx="599010" cy="259045"/>
    <xdr:sp macro="" textlink="">
      <xdr:nvSpPr>
        <xdr:cNvPr id="344" name="テキスト ボックス 343">
          <a:extLst>
            <a:ext uri="{FF2B5EF4-FFF2-40B4-BE49-F238E27FC236}">
              <a16:creationId xmlns="" xmlns:a16="http://schemas.microsoft.com/office/drawing/2014/main" id="{00000000-0008-0000-0700-000058010000}"/>
            </a:ext>
          </a:extLst>
        </xdr:cNvPr>
        <xdr:cNvSpPr txBox="1"/>
      </xdr:nvSpPr>
      <xdr:spPr>
        <a:xfrm>
          <a:off x="9339795" y="9730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110654</xdr:rowOff>
    </xdr:from>
    <xdr:to>
      <xdr:col>45</xdr:col>
      <xdr:colOff>177800</xdr:colOff>
      <xdr:row>58</xdr:row>
      <xdr:rowOff>122238</xdr:rowOff>
    </xdr:to>
    <xdr:cxnSp macro="">
      <xdr:nvCxnSpPr>
        <xdr:cNvPr id="345" name="直線コネクタ 344">
          <a:extLst>
            <a:ext uri="{FF2B5EF4-FFF2-40B4-BE49-F238E27FC236}">
              <a16:creationId xmlns="" xmlns:a16="http://schemas.microsoft.com/office/drawing/2014/main" id="{00000000-0008-0000-0700-000059010000}"/>
            </a:ext>
          </a:extLst>
        </xdr:cNvPr>
        <xdr:cNvCxnSpPr/>
      </xdr:nvCxnSpPr>
      <xdr:spPr>
        <a:xfrm>
          <a:off x="7861300" y="10054754"/>
          <a:ext cx="889000" cy="11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17473</xdr:rowOff>
    </xdr:from>
    <xdr:to>
      <xdr:col>46</xdr:col>
      <xdr:colOff>38100</xdr:colOff>
      <xdr:row>58</xdr:row>
      <xdr:rowOff>119073</xdr:rowOff>
    </xdr:to>
    <xdr:sp macro="" textlink="">
      <xdr:nvSpPr>
        <xdr:cNvPr id="346" name="フローチャート: 判断 345">
          <a:extLst>
            <a:ext uri="{FF2B5EF4-FFF2-40B4-BE49-F238E27FC236}">
              <a16:creationId xmlns="" xmlns:a16="http://schemas.microsoft.com/office/drawing/2014/main" id="{00000000-0008-0000-0700-00005A010000}"/>
            </a:ext>
          </a:extLst>
        </xdr:cNvPr>
        <xdr:cNvSpPr/>
      </xdr:nvSpPr>
      <xdr:spPr>
        <a:xfrm>
          <a:off x="8699500" y="9961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135600</xdr:rowOff>
    </xdr:from>
    <xdr:ext cx="599010" cy="259045"/>
    <xdr:sp macro="" textlink="">
      <xdr:nvSpPr>
        <xdr:cNvPr id="347" name="テキスト ボックス 346">
          <a:extLst>
            <a:ext uri="{FF2B5EF4-FFF2-40B4-BE49-F238E27FC236}">
              <a16:creationId xmlns="" xmlns:a16="http://schemas.microsoft.com/office/drawing/2014/main" id="{00000000-0008-0000-0700-00005B010000}"/>
            </a:ext>
          </a:extLst>
        </xdr:cNvPr>
        <xdr:cNvSpPr txBox="1"/>
      </xdr:nvSpPr>
      <xdr:spPr>
        <a:xfrm>
          <a:off x="8450795" y="97368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110654</xdr:rowOff>
    </xdr:from>
    <xdr:to>
      <xdr:col>41</xdr:col>
      <xdr:colOff>50800</xdr:colOff>
      <xdr:row>58</xdr:row>
      <xdr:rowOff>126492</xdr:rowOff>
    </xdr:to>
    <xdr:cxnSp macro="">
      <xdr:nvCxnSpPr>
        <xdr:cNvPr id="348" name="直線コネクタ 347">
          <a:extLst>
            <a:ext uri="{FF2B5EF4-FFF2-40B4-BE49-F238E27FC236}">
              <a16:creationId xmlns="" xmlns:a16="http://schemas.microsoft.com/office/drawing/2014/main" id="{00000000-0008-0000-0700-00005C010000}"/>
            </a:ext>
          </a:extLst>
        </xdr:cNvPr>
        <xdr:cNvCxnSpPr/>
      </xdr:nvCxnSpPr>
      <xdr:spPr>
        <a:xfrm flipV="1">
          <a:off x="6972300" y="10054754"/>
          <a:ext cx="889000" cy="158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10830</xdr:rowOff>
    </xdr:from>
    <xdr:to>
      <xdr:col>41</xdr:col>
      <xdr:colOff>101600</xdr:colOff>
      <xdr:row>58</xdr:row>
      <xdr:rowOff>112430</xdr:rowOff>
    </xdr:to>
    <xdr:sp macro="" textlink="">
      <xdr:nvSpPr>
        <xdr:cNvPr id="349" name="フローチャート: 判断 348">
          <a:extLst>
            <a:ext uri="{FF2B5EF4-FFF2-40B4-BE49-F238E27FC236}">
              <a16:creationId xmlns="" xmlns:a16="http://schemas.microsoft.com/office/drawing/2014/main" id="{00000000-0008-0000-0700-00005D010000}"/>
            </a:ext>
          </a:extLst>
        </xdr:cNvPr>
        <xdr:cNvSpPr/>
      </xdr:nvSpPr>
      <xdr:spPr>
        <a:xfrm>
          <a:off x="7810500" y="9954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128957</xdr:rowOff>
    </xdr:from>
    <xdr:ext cx="599010" cy="259045"/>
    <xdr:sp macro="" textlink="">
      <xdr:nvSpPr>
        <xdr:cNvPr id="350" name="テキスト ボックス 349">
          <a:extLst>
            <a:ext uri="{FF2B5EF4-FFF2-40B4-BE49-F238E27FC236}">
              <a16:creationId xmlns="" xmlns:a16="http://schemas.microsoft.com/office/drawing/2014/main" id="{00000000-0008-0000-0700-00005E010000}"/>
            </a:ext>
          </a:extLst>
        </xdr:cNvPr>
        <xdr:cNvSpPr txBox="1"/>
      </xdr:nvSpPr>
      <xdr:spPr>
        <a:xfrm>
          <a:off x="7561795" y="97301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8486</xdr:rowOff>
    </xdr:from>
    <xdr:to>
      <xdr:col>36</xdr:col>
      <xdr:colOff>165100</xdr:colOff>
      <xdr:row>58</xdr:row>
      <xdr:rowOff>110086</xdr:rowOff>
    </xdr:to>
    <xdr:sp macro="" textlink="">
      <xdr:nvSpPr>
        <xdr:cNvPr id="351" name="フローチャート: 判断 350">
          <a:extLst>
            <a:ext uri="{FF2B5EF4-FFF2-40B4-BE49-F238E27FC236}">
              <a16:creationId xmlns="" xmlns:a16="http://schemas.microsoft.com/office/drawing/2014/main" id="{00000000-0008-0000-0700-00005F010000}"/>
            </a:ext>
          </a:extLst>
        </xdr:cNvPr>
        <xdr:cNvSpPr/>
      </xdr:nvSpPr>
      <xdr:spPr>
        <a:xfrm>
          <a:off x="6921500" y="9952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126613</xdr:rowOff>
    </xdr:from>
    <xdr:ext cx="599010" cy="259045"/>
    <xdr:sp macro="" textlink="">
      <xdr:nvSpPr>
        <xdr:cNvPr id="352" name="テキスト ボックス 351">
          <a:extLst>
            <a:ext uri="{FF2B5EF4-FFF2-40B4-BE49-F238E27FC236}">
              <a16:creationId xmlns="" xmlns:a16="http://schemas.microsoft.com/office/drawing/2014/main" id="{00000000-0008-0000-0700-000060010000}"/>
            </a:ext>
          </a:extLst>
        </xdr:cNvPr>
        <xdr:cNvSpPr txBox="1"/>
      </xdr:nvSpPr>
      <xdr:spPr>
        <a:xfrm>
          <a:off x="6672795" y="9727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a:extLst>
            <a:ext uri="{FF2B5EF4-FFF2-40B4-BE49-F238E27FC236}">
              <a16:creationId xmlns="" xmlns:a16="http://schemas.microsoft.com/office/drawing/2014/main" id="{00000000-0008-0000-0700-00006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a:extLst>
            <a:ext uri="{FF2B5EF4-FFF2-40B4-BE49-F238E27FC236}">
              <a16:creationId xmlns="" xmlns:a16="http://schemas.microsoft.com/office/drawing/2014/main" id="{00000000-0008-0000-0700-00006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a:extLst>
            <a:ext uri="{FF2B5EF4-FFF2-40B4-BE49-F238E27FC236}">
              <a16:creationId xmlns="" xmlns:a16="http://schemas.microsoft.com/office/drawing/2014/main" id="{00000000-0008-0000-0700-00006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a:extLst>
            <a:ext uri="{FF2B5EF4-FFF2-40B4-BE49-F238E27FC236}">
              <a16:creationId xmlns="" xmlns:a16="http://schemas.microsoft.com/office/drawing/2014/main" id="{00000000-0008-0000-0700-00006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a:extLst>
            <a:ext uri="{FF2B5EF4-FFF2-40B4-BE49-F238E27FC236}">
              <a16:creationId xmlns="" xmlns:a16="http://schemas.microsoft.com/office/drawing/2014/main" id="{00000000-0008-0000-0700-00006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57857</xdr:rowOff>
    </xdr:from>
    <xdr:to>
      <xdr:col>55</xdr:col>
      <xdr:colOff>50800</xdr:colOff>
      <xdr:row>58</xdr:row>
      <xdr:rowOff>159457</xdr:rowOff>
    </xdr:to>
    <xdr:sp macro="" textlink="">
      <xdr:nvSpPr>
        <xdr:cNvPr id="358" name="楕円 357">
          <a:extLst>
            <a:ext uri="{FF2B5EF4-FFF2-40B4-BE49-F238E27FC236}">
              <a16:creationId xmlns="" xmlns:a16="http://schemas.microsoft.com/office/drawing/2014/main" id="{00000000-0008-0000-0700-000066010000}"/>
            </a:ext>
          </a:extLst>
        </xdr:cNvPr>
        <xdr:cNvSpPr/>
      </xdr:nvSpPr>
      <xdr:spPr>
        <a:xfrm>
          <a:off x="10426700" y="10001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160382</xdr:rowOff>
    </xdr:from>
    <xdr:ext cx="534377" cy="259045"/>
    <xdr:sp macro="" textlink="">
      <xdr:nvSpPr>
        <xdr:cNvPr id="359" name="農林水産業費該当値テキスト">
          <a:extLst>
            <a:ext uri="{FF2B5EF4-FFF2-40B4-BE49-F238E27FC236}">
              <a16:creationId xmlns="" xmlns:a16="http://schemas.microsoft.com/office/drawing/2014/main" id="{00000000-0008-0000-0700-000067010000}"/>
            </a:ext>
          </a:extLst>
        </xdr:cNvPr>
        <xdr:cNvSpPr txBox="1"/>
      </xdr:nvSpPr>
      <xdr:spPr>
        <a:xfrm>
          <a:off x="10528300" y="99330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67,898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63519</xdr:rowOff>
    </xdr:from>
    <xdr:to>
      <xdr:col>50</xdr:col>
      <xdr:colOff>165100</xdr:colOff>
      <xdr:row>58</xdr:row>
      <xdr:rowOff>165119</xdr:rowOff>
    </xdr:to>
    <xdr:sp macro="" textlink="">
      <xdr:nvSpPr>
        <xdr:cNvPr id="360" name="楕円 359">
          <a:extLst>
            <a:ext uri="{FF2B5EF4-FFF2-40B4-BE49-F238E27FC236}">
              <a16:creationId xmlns="" xmlns:a16="http://schemas.microsoft.com/office/drawing/2014/main" id="{00000000-0008-0000-0700-000068010000}"/>
            </a:ext>
          </a:extLst>
        </xdr:cNvPr>
        <xdr:cNvSpPr/>
      </xdr:nvSpPr>
      <xdr:spPr>
        <a:xfrm>
          <a:off x="9588500" y="10007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156246</xdr:rowOff>
    </xdr:from>
    <xdr:ext cx="534377" cy="259045"/>
    <xdr:sp macro="" textlink="">
      <xdr:nvSpPr>
        <xdr:cNvPr id="361" name="テキスト ボックス 360">
          <a:extLst>
            <a:ext uri="{FF2B5EF4-FFF2-40B4-BE49-F238E27FC236}">
              <a16:creationId xmlns="" xmlns:a16="http://schemas.microsoft.com/office/drawing/2014/main" id="{00000000-0008-0000-0700-000069010000}"/>
            </a:ext>
          </a:extLst>
        </xdr:cNvPr>
        <xdr:cNvSpPr txBox="1"/>
      </xdr:nvSpPr>
      <xdr:spPr>
        <a:xfrm>
          <a:off x="9372111" y="10100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71438</xdr:rowOff>
    </xdr:from>
    <xdr:to>
      <xdr:col>46</xdr:col>
      <xdr:colOff>38100</xdr:colOff>
      <xdr:row>59</xdr:row>
      <xdr:rowOff>1588</xdr:rowOff>
    </xdr:to>
    <xdr:sp macro="" textlink="">
      <xdr:nvSpPr>
        <xdr:cNvPr id="362" name="楕円 361">
          <a:extLst>
            <a:ext uri="{FF2B5EF4-FFF2-40B4-BE49-F238E27FC236}">
              <a16:creationId xmlns="" xmlns:a16="http://schemas.microsoft.com/office/drawing/2014/main" id="{00000000-0008-0000-0700-00006A010000}"/>
            </a:ext>
          </a:extLst>
        </xdr:cNvPr>
        <xdr:cNvSpPr/>
      </xdr:nvSpPr>
      <xdr:spPr>
        <a:xfrm>
          <a:off x="8699500" y="10015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164165</xdr:rowOff>
    </xdr:from>
    <xdr:ext cx="534377" cy="259045"/>
    <xdr:sp macro="" textlink="">
      <xdr:nvSpPr>
        <xdr:cNvPr id="363" name="テキスト ボックス 362">
          <a:extLst>
            <a:ext uri="{FF2B5EF4-FFF2-40B4-BE49-F238E27FC236}">
              <a16:creationId xmlns="" xmlns:a16="http://schemas.microsoft.com/office/drawing/2014/main" id="{00000000-0008-0000-0700-00006B010000}"/>
            </a:ext>
          </a:extLst>
        </xdr:cNvPr>
        <xdr:cNvSpPr txBox="1"/>
      </xdr:nvSpPr>
      <xdr:spPr>
        <a:xfrm>
          <a:off x="8483111" y="101082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59854</xdr:rowOff>
    </xdr:from>
    <xdr:to>
      <xdr:col>41</xdr:col>
      <xdr:colOff>101600</xdr:colOff>
      <xdr:row>58</xdr:row>
      <xdr:rowOff>161454</xdr:rowOff>
    </xdr:to>
    <xdr:sp macro="" textlink="">
      <xdr:nvSpPr>
        <xdr:cNvPr id="364" name="楕円 363">
          <a:extLst>
            <a:ext uri="{FF2B5EF4-FFF2-40B4-BE49-F238E27FC236}">
              <a16:creationId xmlns="" xmlns:a16="http://schemas.microsoft.com/office/drawing/2014/main" id="{00000000-0008-0000-0700-00006C010000}"/>
            </a:ext>
          </a:extLst>
        </xdr:cNvPr>
        <xdr:cNvSpPr/>
      </xdr:nvSpPr>
      <xdr:spPr>
        <a:xfrm>
          <a:off x="7810500" y="100039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152581</xdr:rowOff>
    </xdr:from>
    <xdr:ext cx="534377" cy="259045"/>
    <xdr:sp macro="" textlink="">
      <xdr:nvSpPr>
        <xdr:cNvPr id="365" name="テキスト ボックス 364">
          <a:extLst>
            <a:ext uri="{FF2B5EF4-FFF2-40B4-BE49-F238E27FC236}">
              <a16:creationId xmlns="" xmlns:a16="http://schemas.microsoft.com/office/drawing/2014/main" id="{00000000-0008-0000-0700-00006D010000}"/>
            </a:ext>
          </a:extLst>
        </xdr:cNvPr>
        <xdr:cNvSpPr txBox="1"/>
      </xdr:nvSpPr>
      <xdr:spPr>
        <a:xfrm>
          <a:off x="7594111" y="100966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75692</xdr:rowOff>
    </xdr:from>
    <xdr:to>
      <xdr:col>36</xdr:col>
      <xdr:colOff>165100</xdr:colOff>
      <xdr:row>59</xdr:row>
      <xdr:rowOff>5842</xdr:rowOff>
    </xdr:to>
    <xdr:sp macro="" textlink="">
      <xdr:nvSpPr>
        <xdr:cNvPr id="366" name="楕円 365">
          <a:extLst>
            <a:ext uri="{FF2B5EF4-FFF2-40B4-BE49-F238E27FC236}">
              <a16:creationId xmlns="" xmlns:a16="http://schemas.microsoft.com/office/drawing/2014/main" id="{00000000-0008-0000-0700-00006E010000}"/>
            </a:ext>
          </a:extLst>
        </xdr:cNvPr>
        <xdr:cNvSpPr/>
      </xdr:nvSpPr>
      <xdr:spPr>
        <a:xfrm>
          <a:off x="6921500" y="10019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168419</xdr:rowOff>
    </xdr:from>
    <xdr:ext cx="534377" cy="259045"/>
    <xdr:sp macro="" textlink="">
      <xdr:nvSpPr>
        <xdr:cNvPr id="367" name="テキスト ボックス 366">
          <a:extLst>
            <a:ext uri="{FF2B5EF4-FFF2-40B4-BE49-F238E27FC236}">
              <a16:creationId xmlns="" xmlns:a16="http://schemas.microsoft.com/office/drawing/2014/main" id="{00000000-0008-0000-0700-00006F010000}"/>
            </a:ext>
          </a:extLst>
        </xdr:cNvPr>
        <xdr:cNvSpPr txBox="1"/>
      </xdr:nvSpPr>
      <xdr:spPr>
        <a:xfrm>
          <a:off x="6705111" y="10112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28,889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a:extLst>
            <a:ext uri="{FF2B5EF4-FFF2-40B4-BE49-F238E27FC236}">
              <a16:creationId xmlns="" xmlns:a16="http://schemas.microsoft.com/office/drawing/2014/main" id="{00000000-0008-0000-0700-00007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a:extLst>
            <a:ext uri="{FF2B5EF4-FFF2-40B4-BE49-F238E27FC236}">
              <a16:creationId xmlns="" xmlns:a16="http://schemas.microsoft.com/office/drawing/2014/main" id="{00000000-0008-0000-0700-00007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a:extLst>
            <a:ext uri="{FF2B5EF4-FFF2-40B4-BE49-F238E27FC236}">
              <a16:creationId xmlns="" xmlns:a16="http://schemas.microsoft.com/office/drawing/2014/main" id="{00000000-0008-0000-0700-00007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a:extLst>
            <a:ext uri="{FF2B5EF4-FFF2-40B4-BE49-F238E27FC236}">
              <a16:creationId xmlns="" xmlns:a16="http://schemas.microsoft.com/office/drawing/2014/main" id="{00000000-0008-0000-0700-00007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a:extLst>
            <a:ext uri="{FF2B5EF4-FFF2-40B4-BE49-F238E27FC236}">
              <a16:creationId xmlns="" xmlns:a16="http://schemas.microsoft.com/office/drawing/2014/main" id="{00000000-0008-0000-0700-00007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a:extLst>
            <a:ext uri="{FF2B5EF4-FFF2-40B4-BE49-F238E27FC236}">
              <a16:creationId xmlns="" xmlns:a16="http://schemas.microsoft.com/office/drawing/2014/main" id="{00000000-0008-0000-0700-00007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a:extLst>
            <a:ext uri="{FF2B5EF4-FFF2-40B4-BE49-F238E27FC236}">
              <a16:creationId xmlns="" xmlns:a16="http://schemas.microsoft.com/office/drawing/2014/main" id="{00000000-0008-0000-0700-00007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a:extLst>
            <a:ext uri="{FF2B5EF4-FFF2-40B4-BE49-F238E27FC236}">
              <a16:creationId xmlns="" xmlns:a16="http://schemas.microsoft.com/office/drawing/2014/main" id="{00000000-0008-0000-0700-00007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a:extLst>
            <a:ext uri="{FF2B5EF4-FFF2-40B4-BE49-F238E27FC236}">
              <a16:creationId xmlns="" xmlns:a16="http://schemas.microsoft.com/office/drawing/2014/main" id="{00000000-0008-0000-0700-00007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a:extLst>
            <a:ext uri="{FF2B5EF4-FFF2-40B4-BE49-F238E27FC236}">
              <a16:creationId xmlns="" xmlns:a16="http://schemas.microsoft.com/office/drawing/2014/main" id="{00000000-0008-0000-0700-00007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78" name="直線コネクタ 377">
          <a:extLst>
            <a:ext uri="{FF2B5EF4-FFF2-40B4-BE49-F238E27FC236}">
              <a16:creationId xmlns="" xmlns:a16="http://schemas.microsoft.com/office/drawing/2014/main" id="{00000000-0008-0000-0700-00007A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79" name="テキスト ボックス 378">
          <a:extLst>
            <a:ext uri="{FF2B5EF4-FFF2-40B4-BE49-F238E27FC236}">
              <a16:creationId xmlns="" xmlns:a16="http://schemas.microsoft.com/office/drawing/2014/main" id="{00000000-0008-0000-0700-00007B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0" name="直線コネクタ 379">
          <a:extLst>
            <a:ext uri="{FF2B5EF4-FFF2-40B4-BE49-F238E27FC236}">
              <a16:creationId xmlns="" xmlns:a16="http://schemas.microsoft.com/office/drawing/2014/main" id="{00000000-0008-0000-0700-00007C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1" name="テキスト ボックス 380">
          <a:extLst>
            <a:ext uri="{FF2B5EF4-FFF2-40B4-BE49-F238E27FC236}">
              <a16:creationId xmlns="" xmlns:a16="http://schemas.microsoft.com/office/drawing/2014/main" id="{00000000-0008-0000-0700-00007D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2" name="直線コネクタ 381">
          <a:extLst>
            <a:ext uri="{FF2B5EF4-FFF2-40B4-BE49-F238E27FC236}">
              <a16:creationId xmlns="" xmlns:a16="http://schemas.microsoft.com/office/drawing/2014/main" id="{00000000-0008-0000-0700-00007E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3" name="テキスト ボックス 382">
          <a:extLst>
            <a:ext uri="{FF2B5EF4-FFF2-40B4-BE49-F238E27FC236}">
              <a16:creationId xmlns="" xmlns:a16="http://schemas.microsoft.com/office/drawing/2014/main" id="{00000000-0008-0000-0700-00007F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84" name="直線コネクタ 383">
          <a:extLst>
            <a:ext uri="{FF2B5EF4-FFF2-40B4-BE49-F238E27FC236}">
              <a16:creationId xmlns="" xmlns:a16="http://schemas.microsoft.com/office/drawing/2014/main" id="{00000000-0008-0000-0700-000080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85" name="テキスト ボックス 384">
          <a:extLst>
            <a:ext uri="{FF2B5EF4-FFF2-40B4-BE49-F238E27FC236}">
              <a16:creationId xmlns="" xmlns:a16="http://schemas.microsoft.com/office/drawing/2014/main" id="{00000000-0008-0000-0700-000081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86" name="直線コネクタ 385">
          <a:extLst>
            <a:ext uri="{FF2B5EF4-FFF2-40B4-BE49-F238E27FC236}">
              <a16:creationId xmlns="" xmlns:a16="http://schemas.microsoft.com/office/drawing/2014/main" id="{00000000-0008-0000-0700-000082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87" name="テキスト ボックス 386">
          <a:extLst>
            <a:ext uri="{FF2B5EF4-FFF2-40B4-BE49-F238E27FC236}">
              <a16:creationId xmlns="" xmlns:a16="http://schemas.microsoft.com/office/drawing/2014/main" id="{00000000-0008-0000-0700-000083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8" name="直線コネクタ 387">
          <a:extLst>
            <a:ext uri="{FF2B5EF4-FFF2-40B4-BE49-F238E27FC236}">
              <a16:creationId xmlns="" xmlns:a16="http://schemas.microsoft.com/office/drawing/2014/main" id="{00000000-0008-0000-0700-000084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89" name="テキスト ボックス 388">
          <a:extLst>
            <a:ext uri="{FF2B5EF4-FFF2-40B4-BE49-F238E27FC236}">
              <a16:creationId xmlns="" xmlns:a16="http://schemas.microsoft.com/office/drawing/2014/main" id="{00000000-0008-0000-0700-000085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0" name="商工費グラフ枠">
          <a:extLst>
            <a:ext uri="{FF2B5EF4-FFF2-40B4-BE49-F238E27FC236}">
              <a16:creationId xmlns="" xmlns:a16="http://schemas.microsoft.com/office/drawing/2014/main" id="{00000000-0008-0000-0700-000086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69</xdr:row>
      <xdr:rowOff>127698</xdr:rowOff>
    </xdr:from>
    <xdr:to>
      <xdr:col>54</xdr:col>
      <xdr:colOff>189865</xdr:colOff>
      <xdr:row>79</xdr:row>
      <xdr:rowOff>42951</xdr:rowOff>
    </xdr:to>
    <xdr:cxnSp macro="">
      <xdr:nvCxnSpPr>
        <xdr:cNvPr id="391" name="直線コネクタ 390">
          <a:extLst>
            <a:ext uri="{FF2B5EF4-FFF2-40B4-BE49-F238E27FC236}">
              <a16:creationId xmlns="" xmlns:a16="http://schemas.microsoft.com/office/drawing/2014/main" id="{00000000-0008-0000-0700-000087010000}"/>
            </a:ext>
          </a:extLst>
        </xdr:cNvPr>
        <xdr:cNvCxnSpPr/>
      </xdr:nvCxnSpPr>
      <xdr:spPr>
        <a:xfrm flipV="1">
          <a:off x="10475595" y="11957748"/>
          <a:ext cx="1270" cy="16297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46778</xdr:rowOff>
    </xdr:from>
    <xdr:ext cx="378565" cy="259045"/>
    <xdr:sp macro="" textlink="">
      <xdr:nvSpPr>
        <xdr:cNvPr id="392" name="商工費最小値テキスト">
          <a:extLst>
            <a:ext uri="{FF2B5EF4-FFF2-40B4-BE49-F238E27FC236}">
              <a16:creationId xmlns="" xmlns:a16="http://schemas.microsoft.com/office/drawing/2014/main" id="{00000000-0008-0000-0700-000088010000}"/>
            </a:ext>
          </a:extLst>
        </xdr:cNvPr>
        <xdr:cNvSpPr txBox="1"/>
      </xdr:nvSpPr>
      <xdr:spPr>
        <a:xfrm>
          <a:off x="10528300" y="1359132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42951</xdr:rowOff>
    </xdr:from>
    <xdr:to>
      <xdr:col>55</xdr:col>
      <xdr:colOff>88900</xdr:colOff>
      <xdr:row>79</xdr:row>
      <xdr:rowOff>42951</xdr:rowOff>
    </xdr:to>
    <xdr:cxnSp macro="">
      <xdr:nvCxnSpPr>
        <xdr:cNvPr id="393" name="直線コネクタ 392">
          <a:extLst>
            <a:ext uri="{FF2B5EF4-FFF2-40B4-BE49-F238E27FC236}">
              <a16:creationId xmlns="" xmlns:a16="http://schemas.microsoft.com/office/drawing/2014/main" id="{00000000-0008-0000-0700-000089010000}"/>
            </a:ext>
          </a:extLst>
        </xdr:cNvPr>
        <xdr:cNvCxnSpPr/>
      </xdr:nvCxnSpPr>
      <xdr:spPr>
        <a:xfrm>
          <a:off x="10388600" y="135875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74375</xdr:rowOff>
    </xdr:from>
    <xdr:ext cx="599010" cy="259045"/>
    <xdr:sp macro="" textlink="">
      <xdr:nvSpPr>
        <xdr:cNvPr id="394" name="商工費最大値テキスト">
          <a:extLst>
            <a:ext uri="{FF2B5EF4-FFF2-40B4-BE49-F238E27FC236}">
              <a16:creationId xmlns="" xmlns:a16="http://schemas.microsoft.com/office/drawing/2014/main" id="{00000000-0008-0000-0700-00008A010000}"/>
            </a:ext>
          </a:extLst>
        </xdr:cNvPr>
        <xdr:cNvSpPr txBox="1"/>
      </xdr:nvSpPr>
      <xdr:spPr>
        <a:xfrm>
          <a:off x="10528300" y="117329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856,300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69</xdr:row>
      <xdr:rowOff>127698</xdr:rowOff>
    </xdr:from>
    <xdr:to>
      <xdr:col>55</xdr:col>
      <xdr:colOff>88900</xdr:colOff>
      <xdr:row>69</xdr:row>
      <xdr:rowOff>127698</xdr:rowOff>
    </xdr:to>
    <xdr:cxnSp macro="">
      <xdr:nvCxnSpPr>
        <xdr:cNvPr id="395" name="直線コネクタ 394">
          <a:extLst>
            <a:ext uri="{FF2B5EF4-FFF2-40B4-BE49-F238E27FC236}">
              <a16:creationId xmlns="" xmlns:a16="http://schemas.microsoft.com/office/drawing/2014/main" id="{00000000-0008-0000-0700-00008B010000}"/>
            </a:ext>
          </a:extLst>
        </xdr:cNvPr>
        <xdr:cNvCxnSpPr/>
      </xdr:nvCxnSpPr>
      <xdr:spPr>
        <a:xfrm>
          <a:off x="10388600" y="119577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28648</xdr:rowOff>
    </xdr:from>
    <xdr:to>
      <xdr:col>55</xdr:col>
      <xdr:colOff>0</xdr:colOff>
      <xdr:row>79</xdr:row>
      <xdr:rowOff>32955</xdr:rowOff>
    </xdr:to>
    <xdr:cxnSp macro="">
      <xdr:nvCxnSpPr>
        <xdr:cNvPr id="396" name="直線コネクタ 395">
          <a:extLst>
            <a:ext uri="{FF2B5EF4-FFF2-40B4-BE49-F238E27FC236}">
              <a16:creationId xmlns="" xmlns:a16="http://schemas.microsoft.com/office/drawing/2014/main" id="{00000000-0008-0000-0700-00008C010000}"/>
            </a:ext>
          </a:extLst>
        </xdr:cNvPr>
        <xdr:cNvCxnSpPr/>
      </xdr:nvCxnSpPr>
      <xdr:spPr>
        <a:xfrm>
          <a:off x="9639300" y="13573198"/>
          <a:ext cx="838200" cy="43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98714</xdr:rowOff>
    </xdr:from>
    <xdr:ext cx="534377" cy="259045"/>
    <xdr:sp macro="" textlink="">
      <xdr:nvSpPr>
        <xdr:cNvPr id="397" name="商工費平均値テキスト">
          <a:extLst>
            <a:ext uri="{FF2B5EF4-FFF2-40B4-BE49-F238E27FC236}">
              <a16:creationId xmlns="" xmlns:a16="http://schemas.microsoft.com/office/drawing/2014/main" id="{00000000-0008-0000-0700-00008D010000}"/>
            </a:ext>
          </a:extLst>
        </xdr:cNvPr>
        <xdr:cNvSpPr txBox="1"/>
      </xdr:nvSpPr>
      <xdr:spPr>
        <a:xfrm>
          <a:off x="10528300" y="1330036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75837</xdr:rowOff>
    </xdr:from>
    <xdr:to>
      <xdr:col>55</xdr:col>
      <xdr:colOff>50800</xdr:colOff>
      <xdr:row>79</xdr:row>
      <xdr:rowOff>5987</xdr:rowOff>
    </xdr:to>
    <xdr:sp macro="" textlink="">
      <xdr:nvSpPr>
        <xdr:cNvPr id="398" name="フローチャート: 判断 397">
          <a:extLst>
            <a:ext uri="{FF2B5EF4-FFF2-40B4-BE49-F238E27FC236}">
              <a16:creationId xmlns="" xmlns:a16="http://schemas.microsoft.com/office/drawing/2014/main" id="{00000000-0008-0000-0700-00008E010000}"/>
            </a:ext>
          </a:extLst>
        </xdr:cNvPr>
        <xdr:cNvSpPr/>
      </xdr:nvSpPr>
      <xdr:spPr>
        <a:xfrm>
          <a:off x="10426700" y="13448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22030</xdr:rowOff>
    </xdr:from>
    <xdr:to>
      <xdr:col>50</xdr:col>
      <xdr:colOff>114300</xdr:colOff>
      <xdr:row>79</xdr:row>
      <xdr:rowOff>28648</xdr:rowOff>
    </xdr:to>
    <xdr:cxnSp macro="">
      <xdr:nvCxnSpPr>
        <xdr:cNvPr id="399" name="直線コネクタ 398">
          <a:extLst>
            <a:ext uri="{FF2B5EF4-FFF2-40B4-BE49-F238E27FC236}">
              <a16:creationId xmlns="" xmlns:a16="http://schemas.microsoft.com/office/drawing/2014/main" id="{00000000-0008-0000-0700-00008F010000}"/>
            </a:ext>
          </a:extLst>
        </xdr:cNvPr>
        <xdr:cNvCxnSpPr/>
      </xdr:nvCxnSpPr>
      <xdr:spPr>
        <a:xfrm>
          <a:off x="8750300" y="13566580"/>
          <a:ext cx="889000" cy="6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78220</xdr:rowOff>
    </xdr:from>
    <xdr:to>
      <xdr:col>50</xdr:col>
      <xdr:colOff>165100</xdr:colOff>
      <xdr:row>79</xdr:row>
      <xdr:rowOff>8370</xdr:rowOff>
    </xdr:to>
    <xdr:sp macro="" textlink="">
      <xdr:nvSpPr>
        <xdr:cNvPr id="400" name="フローチャート: 判断 399">
          <a:extLst>
            <a:ext uri="{FF2B5EF4-FFF2-40B4-BE49-F238E27FC236}">
              <a16:creationId xmlns="" xmlns:a16="http://schemas.microsoft.com/office/drawing/2014/main" id="{00000000-0008-0000-0700-000090010000}"/>
            </a:ext>
          </a:extLst>
        </xdr:cNvPr>
        <xdr:cNvSpPr/>
      </xdr:nvSpPr>
      <xdr:spPr>
        <a:xfrm>
          <a:off x="9588500" y="13451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24897</xdr:rowOff>
    </xdr:from>
    <xdr:ext cx="534377" cy="259045"/>
    <xdr:sp macro="" textlink="">
      <xdr:nvSpPr>
        <xdr:cNvPr id="401" name="テキスト ボックス 400">
          <a:extLst>
            <a:ext uri="{FF2B5EF4-FFF2-40B4-BE49-F238E27FC236}">
              <a16:creationId xmlns="" xmlns:a16="http://schemas.microsoft.com/office/drawing/2014/main" id="{00000000-0008-0000-0700-000091010000}"/>
            </a:ext>
          </a:extLst>
        </xdr:cNvPr>
        <xdr:cNvSpPr txBox="1"/>
      </xdr:nvSpPr>
      <xdr:spPr>
        <a:xfrm>
          <a:off x="9372111" y="13226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471</xdr:rowOff>
    </xdr:from>
    <xdr:to>
      <xdr:col>45</xdr:col>
      <xdr:colOff>177800</xdr:colOff>
      <xdr:row>79</xdr:row>
      <xdr:rowOff>22030</xdr:rowOff>
    </xdr:to>
    <xdr:cxnSp macro="">
      <xdr:nvCxnSpPr>
        <xdr:cNvPr id="402" name="直線コネクタ 401">
          <a:extLst>
            <a:ext uri="{FF2B5EF4-FFF2-40B4-BE49-F238E27FC236}">
              <a16:creationId xmlns="" xmlns:a16="http://schemas.microsoft.com/office/drawing/2014/main" id="{00000000-0008-0000-0700-000092010000}"/>
            </a:ext>
          </a:extLst>
        </xdr:cNvPr>
        <xdr:cNvCxnSpPr/>
      </xdr:nvCxnSpPr>
      <xdr:spPr>
        <a:xfrm>
          <a:off x="7861300" y="13545021"/>
          <a:ext cx="889000" cy="21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73304</xdr:rowOff>
    </xdr:from>
    <xdr:to>
      <xdr:col>46</xdr:col>
      <xdr:colOff>38100</xdr:colOff>
      <xdr:row>79</xdr:row>
      <xdr:rowOff>3454</xdr:rowOff>
    </xdr:to>
    <xdr:sp macro="" textlink="">
      <xdr:nvSpPr>
        <xdr:cNvPr id="403" name="フローチャート: 判断 402">
          <a:extLst>
            <a:ext uri="{FF2B5EF4-FFF2-40B4-BE49-F238E27FC236}">
              <a16:creationId xmlns="" xmlns:a16="http://schemas.microsoft.com/office/drawing/2014/main" id="{00000000-0008-0000-0700-000093010000}"/>
            </a:ext>
          </a:extLst>
        </xdr:cNvPr>
        <xdr:cNvSpPr/>
      </xdr:nvSpPr>
      <xdr:spPr>
        <a:xfrm>
          <a:off x="8699500" y="13446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19981</xdr:rowOff>
    </xdr:from>
    <xdr:ext cx="534377" cy="259045"/>
    <xdr:sp macro="" textlink="">
      <xdr:nvSpPr>
        <xdr:cNvPr id="404" name="テキスト ボックス 403">
          <a:extLst>
            <a:ext uri="{FF2B5EF4-FFF2-40B4-BE49-F238E27FC236}">
              <a16:creationId xmlns="" xmlns:a16="http://schemas.microsoft.com/office/drawing/2014/main" id="{00000000-0008-0000-0700-000094010000}"/>
            </a:ext>
          </a:extLst>
        </xdr:cNvPr>
        <xdr:cNvSpPr txBox="1"/>
      </xdr:nvSpPr>
      <xdr:spPr>
        <a:xfrm>
          <a:off x="8483111" y="132216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471</xdr:rowOff>
    </xdr:from>
    <xdr:to>
      <xdr:col>41</xdr:col>
      <xdr:colOff>50800</xdr:colOff>
      <xdr:row>79</xdr:row>
      <xdr:rowOff>33657</xdr:rowOff>
    </xdr:to>
    <xdr:cxnSp macro="">
      <xdr:nvCxnSpPr>
        <xdr:cNvPr id="405" name="直線コネクタ 404">
          <a:extLst>
            <a:ext uri="{FF2B5EF4-FFF2-40B4-BE49-F238E27FC236}">
              <a16:creationId xmlns="" xmlns:a16="http://schemas.microsoft.com/office/drawing/2014/main" id="{00000000-0008-0000-0700-000095010000}"/>
            </a:ext>
          </a:extLst>
        </xdr:cNvPr>
        <xdr:cNvCxnSpPr/>
      </xdr:nvCxnSpPr>
      <xdr:spPr>
        <a:xfrm flipV="1">
          <a:off x="6972300" y="13545021"/>
          <a:ext cx="889000" cy="331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74208</xdr:rowOff>
    </xdr:from>
    <xdr:to>
      <xdr:col>41</xdr:col>
      <xdr:colOff>101600</xdr:colOff>
      <xdr:row>79</xdr:row>
      <xdr:rowOff>4358</xdr:rowOff>
    </xdr:to>
    <xdr:sp macro="" textlink="">
      <xdr:nvSpPr>
        <xdr:cNvPr id="406" name="フローチャート: 判断 405">
          <a:extLst>
            <a:ext uri="{FF2B5EF4-FFF2-40B4-BE49-F238E27FC236}">
              <a16:creationId xmlns="" xmlns:a16="http://schemas.microsoft.com/office/drawing/2014/main" id="{00000000-0008-0000-0700-000096010000}"/>
            </a:ext>
          </a:extLst>
        </xdr:cNvPr>
        <xdr:cNvSpPr/>
      </xdr:nvSpPr>
      <xdr:spPr>
        <a:xfrm>
          <a:off x="7810500" y="13447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20885</xdr:rowOff>
    </xdr:from>
    <xdr:ext cx="534377" cy="259045"/>
    <xdr:sp macro="" textlink="">
      <xdr:nvSpPr>
        <xdr:cNvPr id="407" name="テキスト ボックス 406">
          <a:extLst>
            <a:ext uri="{FF2B5EF4-FFF2-40B4-BE49-F238E27FC236}">
              <a16:creationId xmlns="" xmlns:a16="http://schemas.microsoft.com/office/drawing/2014/main" id="{00000000-0008-0000-0700-000097010000}"/>
            </a:ext>
          </a:extLst>
        </xdr:cNvPr>
        <xdr:cNvSpPr txBox="1"/>
      </xdr:nvSpPr>
      <xdr:spPr>
        <a:xfrm>
          <a:off x="7594111" y="13222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74995</xdr:rowOff>
    </xdr:from>
    <xdr:to>
      <xdr:col>36</xdr:col>
      <xdr:colOff>165100</xdr:colOff>
      <xdr:row>79</xdr:row>
      <xdr:rowOff>5145</xdr:rowOff>
    </xdr:to>
    <xdr:sp macro="" textlink="">
      <xdr:nvSpPr>
        <xdr:cNvPr id="408" name="フローチャート: 判断 407">
          <a:extLst>
            <a:ext uri="{FF2B5EF4-FFF2-40B4-BE49-F238E27FC236}">
              <a16:creationId xmlns="" xmlns:a16="http://schemas.microsoft.com/office/drawing/2014/main" id="{00000000-0008-0000-0700-000098010000}"/>
            </a:ext>
          </a:extLst>
        </xdr:cNvPr>
        <xdr:cNvSpPr/>
      </xdr:nvSpPr>
      <xdr:spPr>
        <a:xfrm>
          <a:off x="6921500" y="13448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21672</xdr:rowOff>
    </xdr:from>
    <xdr:ext cx="534377" cy="259045"/>
    <xdr:sp macro="" textlink="">
      <xdr:nvSpPr>
        <xdr:cNvPr id="409" name="テキスト ボックス 408">
          <a:extLst>
            <a:ext uri="{FF2B5EF4-FFF2-40B4-BE49-F238E27FC236}">
              <a16:creationId xmlns="" xmlns:a16="http://schemas.microsoft.com/office/drawing/2014/main" id="{00000000-0008-0000-0700-000099010000}"/>
            </a:ext>
          </a:extLst>
        </xdr:cNvPr>
        <xdr:cNvSpPr txBox="1"/>
      </xdr:nvSpPr>
      <xdr:spPr>
        <a:xfrm>
          <a:off x="6705111" y="132233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0" name="テキスト ボックス 409">
          <a:extLst>
            <a:ext uri="{FF2B5EF4-FFF2-40B4-BE49-F238E27FC236}">
              <a16:creationId xmlns="" xmlns:a16="http://schemas.microsoft.com/office/drawing/2014/main" id="{00000000-0008-0000-0700-00009A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1" name="テキスト ボックス 410">
          <a:extLst>
            <a:ext uri="{FF2B5EF4-FFF2-40B4-BE49-F238E27FC236}">
              <a16:creationId xmlns="" xmlns:a16="http://schemas.microsoft.com/office/drawing/2014/main" id="{00000000-0008-0000-0700-00009B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2" name="テキスト ボックス 411">
          <a:extLst>
            <a:ext uri="{FF2B5EF4-FFF2-40B4-BE49-F238E27FC236}">
              <a16:creationId xmlns="" xmlns:a16="http://schemas.microsoft.com/office/drawing/2014/main" id="{00000000-0008-0000-0700-00009C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3" name="テキスト ボックス 412">
          <a:extLst>
            <a:ext uri="{FF2B5EF4-FFF2-40B4-BE49-F238E27FC236}">
              <a16:creationId xmlns="" xmlns:a16="http://schemas.microsoft.com/office/drawing/2014/main" id="{00000000-0008-0000-0700-00009D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4" name="テキスト ボックス 413">
          <a:extLst>
            <a:ext uri="{FF2B5EF4-FFF2-40B4-BE49-F238E27FC236}">
              <a16:creationId xmlns="" xmlns:a16="http://schemas.microsoft.com/office/drawing/2014/main" id="{00000000-0008-0000-0700-00009E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153605</xdr:rowOff>
    </xdr:from>
    <xdr:to>
      <xdr:col>55</xdr:col>
      <xdr:colOff>50800</xdr:colOff>
      <xdr:row>79</xdr:row>
      <xdr:rowOff>83755</xdr:rowOff>
    </xdr:to>
    <xdr:sp macro="" textlink="">
      <xdr:nvSpPr>
        <xdr:cNvPr id="415" name="楕円 414">
          <a:extLst>
            <a:ext uri="{FF2B5EF4-FFF2-40B4-BE49-F238E27FC236}">
              <a16:creationId xmlns="" xmlns:a16="http://schemas.microsoft.com/office/drawing/2014/main" id="{00000000-0008-0000-0700-00009F010000}"/>
            </a:ext>
          </a:extLst>
        </xdr:cNvPr>
        <xdr:cNvSpPr/>
      </xdr:nvSpPr>
      <xdr:spPr>
        <a:xfrm>
          <a:off x="10426700" y="13526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68532</xdr:rowOff>
    </xdr:from>
    <xdr:ext cx="469744" cy="259045"/>
    <xdr:sp macro="" textlink="">
      <xdr:nvSpPr>
        <xdr:cNvPr id="416" name="商工費該当値テキスト">
          <a:extLst>
            <a:ext uri="{FF2B5EF4-FFF2-40B4-BE49-F238E27FC236}">
              <a16:creationId xmlns="" xmlns:a16="http://schemas.microsoft.com/office/drawing/2014/main" id="{00000000-0008-0000-0700-0000A0010000}"/>
            </a:ext>
          </a:extLst>
        </xdr:cNvPr>
        <xdr:cNvSpPr txBox="1"/>
      </xdr:nvSpPr>
      <xdr:spPr>
        <a:xfrm>
          <a:off x="10528300" y="134416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149298</xdr:rowOff>
    </xdr:from>
    <xdr:to>
      <xdr:col>50</xdr:col>
      <xdr:colOff>165100</xdr:colOff>
      <xdr:row>79</xdr:row>
      <xdr:rowOff>79448</xdr:rowOff>
    </xdr:to>
    <xdr:sp macro="" textlink="">
      <xdr:nvSpPr>
        <xdr:cNvPr id="417" name="楕円 416">
          <a:extLst>
            <a:ext uri="{FF2B5EF4-FFF2-40B4-BE49-F238E27FC236}">
              <a16:creationId xmlns="" xmlns:a16="http://schemas.microsoft.com/office/drawing/2014/main" id="{00000000-0008-0000-0700-0000A1010000}"/>
            </a:ext>
          </a:extLst>
        </xdr:cNvPr>
        <xdr:cNvSpPr/>
      </xdr:nvSpPr>
      <xdr:spPr>
        <a:xfrm>
          <a:off x="9588500" y="135223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70575</xdr:rowOff>
    </xdr:from>
    <xdr:ext cx="469744" cy="259045"/>
    <xdr:sp macro="" textlink="">
      <xdr:nvSpPr>
        <xdr:cNvPr id="418" name="テキスト ボックス 417">
          <a:extLst>
            <a:ext uri="{FF2B5EF4-FFF2-40B4-BE49-F238E27FC236}">
              <a16:creationId xmlns="" xmlns:a16="http://schemas.microsoft.com/office/drawing/2014/main" id="{00000000-0008-0000-0700-0000A2010000}"/>
            </a:ext>
          </a:extLst>
        </xdr:cNvPr>
        <xdr:cNvSpPr txBox="1"/>
      </xdr:nvSpPr>
      <xdr:spPr>
        <a:xfrm>
          <a:off x="9404428" y="136151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142680</xdr:rowOff>
    </xdr:from>
    <xdr:to>
      <xdr:col>46</xdr:col>
      <xdr:colOff>38100</xdr:colOff>
      <xdr:row>79</xdr:row>
      <xdr:rowOff>72830</xdr:rowOff>
    </xdr:to>
    <xdr:sp macro="" textlink="">
      <xdr:nvSpPr>
        <xdr:cNvPr id="419" name="楕円 418">
          <a:extLst>
            <a:ext uri="{FF2B5EF4-FFF2-40B4-BE49-F238E27FC236}">
              <a16:creationId xmlns="" xmlns:a16="http://schemas.microsoft.com/office/drawing/2014/main" id="{00000000-0008-0000-0700-0000A3010000}"/>
            </a:ext>
          </a:extLst>
        </xdr:cNvPr>
        <xdr:cNvSpPr/>
      </xdr:nvSpPr>
      <xdr:spPr>
        <a:xfrm>
          <a:off x="8699500" y="13515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63957</xdr:rowOff>
    </xdr:from>
    <xdr:ext cx="534377" cy="259045"/>
    <xdr:sp macro="" textlink="">
      <xdr:nvSpPr>
        <xdr:cNvPr id="420" name="テキスト ボックス 419">
          <a:extLst>
            <a:ext uri="{FF2B5EF4-FFF2-40B4-BE49-F238E27FC236}">
              <a16:creationId xmlns="" xmlns:a16="http://schemas.microsoft.com/office/drawing/2014/main" id="{00000000-0008-0000-0700-0000A4010000}"/>
            </a:ext>
          </a:extLst>
        </xdr:cNvPr>
        <xdr:cNvSpPr txBox="1"/>
      </xdr:nvSpPr>
      <xdr:spPr>
        <a:xfrm>
          <a:off x="8483111" y="136085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121121</xdr:rowOff>
    </xdr:from>
    <xdr:to>
      <xdr:col>41</xdr:col>
      <xdr:colOff>101600</xdr:colOff>
      <xdr:row>79</xdr:row>
      <xdr:rowOff>51271</xdr:rowOff>
    </xdr:to>
    <xdr:sp macro="" textlink="">
      <xdr:nvSpPr>
        <xdr:cNvPr id="421" name="楕円 420">
          <a:extLst>
            <a:ext uri="{FF2B5EF4-FFF2-40B4-BE49-F238E27FC236}">
              <a16:creationId xmlns="" xmlns:a16="http://schemas.microsoft.com/office/drawing/2014/main" id="{00000000-0008-0000-0700-0000A5010000}"/>
            </a:ext>
          </a:extLst>
        </xdr:cNvPr>
        <xdr:cNvSpPr/>
      </xdr:nvSpPr>
      <xdr:spPr>
        <a:xfrm>
          <a:off x="7810500" y="13494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42398</xdr:rowOff>
    </xdr:from>
    <xdr:ext cx="534377" cy="259045"/>
    <xdr:sp macro="" textlink="">
      <xdr:nvSpPr>
        <xdr:cNvPr id="422" name="テキスト ボックス 421">
          <a:extLst>
            <a:ext uri="{FF2B5EF4-FFF2-40B4-BE49-F238E27FC236}">
              <a16:creationId xmlns="" xmlns:a16="http://schemas.microsoft.com/office/drawing/2014/main" id="{00000000-0008-0000-0700-0000A6010000}"/>
            </a:ext>
          </a:extLst>
        </xdr:cNvPr>
        <xdr:cNvSpPr txBox="1"/>
      </xdr:nvSpPr>
      <xdr:spPr>
        <a:xfrm>
          <a:off x="7594111" y="13586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154307</xdr:rowOff>
    </xdr:from>
    <xdr:to>
      <xdr:col>36</xdr:col>
      <xdr:colOff>165100</xdr:colOff>
      <xdr:row>79</xdr:row>
      <xdr:rowOff>84457</xdr:rowOff>
    </xdr:to>
    <xdr:sp macro="" textlink="">
      <xdr:nvSpPr>
        <xdr:cNvPr id="423" name="楕円 422">
          <a:extLst>
            <a:ext uri="{FF2B5EF4-FFF2-40B4-BE49-F238E27FC236}">
              <a16:creationId xmlns="" xmlns:a16="http://schemas.microsoft.com/office/drawing/2014/main" id="{00000000-0008-0000-0700-0000A7010000}"/>
            </a:ext>
          </a:extLst>
        </xdr:cNvPr>
        <xdr:cNvSpPr/>
      </xdr:nvSpPr>
      <xdr:spPr>
        <a:xfrm>
          <a:off x="6921500" y="13527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75584</xdr:rowOff>
    </xdr:from>
    <xdr:ext cx="469744" cy="259045"/>
    <xdr:sp macro="" textlink="">
      <xdr:nvSpPr>
        <xdr:cNvPr id="424" name="テキスト ボックス 423">
          <a:extLst>
            <a:ext uri="{FF2B5EF4-FFF2-40B4-BE49-F238E27FC236}">
              <a16:creationId xmlns="" xmlns:a16="http://schemas.microsoft.com/office/drawing/2014/main" id="{00000000-0008-0000-0700-0000A8010000}"/>
            </a:ext>
          </a:extLst>
        </xdr:cNvPr>
        <xdr:cNvSpPr txBox="1"/>
      </xdr:nvSpPr>
      <xdr:spPr>
        <a:xfrm>
          <a:off x="6737428" y="13620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5" name="正方形/長方形 424">
          <a:extLst>
            <a:ext uri="{FF2B5EF4-FFF2-40B4-BE49-F238E27FC236}">
              <a16:creationId xmlns="" xmlns:a16="http://schemas.microsoft.com/office/drawing/2014/main" id="{00000000-0008-0000-0700-0000A9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6" name="正方形/長方形 425">
          <a:extLst>
            <a:ext uri="{FF2B5EF4-FFF2-40B4-BE49-F238E27FC236}">
              <a16:creationId xmlns="" xmlns:a16="http://schemas.microsoft.com/office/drawing/2014/main" id="{00000000-0008-0000-0700-0000AA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7" name="正方形/長方形 426">
          <a:extLst>
            <a:ext uri="{FF2B5EF4-FFF2-40B4-BE49-F238E27FC236}">
              <a16:creationId xmlns="" xmlns:a16="http://schemas.microsoft.com/office/drawing/2014/main" id="{00000000-0008-0000-0700-0000AB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8" name="正方形/長方形 427">
          <a:extLst>
            <a:ext uri="{FF2B5EF4-FFF2-40B4-BE49-F238E27FC236}">
              <a16:creationId xmlns="" xmlns:a16="http://schemas.microsoft.com/office/drawing/2014/main" id="{00000000-0008-0000-0700-0000AC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9" name="正方形/長方形 428">
          <a:extLst>
            <a:ext uri="{FF2B5EF4-FFF2-40B4-BE49-F238E27FC236}">
              <a16:creationId xmlns="" xmlns:a16="http://schemas.microsoft.com/office/drawing/2014/main" id="{00000000-0008-0000-0700-0000AD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0" name="正方形/長方形 429">
          <a:extLst>
            <a:ext uri="{FF2B5EF4-FFF2-40B4-BE49-F238E27FC236}">
              <a16:creationId xmlns="" xmlns:a16="http://schemas.microsoft.com/office/drawing/2014/main" id="{00000000-0008-0000-0700-0000AE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1" name="正方形/長方形 430">
          <a:extLst>
            <a:ext uri="{FF2B5EF4-FFF2-40B4-BE49-F238E27FC236}">
              <a16:creationId xmlns="" xmlns:a16="http://schemas.microsoft.com/office/drawing/2014/main" id="{00000000-0008-0000-0700-0000AF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2" name="正方形/長方形 431">
          <a:extLst>
            <a:ext uri="{FF2B5EF4-FFF2-40B4-BE49-F238E27FC236}">
              <a16:creationId xmlns="" xmlns:a16="http://schemas.microsoft.com/office/drawing/2014/main" id="{00000000-0008-0000-0700-0000B0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3" name="テキスト ボックス 432">
          <a:extLst>
            <a:ext uri="{FF2B5EF4-FFF2-40B4-BE49-F238E27FC236}">
              <a16:creationId xmlns="" xmlns:a16="http://schemas.microsoft.com/office/drawing/2014/main" id="{00000000-0008-0000-0700-0000B1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4" name="直線コネクタ 433">
          <a:extLst>
            <a:ext uri="{FF2B5EF4-FFF2-40B4-BE49-F238E27FC236}">
              <a16:creationId xmlns="" xmlns:a16="http://schemas.microsoft.com/office/drawing/2014/main" id="{00000000-0008-0000-0700-0000B2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35" name="直線コネクタ 434">
          <a:extLst>
            <a:ext uri="{FF2B5EF4-FFF2-40B4-BE49-F238E27FC236}">
              <a16:creationId xmlns="" xmlns:a16="http://schemas.microsoft.com/office/drawing/2014/main" id="{00000000-0008-0000-0700-0000B3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36" name="テキスト ボックス 435">
          <a:extLst>
            <a:ext uri="{FF2B5EF4-FFF2-40B4-BE49-F238E27FC236}">
              <a16:creationId xmlns="" xmlns:a16="http://schemas.microsoft.com/office/drawing/2014/main" id="{00000000-0008-0000-0700-0000B4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37" name="直線コネクタ 436">
          <a:extLst>
            <a:ext uri="{FF2B5EF4-FFF2-40B4-BE49-F238E27FC236}">
              <a16:creationId xmlns="" xmlns:a16="http://schemas.microsoft.com/office/drawing/2014/main" id="{00000000-0008-0000-0700-0000B5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38" name="テキスト ボックス 437">
          <a:extLst>
            <a:ext uri="{FF2B5EF4-FFF2-40B4-BE49-F238E27FC236}">
              <a16:creationId xmlns="" xmlns:a16="http://schemas.microsoft.com/office/drawing/2014/main" id="{00000000-0008-0000-0700-0000B6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39" name="直線コネクタ 438">
          <a:extLst>
            <a:ext uri="{FF2B5EF4-FFF2-40B4-BE49-F238E27FC236}">
              <a16:creationId xmlns="" xmlns:a16="http://schemas.microsoft.com/office/drawing/2014/main" id="{00000000-0008-0000-0700-0000B7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0" name="テキスト ボックス 439">
          <a:extLst>
            <a:ext uri="{FF2B5EF4-FFF2-40B4-BE49-F238E27FC236}">
              <a16:creationId xmlns="" xmlns:a16="http://schemas.microsoft.com/office/drawing/2014/main" id="{00000000-0008-0000-0700-0000B8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1" name="直線コネクタ 440">
          <a:extLst>
            <a:ext uri="{FF2B5EF4-FFF2-40B4-BE49-F238E27FC236}">
              <a16:creationId xmlns="" xmlns:a16="http://schemas.microsoft.com/office/drawing/2014/main" id="{00000000-0008-0000-0700-0000B9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42" name="テキスト ボックス 441">
          <a:extLst>
            <a:ext uri="{FF2B5EF4-FFF2-40B4-BE49-F238E27FC236}">
              <a16:creationId xmlns="" xmlns:a16="http://schemas.microsoft.com/office/drawing/2014/main" id="{00000000-0008-0000-0700-0000BA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3" name="直線コネクタ 442">
          <a:extLst>
            <a:ext uri="{FF2B5EF4-FFF2-40B4-BE49-F238E27FC236}">
              <a16:creationId xmlns="" xmlns:a16="http://schemas.microsoft.com/office/drawing/2014/main" id="{00000000-0008-0000-0700-0000BB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4" name="テキスト ボックス 443">
          <a:extLst>
            <a:ext uri="{FF2B5EF4-FFF2-40B4-BE49-F238E27FC236}">
              <a16:creationId xmlns="" xmlns:a16="http://schemas.microsoft.com/office/drawing/2014/main" id="{00000000-0008-0000-0700-0000BC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5" name="土木費グラフ枠">
          <a:extLst>
            <a:ext uri="{FF2B5EF4-FFF2-40B4-BE49-F238E27FC236}">
              <a16:creationId xmlns="" xmlns:a16="http://schemas.microsoft.com/office/drawing/2014/main" id="{00000000-0008-0000-0700-0000BD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84730</xdr:rowOff>
    </xdr:from>
    <xdr:to>
      <xdr:col>54</xdr:col>
      <xdr:colOff>189865</xdr:colOff>
      <xdr:row>98</xdr:row>
      <xdr:rowOff>111927</xdr:rowOff>
    </xdr:to>
    <xdr:cxnSp macro="">
      <xdr:nvCxnSpPr>
        <xdr:cNvPr id="446" name="直線コネクタ 445">
          <a:extLst>
            <a:ext uri="{FF2B5EF4-FFF2-40B4-BE49-F238E27FC236}">
              <a16:creationId xmlns="" xmlns:a16="http://schemas.microsoft.com/office/drawing/2014/main" id="{00000000-0008-0000-0700-0000BE010000}"/>
            </a:ext>
          </a:extLst>
        </xdr:cNvPr>
        <xdr:cNvCxnSpPr/>
      </xdr:nvCxnSpPr>
      <xdr:spPr>
        <a:xfrm flipV="1">
          <a:off x="10475595" y="15515230"/>
          <a:ext cx="1270" cy="13987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115754</xdr:rowOff>
    </xdr:from>
    <xdr:ext cx="534377" cy="259045"/>
    <xdr:sp macro="" textlink="">
      <xdr:nvSpPr>
        <xdr:cNvPr id="447" name="土木費最小値テキスト">
          <a:extLst>
            <a:ext uri="{FF2B5EF4-FFF2-40B4-BE49-F238E27FC236}">
              <a16:creationId xmlns="" xmlns:a16="http://schemas.microsoft.com/office/drawing/2014/main" id="{00000000-0008-0000-0700-0000BF010000}"/>
            </a:ext>
          </a:extLst>
        </xdr:cNvPr>
        <xdr:cNvSpPr txBox="1"/>
      </xdr:nvSpPr>
      <xdr:spPr>
        <a:xfrm>
          <a:off x="10528300" y="16917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30,373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111927</xdr:rowOff>
    </xdr:from>
    <xdr:to>
      <xdr:col>55</xdr:col>
      <xdr:colOff>88900</xdr:colOff>
      <xdr:row>98</xdr:row>
      <xdr:rowOff>111927</xdr:rowOff>
    </xdr:to>
    <xdr:cxnSp macro="">
      <xdr:nvCxnSpPr>
        <xdr:cNvPr id="448" name="直線コネクタ 447">
          <a:extLst>
            <a:ext uri="{FF2B5EF4-FFF2-40B4-BE49-F238E27FC236}">
              <a16:creationId xmlns="" xmlns:a16="http://schemas.microsoft.com/office/drawing/2014/main" id="{00000000-0008-0000-0700-0000C0010000}"/>
            </a:ext>
          </a:extLst>
        </xdr:cNvPr>
        <xdr:cNvCxnSpPr/>
      </xdr:nvCxnSpPr>
      <xdr:spPr>
        <a:xfrm>
          <a:off x="10388600" y="169140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31407</xdr:rowOff>
    </xdr:from>
    <xdr:ext cx="690189" cy="259045"/>
    <xdr:sp macro="" textlink="">
      <xdr:nvSpPr>
        <xdr:cNvPr id="449" name="土木費最大値テキスト">
          <a:extLst>
            <a:ext uri="{FF2B5EF4-FFF2-40B4-BE49-F238E27FC236}">
              <a16:creationId xmlns="" xmlns:a16="http://schemas.microsoft.com/office/drawing/2014/main" id="{00000000-0008-0000-0700-0000C1010000}"/>
            </a:ext>
          </a:extLst>
        </xdr:cNvPr>
        <xdr:cNvSpPr txBox="1"/>
      </xdr:nvSpPr>
      <xdr:spPr>
        <a:xfrm>
          <a:off x="10528300" y="1529045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1,560,117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84730</xdr:rowOff>
    </xdr:from>
    <xdr:to>
      <xdr:col>55</xdr:col>
      <xdr:colOff>88900</xdr:colOff>
      <xdr:row>90</xdr:row>
      <xdr:rowOff>84730</xdr:rowOff>
    </xdr:to>
    <xdr:cxnSp macro="">
      <xdr:nvCxnSpPr>
        <xdr:cNvPr id="450" name="直線コネクタ 449">
          <a:extLst>
            <a:ext uri="{FF2B5EF4-FFF2-40B4-BE49-F238E27FC236}">
              <a16:creationId xmlns="" xmlns:a16="http://schemas.microsoft.com/office/drawing/2014/main" id="{00000000-0008-0000-0700-0000C2010000}"/>
            </a:ext>
          </a:extLst>
        </xdr:cNvPr>
        <xdr:cNvCxnSpPr/>
      </xdr:nvCxnSpPr>
      <xdr:spPr>
        <a:xfrm>
          <a:off x="10388600" y="15515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48520</xdr:rowOff>
    </xdr:from>
    <xdr:to>
      <xdr:col>55</xdr:col>
      <xdr:colOff>0</xdr:colOff>
      <xdr:row>98</xdr:row>
      <xdr:rowOff>59775</xdr:rowOff>
    </xdr:to>
    <xdr:cxnSp macro="">
      <xdr:nvCxnSpPr>
        <xdr:cNvPr id="451" name="直線コネクタ 450">
          <a:extLst>
            <a:ext uri="{FF2B5EF4-FFF2-40B4-BE49-F238E27FC236}">
              <a16:creationId xmlns="" xmlns:a16="http://schemas.microsoft.com/office/drawing/2014/main" id="{00000000-0008-0000-0700-0000C3010000}"/>
            </a:ext>
          </a:extLst>
        </xdr:cNvPr>
        <xdr:cNvCxnSpPr/>
      </xdr:nvCxnSpPr>
      <xdr:spPr>
        <a:xfrm>
          <a:off x="9639300" y="16850620"/>
          <a:ext cx="838200" cy="112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144693</xdr:rowOff>
    </xdr:from>
    <xdr:ext cx="599010" cy="259045"/>
    <xdr:sp macro="" textlink="">
      <xdr:nvSpPr>
        <xdr:cNvPr id="452" name="土木費平均値テキスト">
          <a:extLst>
            <a:ext uri="{FF2B5EF4-FFF2-40B4-BE49-F238E27FC236}">
              <a16:creationId xmlns="" xmlns:a16="http://schemas.microsoft.com/office/drawing/2014/main" id="{00000000-0008-0000-0700-0000C4010000}"/>
            </a:ext>
          </a:extLst>
        </xdr:cNvPr>
        <xdr:cNvSpPr txBox="1"/>
      </xdr:nvSpPr>
      <xdr:spPr>
        <a:xfrm>
          <a:off x="10528300" y="1660389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121816</xdr:rowOff>
    </xdr:from>
    <xdr:to>
      <xdr:col>55</xdr:col>
      <xdr:colOff>50800</xdr:colOff>
      <xdr:row>98</xdr:row>
      <xdr:rowOff>51966</xdr:rowOff>
    </xdr:to>
    <xdr:sp macro="" textlink="">
      <xdr:nvSpPr>
        <xdr:cNvPr id="453" name="フローチャート: 判断 452">
          <a:extLst>
            <a:ext uri="{FF2B5EF4-FFF2-40B4-BE49-F238E27FC236}">
              <a16:creationId xmlns="" xmlns:a16="http://schemas.microsoft.com/office/drawing/2014/main" id="{00000000-0008-0000-0700-0000C5010000}"/>
            </a:ext>
          </a:extLst>
        </xdr:cNvPr>
        <xdr:cNvSpPr/>
      </xdr:nvSpPr>
      <xdr:spPr>
        <a:xfrm>
          <a:off x="10426700" y="16752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48520</xdr:rowOff>
    </xdr:from>
    <xdr:to>
      <xdr:col>50</xdr:col>
      <xdr:colOff>114300</xdr:colOff>
      <xdr:row>98</xdr:row>
      <xdr:rowOff>69109</xdr:rowOff>
    </xdr:to>
    <xdr:cxnSp macro="">
      <xdr:nvCxnSpPr>
        <xdr:cNvPr id="454" name="直線コネクタ 453">
          <a:extLst>
            <a:ext uri="{FF2B5EF4-FFF2-40B4-BE49-F238E27FC236}">
              <a16:creationId xmlns="" xmlns:a16="http://schemas.microsoft.com/office/drawing/2014/main" id="{00000000-0008-0000-0700-0000C6010000}"/>
            </a:ext>
          </a:extLst>
        </xdr:cNvPr>
        <xdr:cNvCxnSpPr/>
      </xdr:nvCxnSpPr>
      <xdr:spPr>
        <a:xfrm flipV="1">
          <a:off x="8750300" y="16850620"/>
          <a:ext cx="889000" cy="20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124022</xdr:rowOff>
    </xdr:from>
    <xdr:to>
      <xdr:col>50</xdr:col>
      <xdr:colOff>165100</xdr:colOff>
      <xdr:row>98</xdr:row>
      <xdr:rowOff>54172</xdr:rowOff>
    </xdr:to>
    <xdr:sp macro="" textlink="">
      <xdr:nvSpPr>
        <xdr:cNvPr id="455" name="フローチャート: 判断 454">
          <a:extLst>
            <a:ext uri="{FF2B5EF4-FFF2-40B4-BE49-F238E27FC236}">
              <a16:creationId xmlns="" xmlns:a16="http://schemas.microsoft.com/office/drawing/2014/main" id="{00000000-0008-0000-0700-0000C7010000}"/>
            </a:ext>
          </a:extLst>
        </xdr:cNvPr>
        <xdr:cNvSpPr/>
      </xdr:nvSpPr>
      <xdr:spPr>
        <a:xfrm>
          <a:off x="9588500" y="16754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70699</xdr:rowOff>
    </xdr:from>
    <xdr:ext cx="599010" cy="259045"/>
    <xdr:sp macro="" textlink="">
      <xdr:nvSpPr>
        <xdr:cNvPr id="456" name="テキスト ボックス 455">
          <a:extLst>
            <a:ext uri="{FF2B5EF4-FFF2-40B4-BE49-F238E27FC236}">
              <a16:creationId xmlns="" xmlns:a16="http://schemas.microsoft.com/office/drawing/2014/main" id="{00000000-0008-0000-0700-0000C8010000}"/>
            </a:ext>
          </a:extLst>
        </xdr:cNvPr>
        <xdr:cNvSpPr txBox="1"/>
      </xdr:nvSpPr>
      <xdr:spPr>
        <a:xfrm>
          <a:off x="9339795" y="165298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69109</xdr:rowOff>
    </xdr:from>
    <xdr:to>
      <xdr:col>45</xdr:col>
      <xdr:colOff>177800</xdr:colOff>
      <xdr:row>98</xdr:row>
      <xdr:rowOff>100671</xdr:rowOff>
    </xdr:to>
    <xdr:cxnSp macro="">
      <xdr:nvCxnSpPr>
        <xdr:cNvPr id="457" name="直線コネクタ 456">
          <a:extLst>
            <a:ext uri="{FF2B5EF4-FFF2-40B4-BE49-F238E27FC236}">
              <a16:creationId xmlns="" xmlns:a16="http://schemas.microsoft.com/office/drawing/2014/main" id="{00000000-0008-0000-0700-0000C9010000}"/>
            </a:ext>
          </a:extLst>
        </xdr:cNvPr>
        <xdr:cNvCxnSpPr/>
      </xdr:nvCxnSpPr>
      <xdr:spPr>
        <a:xfrm flipV="1">
          <a:off x="7861300" y="16871209"/>
          <a:ext cx="889000" cy="31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137283</xdr:rowOff>
    </xdr:from>
    <xdr:to>
      <xdr:col>46</xdr:col>
      <xdr:colOff>38100</xdr:colOff>
      <xdr:row>98</xdr:row>
      <xdr:rowOff>67433</xdr:rowOff>
    </xdr:to>
    <xdr:sp macro="" textlink="">
      <xdr:nvSpPr>
        <xdr:cNvPr id="458" name="フローチャート: 判断 457">
          <a:extLst>
            <a:ext uri="{FF2B5EF4-FFF2-40B4-BE49-F238E27FC236}">
              <a16:creationId xmlns="" xmlns:a16="http://schemas.microsoft.com/office/drawing/2014/main" id="{00000000-0008-0000-0700-0000CA010000}"/>
            </a:ext>
          </a:extLst>
        </xdr:cNvPr>
        <xdr:cNvSpPr/>
      </xdr:nvSpPr>
      <xdr:spPr>
        <a:xfrm>
          <a:off x="8699500" y="16767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83960</xdr:rowOff>
    </xdr:from>
    <xdr:ext cx="599010" cy="259045"/>
    <xdr:sp macro="" textlink="">
      <xdr:nvSpPr>
        <xdr:cNvPr id="459" name="テキスト ボックス 458">
          <a:extLst>
            <a:ext uri="{FF2B5EF4-FFF2-40B4-BE49-F238E27FC236}">
              <a16:creationId xmlns="" xmlns:a16="http://schemas.microsoft.com/office/drawing/2014/main" id="{00000000-0008-0000-0700-0000CB010000}"/>
            </a:ext>
          </a:extLst>
        </xdr:cNvPr>
        <xdr:cNvSpPr txBox="1"/>
      </xdr:nvSpPr>
      <xdr:spPr>
        <a:xfrm>
          <a:off x="8450795" y="165431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100671</xdr:rowOff>
    </xdr:from>
    <xdr:to>
      <xdr:col>41</xdr:col>
      <xdr:colOff>50800</xdr:colOff>
      <xdr:row>98</xdr:row>
      <xdr:rowOff>109004</xdr:rowOff>
    </xdr:to>
    <xdr:cxnSp macro="">
      <xdr:nvCxnSpPr>
        <xdr:cNvPr id="460" name="直線コネクタ 459">
          <a:extLst>
            <a:ext uri="{FF2B5EF4-FFF2-40B4-BE49-F238E27FC236}">
              <a16:creationId xmlns="" xmlns:a16="http://schemas.microsoft.com/office/drawing/2014/main" id="{00000000-0008-0000-0700-0000CC010000}"/>
            </a:ext>
          </a:extLst>
        </xdr:cNvPr>
        <xdr:cNvCxnSpPr/>
      </xdr:nvCxnSpPr>
      <xdr:spPr>
        <a:xfrm flipV="1">
          <a:off x="6972300" y="16902771"/>
          <a:ext cx="889000" cy="83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112917</xdr:rowOff>
    </xdr:from>
    <xdr:to>
      <xdr:col>41</xdr:col>
      <xdr:colOff>101600</xdr:colOff>
      <xdr:row>98</xdr:row>
      <xdr:rowOff>43067</xdr:rowOff>
    </xdr:to>
    <xdr:sp macro="" textlink="">
      <xdr:nvSpPr>
        <xdr:cNvPr id="461" name="フローチャート: 判断 460">
          <a:extLst>
            <a:ext uri="{FF2B5EF4-FFF2-40B4-BE49-F238E27FC236}">
              <a16:creationId xmlns="" xmlns:a16="http://schemas.microsoft.com/office/drawing/2014/main" id="{00000000-0008-0000-0700-0000CD010000}"/>
            </a:ext>
          </a:extLst>
        </xdr:cNvPr>
        <xdr:cNvSpPr/>
      </xdr:nvSpPr>
      <xdr:spPr>
        <a:xfrm>
          <a:off x="7810500" y="16743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59594</xdr:rowOff>
    </xdr:from>
    <xdr:ext cx="599010" cy="259045"/>
    <xdr:sp macro="" textlink="">
      <xdr:nvSpPr>
        <xdr:cNvPr id="462" name="テキスト ボックス 461">
          <a:extLst>
            <a:ext uri="{FF2B5EF4-FFF2-40B4-BE49-F238E27FC236}">
              <a16:creationId xmlns="" xmlns:a16="http://schemas.microsoft.com/office/drawing/2014/main" id="{00000000-0008-0000-0700-0000CE010000}"/>
            </a:ext>
          </a:extLst>
        </xdr:cNvPr>
        <xdr:cNvSpPr txBox="1"/>
      </xdr:nvSpPr>
      <xdr:spPr>
        <a:xfrm>
          <a:off x="7561795" y="165187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132629</xdr:rowOff>
    </xdr:from>
    <xdr:to>
      <xdr:col>36</xdr:col>
      <xdr:colOff>165100</xdr:colOff>
      <xdr:row>98</xdr:row>
      <xdr:rowOff>62779</xdr:rowOff>
    </xdr:to>
    <xdr:sp macro="" textlink="">
      <xdr:nvSpPr>
        <xdr:cNvPr id="463" name="フローチャート: 判断 462">
          <a:extLst>
            <a:ext uri="{FF2B5EF4-FFF2-40B4-BE49-F238E27FC236}">
              <a16:creationId xmlns="" xmlns:a16="http://schemas.microsoft.com/office/drawing/2014/main" id="{00000000-0008-0000-0700-0000CF010000}"/>
            </a:ext>
          </a:extLst>
        </xdr:cNvPr>
        <xdr:cNvSpPr/>
      </xdr:nvSpPr>
      <xdr:spPr>
        <a:xfrm>
          <a:off x="6921500" y="16763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79306</xdr:rowOff>
    </xdr:from>
    <xdr:ext cx="599010" cy="259045"/>
    <xdr:sp macro="" textlink="">
      <xdr:nvSpPr>
        <xdr:cNvPr id="464" name="テキスト ボックス 463">
          <a:extLst>
            <a:ext uri="{FF2B5EF4-FFF2-40B4-BE49-F238E27FC236}">
              <a16:creationId xmlns="" xmlns:a16="http://schemas.microsoft.com/office/drawing/2014/main" id="{00000000-0008-0000-0700-0000D0010000}"/>
            </a:ext>
          </a:extLst>
        </xdr:cNvPr>
        <xdr:cNvSpPr txBox="1"/>
      </xdr:nvSpPr>
      <xdr:spPr>
        <a:xfrm>
          <a:off x="6672795" y="165385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139,677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5" name="テキスト ボックス 464">
          <a:extLst>
            <a:ext uri="{FF2B5EF4-FFF2-40B4-BE49-F238E27FC236}">
              <a16:creationId xmlns="" xmlns:a16="http://schemas.microsoft.com/office/drawing/2014/main" id="{00000000-0008-0000-0700-0000D1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6" name="テキスト ボックス 465">
          <a:extLst>
            <a:ext uri="{FF2B5EF4-FFF2-40B4-BE49-F238E27FC236}">
              <a16:creationId xmlns="" xmlns:a16="http://schemas.microsoft.com/office/drawing/2014/main" id="{00000000-0008-0000-0700-0000D2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7" name="テキスト ボックス 466">
          <a:extLst>
            <a:ext uri="{FF2B5EF4-FFF2-40B4-BE49-F238E27FC236}">
              <a16:creationId xmlns="" xmlns:a16="http://schemas.microsoft.com/office/drawing/2014/main" id="{00000000-0008-0000-0700-0000D3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68" name="テキスト ボックス 467">
          <a:extLst>
            <a:ext uri="{FF2B5EF4-FFF2-40B4-BE49-F238E27FC236}">
              <a16:creationId xmlns="" xmlns:a16="http://schemas.microsoft.com/office/drawing/2014/main" id="{00000000-0008-0000-0700-0000D4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69" name="テキスト ボックス 468">
          <a:extLst>
            <a:ext uri="{FF2B5EF4-FFF2-40B4-BE49-F238E27FC236}">
              <a16:creationId xmlns="" xmlns:a16="http://schemas.microsoft.com/office/drawing/2014/main" id="{00000000-0008-0000-0700-0000D5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8975</xdr:rowOff>
    </xdr:from>
    <xdr:to>
      <xdr:col>55</xdr:col>
      <xdr:colOff>50800</xdr:colOff>
      <xdr:row>98</xdr:row>
      <xdr:rowOff>110575</xdr:rowOff>
    </xdr:to>
    <xdr:sp macro="" textlink="">
      <xdr:nvSpPr>
        <xdr:cNvPr id="470" name="楕円 469">
          <a:extLst>
            <a:ext uri="{FF2B5EF4-FFF2-40B4-BE49-F238E27FC236}">
              <a16:creationId xmlns="" xmlns:a16="http://schemas.microsoft.com/office/drawing/2014/main" id="{00000000-0008-0000-0700-0000D6010000}"/>
            </a:ext>
          </a:extLst>
        </xdr:cNvPr>
        <xdr:cNvSpPr/>
      </xdr:nvSpPr>
      <xdr:spPr>
        <a:xfrm>
          <a:off x="10426700" y="16811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100244</xdr:rowOff>
    </xdr:from>
    <xdr:ext cx="534377" cy="259045"/>
    <xdr:sp macro="" textlink="">
      <xdr:nvSpPr>
        <xdr:cNvPr id="471" name="土木費該当値テキスト">
          <a:extLst>
            <a:ext uri="{FF2B5EF4-FFF2-40B4-BE49-F238E27FC236}">
              <a16:creationId xmlns="" xmlns:a16="http://schemas.microsoft.com/office/drawing/2014/main" id="{00000000-0008-0000-0700-0000D7010000}"/>
            </a:ext>
          </a:extLst>
        </xdr:cNvPr>
        <xdr:cNvSpPr txBox="1"/>
      </xdr:nvSpPr>
      <xdr:spPr>
        <a:xfrm>
          <a:off x="10528300" y="16730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169170</xdr:rowOff>
    </xdr:from>
    <xdr:to>
      <xdr:col>50</xdr:col>
      <xdr:colOff>165100</xdr:colOff>
      <xdr:row>98</xdr:row>
      <xdr:rowOff>99320</xdr:rowOff>
    </xdr:to>
    <xdr:sp macro="" textlink="">
      <xdr:nvSpPr>
        <xdr:cNvPr id="472" name="楕円 471">
          <a:extLst>
            <a:ext uri="{FF2B5EF4-FFF2-40B4-BE49-F238E27FC236}">
              <a16:creationId xmlns="" xmlns:a16="http://schemas.microsoft.com/office/drawing/2014/main" id="{00000000-0008-0000-0700-0000D8010000}"/>
            </a:ext>
          </a:extLst>
        </xdr:cNvPr>
        <xdr:cNvSpPr/>
      </xdr:nvSpPr>
      <xdr:spPr>
        <a:xfrm>
          <a:off x="9588500" y="1679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90447</xdr:rowOff>
    </xdr:from>
    <xdr:ext cx="534377" cy="259045"/>
    <xdr:sp macro="" textlink="">
      <xdr:nvSpPr>
        <xdr:cNvPr id="473" name="テキスト ボックス 472">
          <a:extLst>
            <a:ext uri="{FF2B5EF4-FFF2-40B4-BE49-F238E27FC236}">
              <a16:creationId xmlns="" xmlns:a16="http://schemas.microsoft.com/office/drawing/2014/main" id="{00000000-0008-0000-0700-0000D9010000}"/>
            </a:ext>
          </a:extLst>
        </xdr:cNvPr>
        <xdr:cNvSpPr txBox="1"/>
      </xdr:nvSpPr>
      <xdr:spPr>
        <a:xfrm>
          <a:off x="9372111" y="16892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18309</xdr:rowOff>
    </xdr:from>
    <xdr:to>
      <xdr:col>46</xdr:col>
      <xdr:colOff>38100</xdr:colOff>
      <xdr:row>98</xdr:row>
      <xdr:rowOff>119909</xdr:rowOff>
    </xdr:to>
    <xdr:sp macro="" textlink="">
      <xdr:nvSpPr>
        <xdr:cNvPr id="474" name="楕円 473">
          <a:extLst>
            <a:ext uri="{FF2B5EF4-FFF2-40B4-BE49-F238E27FC236}">
              <a16:creationId xmlns="" xmlns:a16="http://schemas.microsoft.com/office/drawing/2014/main" id="{00000000-0008-0000-0700-0000DA010000}"/>
            </a:ext>
          </a:extLst>
        </xdr:cNvPr>
        <xdr:cNvSpPr/>
      </xdr:nvSpPr>
      <xdr:spPr>
        <a:xfrm>
          <a:off x="8699500" y="16820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111036</xdr:rowOff>
    </xdr:from>
    <xdr:ext cx="534377" cy="259045"/>
    <xdr:sp macro="" textlink="">
      <xdr:nvSpPr>
        <xdr:cNvPr id="475" name="テキスト ボックス 474">
          <a:extLst>
            <a:ext uri="{FF2B5EF4-FFF2-40B4-BE49-F238E27FC236}">
              <a16:creationId xmlns="" xmlns:a16="http://schemas.microsoft.com/office/drawing/2014/main" id="{00000000-0008-0000-0700-0000DB010000}"/>
            </a:ext>
          </a:extLst>
        </xdr:cNvPr>
        <xdr:cNvSpPr txBox="1"/>
      </xdr:nvSpPr>
      <xdr:spPr>
        <a:xfrm>
          <a:off x="8483111" y="169131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49871</xdr:rowOff>
    </xdr:from>
    <xdr:to>
      <xdr:col>41</xdr:col>
      <xdr:colOff>101600</xdr:colOff>
      <xdr:row>98</xdr:row>
      <xdr:rowOff>151471</xdr:rowOff>
    </xdr:to>
    <xdr:sp macro="" textlink="">
      <xdr:nvSpPr>
        <xdr:cNvPr id="476" name="楕円 475">
          <a:extLst>
            <a:ext uri="{FF2B5EF4-FFF2-40B4-BE49-F238E27FC236}">
              <a16:creationId xmlns="" xmlns:a16="http://schemas.microsoft.com/office/drawing/2014/main" id="{00000000-0008-0000-0700-0000DC010000}"/>
            </a:ext>
          </a:extLst>
        </xdr:cNvPr>
        <xdr:cNvSpPr/>
      </xdr:nvSpPr>
      <xdr:spPr>
        <a:xfrm>
          <a:off x="7810500" y="168519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142598</xdr:rowOff>
    </xdr:from>
    <xdr:ext cx="534377" cy="259045"/>
    <xdr:sp macro="" textlink="">
      <xdr:nvSpPr>
        <xdr:cNvPr id="477" name="テキスト ボックス 476">
          <a:extLst>
            <a:ext uri="{FF2B5EF4-FFF2-40B4-BE49-F238E27FC236}">
              <a16:creationId xmlns="" xmlns:a16="http://schemas.microsoft.com/office/drawing/2014/main" id="{00000000-0008-0000-0700-0000DD010000}"/>
            </a:ext>
          </a:extLst>
        </xdr:cNvPr>
        <xdr:cNvSpPr txBox="1"/>
      </xdr:nvSpPr>
      <xdr:spPr>
        <a:xfrm>
          <a:off x="7594111" y="169446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58204</xdr:rowOff>
    </xdr:from>
    <xdr:to>
      <xdr:col>36</xdr:col>
      <xdr:colOff>165100</xdr:colOff>
      <xdr:row>98</xdr:row>
      <xdr:rowOff>159804</xdr:rowOff>
    </xdr:to>
    <xdr:sp macro="" textlink="">
      <xdr:nvSpPr>
        <xdr:cNvPr id="478" name="楕円 477">
          <a:extLst>
            <a:ext uri="{FF2B5EF4-FFF2-40B4-BE49-F238E27FC236}">
              <a16:creationId xmlns="" xmlns:a16="http://schemas.microsoft.com/office/drawing/2014/main" id="{00000000-0008-0000-0700-0000DE010000}"/>
            </a:ext>
          </a:extLst>
        </xdr:cNvPr>
        <xdr:cNvSpPr/>
      </xdr:nvSpPr>
      <xdr:spPr>
        <a:xfrm>
          <a:off x="6921500" y="16860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150931</xdr:rowOff>
    </xdr:from>
    <xdr:ext cx="534377" cy="259045"/>
    <xdr:sp macro="" textlink="">
      <xdr:nvSpPr>
        <xdr:cNvPr id="479" name="テキスト ボックス 478">
          <a:extLst>
            <a:ext uri="{FF2B5EF4-FFF2-40B4-BE49-F238E27FC236}">
              <a16:creationId xmlns="" xmlns:a16="http://schemas.microsoft.com/office/drawing/2014/main" id="{00000000-0008-0000-0700-0000DF010000}"/>
            </a:ext>
          </a:extLst>
        </xdr:cNvPr>
        <xdr:cNvSpPr txBox="1"/>
      </xdr:nvSpPr>
      <xdr:spPr>
        <a:xfrm>
          <a:off x="6705111" y="16953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0" name="正方形/長方形 479">
          <a:extLst>
            <a:ext uri="{FF2B5EF4-FFF2-40B4-BE49-F238E27FC236}">
              <a16:creationId xmlns="" xmlns:a16="http://schemas.microsoft.com/office/drawing/2014/main" id="{00000000-0008-0000-0700-0000E0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1" name="正方形/長方形 480">
          <a:extLst>
            <a:ext uri="{FF2B5EF4-FFF2-40B4-BE49-F238E27FC236}">
              <a16:creationId xmlns="" xmlns:a16="http://schemas.microsoft.com/office/drawing/2014/main" id="{00000000-0008-0000-0700-0000E1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2" name="正方形/長方形 481">
          <a:extLst>
            <a:ext uri="{FF2B5EF4-FFF2-40B4-BE49-F238E27FC236}">
              <a16:creationId xmlns="" xmlns:a16="http://schemas.microsoft.com/office/drawing/2014/main" id="{00000000-0008-0000-0700-0000E2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3" name="正方形/長方形 482">
          <a:extLst>
            <a:ext uri="{FF2B5EF4-FFF2-40B4-BE49-F238E27FC236}">
              <a16:creationId xmlns="" xmlns:a16="http://schemas.microsoft.com/office/drawing/2014/main" id="{00000000-0008-0000-0700-0000E3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4" name="正方形/長方形 483">
          <a:extLst>
            <a:ext uri="{FF2B5EF4-FFF2-40B4-BE49-F238E27FC236}">
              <a16:creationId xmlns="" xmlns:a16="http://schemas.microsoft.com/office/drawing/2014/main" id="{00000000-0008-0000-0700-0000E4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5" name="正方形/長方形 484">
          <a:extLst>
            <a:ext uri="{FF2B5EF4-FFF2-40B4-BE49-F238E27FC236}">
              <a16:creationId xmlns="" xmlns:a16="http://schemas.microsoft.com/office/drawing/2014/main" id="{00000000-0008-0000-0700-0000E5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6" name="正方形/長方形 485">
          <a:extLst>
            <a:ext uri="{FF2B5EF4-FFF2-40B4-BE49-F238E27FC236}">
              <a16:creationId xmlns="" xmlns:a16="http://schemas.microsoft.com/office/drawing/2014/main" id="{00000000-0008-0000-0700-0000E6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7" name="正方形/長方形 486">
          <a:extLst>
            <a:ext uri="{FF2B5EF4-FFF2-40B4-BE49-F238E27FC236}">
              <a16:creationId xmlns="" xmlns:a16="http://schemas.microsoft.com/office/drawing/2014/main" id="{00000000-0008-0000-0700-0000E7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8" name="テキスト ボックス 487">
          <a:extLst>
            <a:ext uri="{FF2B5EF4-FFF2-40B4-BE49-F238E27FC236}">
              <a16:creationId xmlns="" xmlns:a16="http://schemas.microsoft.com/office/drawing/2014/main" id="{00000000-0008-0000-0700-0000E8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89" name="直線コネクタ 488">
          <a:extLst>
            <a:ext uri="{FF2B5EF4-FFF2-40B4-BE49-F238E27FC236}">
              <a16:creationId xmlns="" xmlns:a16="http://schemas.microsoft.com/office/drawing/2014/main" id="{00000000-0008-0000-0700-0000E9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0" name="直線コネクタ 489">
          <a:extLst>
            <a:ext uri="{FF2B5EF4-FFF2-40B4-BE49-F238E27FC236}">
              <a16:creationId xmlns="" xmlns:a16="http://schemas.microsoft.com/office/drawing/2014/main" id="{00000000-0008-0000-0700-0000EA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1" name="テキスト ボックス 490">
          <a:extLst>
            <a:ext uri="{FF2B5EF4-FFF2-40B4-BE49-F238E27FC236}">
              <a16:creationId xmlns="" xmlns:a16="http://schemas.microsoft.com/office/drawing/2014/main" id="{00000000-0008-0000-0700-0000EB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2" name="直線コネクタ 491">
          <a:extLst>
            <a:ext uri="{FF2B5EF4-FFF2-40B4-BE49-F238E27FC236}">
              <a16:creationId xmlns="" xmlns:a16="http://schemas.microsoft.com/office/drawing/2014/main" id="{00000000-0008-0000-0700-0000EC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493" name="テキスト ボックス 492">
          <a:extLst>
            <a:ext uri="{FF2B5EF4-FFF2-40B4-BE49-F238E27FC236}">
              <a16:creationId xmlns="" xmlns:a16="http://schemas.microsoft.com/office/drawing/2014/main" id="{00000000-0008-0000-0700-0000ED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4" name="直線コネクタ 493">
          <a:extLst>
            <a:ext uri="{FF2B5EF4-FFF2-40B4-BE49-F238E27FC236}">
              <a16:creationId xmlns="" xmlns:a16="http://schemas.microsoft.com/office/drawing/2014/main" id="{00000000-0008-0000-0700-0000EE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5" name="テキスト ボックス 494">
          <a:extLst>
            <a:ext uri="{FF2B5EF4-FFF2-40B4-BE49-F238E27FC236}">
              <a16:creationId xmlns="" xmlns:a16="http://schemas.microsoft.com/office/drawing/2014/main" id="{00000000-0008-0000-0700-0000EF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6" name="直線コネクタ 495">
          <a:extLst>
            <a:ext uri="{FF2B5EF4-FFF2-40B4-BE49-F238E27FC236}">
              <a16:creationId xmlns="" xmlns:a16="http://schemas.microsoft.com/office/drawing/2014/main" id="{00000000-0008-0000-0700-0000F0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497" name="テキスト ボックス 496">
          <a:extLst>
            <a:ext uri="{FF2B5EF4-FFF2-40B4-BE49-F238E27FC236}">
              <a16:creationId xmlns="" xmlns:a16="http://schemas.microsoft.com/office/drawing/2014/main" id="{00000000-0008-0000-0700-0000F1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8" name="直線コネクタ 497">
          <a:extLst>
            <a:ext uri="{FF2B5EF4-FFF2-40B4-BE49-F238E27FC236}">
              <a16:creationId xmlns="" xmlns:a16="http://schemas.microsoft.com/office/drawing/2014/main" id="{00000000-0008-0000-0700-0000F2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499" name="テキスト ボックス 498">
          <a:extLst>
            <a:ext uri="{FF2B5EF4-FFF2-40B4-BE49-F238E27FC236}">
              <a16:creationId xmlns="" xmlns:a16="http://schemas.microsoft.com/office/drawing/2014/main" id="{00000000-0008-0000-0700-0000F3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0" name="直線コネクタ 499">
          <a:extLst>
            <a:ext uri="{FF2B5EF4-FFF2-40B4-BE49-F238E27FC236}">
              <a16:creationId xmlns="" xmlns:a16="http://schemas.microsoft.com/office/drawing/2014/main" id="{00000000-0008-0000-0700-0000F4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1" name="テキスト ボックス 500">
          <a:extLst>
            <a:ext uri="{FF2B5EF4-FFF2-40B4-BE49-F238E27FC236}">
              <a16:creationId xmlns="" xmlns:a16="http://schemas.microsoft.com/office/drawing/2014/main" id="{00000000-0008-0000-0700-0000F5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2" name="消防費グラフ枠">
          <a:extLst>
            <a:ext uri="{FF2B5EF4-FFF2-40B4-BE49-F238E27FC236}">
              <a16:creationId xmlns="" xmlns:a16="http://schemas.microsoft.com/office/drawing/2014/main" id="{00000000-0008-0000-0700-0000F6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114645</xdr:rowOff>
    </xdr:from>
    <xdr:to>
      <xdr:col>85</xdr:col>
      <xdr:colOff>126364</xdr:colOff>
      <xdr:row>39</xdr:row>
      <xdr:rowOff>4506</xdr:rowOff>
    </xdr:to>
    <xdr:cxnSp macro="">
      <xdr:nvCxnSpPr>
        <xdr:cNvPr id="503" name="直線コネクタ 502">
          <a:extLst>
            <a:ext uri="{FF2B5EF4-FFF2-40B4-BE49-F238E27FC236}">
              <a16:creationId xmlns="" xmlns:a16="http://schemas.microsoft.com/office/drawing/2014/main" id="{00000000-0008-0000-0700-0000F7010000}"/>
            </a:ext>
          </a:extLst>
        </xdr:cNvPr>
        <xdr:cNvCxnSpPr/>
      </xdr:nvCxnSpPr>
      <xdr:spPr>
        <a:xfrm flipV="1">
          <a:off x="16317595" y="5258145"/>
          <a:ext cx="1269" cy="14329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8333</xdr:rowOff>
    </xdr:from>
    <xdr:ext cx="469744" cy="259045"/>
    <xdr:sp macro="" textlink="">
      <xdr:nvSpPr>
        <xdr:cNvPr id="504" name="消防費最小値テキスト">
          <a:extLst>
            <a:ext uri="{FF2B5EF4-FFF2-40B4-BE49-F238E27FC236}">
              <a16:creationId xmlns="" xmlns:a16="http://schemas.microsoft.com/office/drawing/2014/main" id="{00000000-0008-0000-0700-0000F8010000}"/>
            </a:ext>
          </a:extLst>
        </xdr:cNvPr>
        <xdr:cNvSpPr txBox="1"/>
      </xdr:nvSpPr>
      <xdr:spPr>
        <a:xfrm>
          <a:off x="16370300" y="66948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4506</xdr:rowOff>
    </xdr:from>
    <xdr:to>
      <xdr:col>86</xdr:col>
      <xdr:colOff>25400</xdr:colOff>
      <xdr:row>39</xdr:row>
      <xdr:rowOff>4506</xdr:rowOff>
    </xdr:to>
    <xdr:cxnSp macro="">
      <xdr:nvCxnSpPr>
        <xdr:cNvPr id="505" name="直線コネクタ 504">
          <a:extLst>
            <a:ext uri="{FF2B5EF4-FFF2-40B4-BE49-F238E27FC236}">
              <a16:creationId xmlns="" xmlns:a16="http://schemas.microsoft.com/office/drawing/2014/main" id="{00000000-0008-0000-0700-0000F9010000}"/>
            </a:ext>
          </a:extLst>
        </xdr:cNvPr>
        <xdr:cNvCxnSpPr/>
      </xdr:nvCxnSpPr>
      <xdr:spPr>
        <a:xfrm>
          <a:off x="16230600" y="66910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61322</xdr:rowOff>
    </xdr:from>
    <xdr:ext cx="599010" cy="259045"/>
    <xdr:sp macro="" textlink="">
      <xdr:nvSpPr>
        <xdr:cNvPr id="506" name="消防費最大値テキスト">
          <a:extLst>
            <a:ext uri="{FF2B5EF4-FFF2-40B4-BE49-F238E27FC236}">
              <a16:creationId xmlns="" xmlns:a16="http://schemas.microsoft.com/office/drawing/2014/main" id="{00000000-0008-0000-0700-0000FA010000}"/>
            </a:ext>
          </a:extLst>
        </xdr:cNvPr>
        <xdr:cNvSpPr txBox="1"/>
      </xdr:nvSpPr>
      <xdr:spPr>
        <a:xfrm>
          <a:off x="16370300" y="50333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193,288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114645</xdr:rowOff>
    </xdr:from>
    <xdr:to>
      <xdr:col>86</xdr:col>
      <xdr:colOff>25400</xdr:colOff>
      <xdr:row>30</xdr:row>
      <xdr:rowOff>114645</xdr:rowOff>
    </xdr:to>
    <xdr:cxnSp macro="">
      <xdr:nvCxnSpPr>
        <xdr:cNvPr id="507" name="直線コネクタ 506">
          <a:extLst>
            <a:ext uri="{FF2B5EF4-FFF2-40B4-BE49-F238E27FC236}">
              <a16:creationId xmlns="" xmlns:a16="http://schemas.microsoft.com/office/drawing/2014/main" id="{00000000-0008-0000-0700-0000FB010000}"/>
            </a:ext>
          </a:extLst>
        </xdr:cNvPr>
        <xdr:cNvCxnSpPr/>
      </xdr:nvCxnSpPr>
      <xdr:spPr>
        <a:xfrm>
          <a:off x="16230600" y="52581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32</xdr:row>
      <xdr:rowOff>24813</xdr:rowOff>
    </xdr:from>
    <xdr:to>
      <xdr:col>85</xdr:col>
      <xdr:colOff>127000</xdr:colOff>
      <xdr:row>33</xdr:row>
      <xdr:rowOff>11273</xdr:rowOff>
    </xdr:to>
    <xdr:cxnSp macro="">
      <xdr:nvCxnSpPr>
        <xdr:cNvPr id="508" name="直線コネクタ 507">
          <a:extLst>
            <a:ext uri="{FF2B5EF4-FFF2-40B4-BE49-F238E27FC236}">
              <a16:creationId xmlns="" xmlns:a16="http://schemas.microsoft.com/office/drawing/2014/main" id="{00000000-0008-0000-0700-0000FC010000}"/>
            </a:ext>
          </a:extLst>
        </xdr:cNvPr>
        <xdr:cNvCxnSpPr/>
      </xdr:nvCxnSpPr>
      <xdr:spPr>
        <a:xfrm flipV="1">
          <a:off x="15481300" y="5511213"/>
          <a:ext cx="838200" cy="157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109793</xdr:rowOff>
    </xdr:from>
    <xdr:ext cx="534377" cy="259045"/>
    <xdr:sp macro="" textlink="">
      <xdr:nvSpPr>
        <xdr:cNvPr id="509" name="消防費平均値テキスト">
          <a:extLst>
            <a:ext uri="{FF2B5EF4-FFF2-40B4-BE49-F238E27FC236}">
              <a16:creationId xmlns="" xmlns:a16="http://schemas.microsoft.com/office/drawing/2014/main" id="{00000000-0008-0000-0700-0000FD010000}"/>
            </a:ext>
          </a:extLst>
        </xdr:cNvPr>
        <xdr:cNvSpPr txBox="1"/>
      </xdr:nvSpPr>
      <xdr:spPr>
        <a:xfrm>
          <a:off x="16370300" y="628199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131366</xdr:rowOff>
    </xdr:from>
    <xdr:to>
      <xdr:col>85</xdr:col>
      <xdr:colOff>177800</xdr:colOff>
      <xdr:row>37</xdr:row>
      <xdr:rowOff>61516</xdr:rowOff>
    </xdr:to>
    <xdr:sp macro="" textlink="">
      <xdr:nvSpPr>
        <xdr:cNvPr id="510" name="フローチャート: 判断 509">
          <a:extLst>
            <a:ext uri="{FF2B5EF4-FFF2-40B4-BE49-F238E27FC236}">
              <a16:creationId xmlns="" xmlns:a16="http://schemas.microsoft.com/office/drawing/2014/main" id="{00000000-0008-0000-0700-0000FE010000}"/>
            </a:ext>
          </a:extLst>
        </xdr:cNvPr>
        <xdr:cNvSpPr/>
      </xdr:nvSpPr>
      <xdr:spPr>
        <a:xfrm>
          <a:off x="16268700" y="6303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11273</xdr:rowOff>
    </xdr:from>
    <xdr:to>
      <xdr:col>81</xdr:col>
      <xdr:colOff>50800</xdr:colOff>
      <xdr:row>34</xdr:row>
      <xdr:rowOff>143152</xdr:rowOff>
    </xdr:to>
    <xdr:cxnSp macro="">
      <xdr:nvCxnSpPr>
        <xdr:cNvPr id="511" name="直線コネクタ 510">
          <a:extLst>
            <a:ext uri="{FF2B5EF4-FFF2-40B4-BE49-F238E27FC236}">
              <a16:creationId xmlns="" xmlns:a16="http://schemas.microsoft.com/office/drawing/2014/main" id="{00000000-0008-0000-0700-0000FF010000}"/>
            </a:ext>
          </a:extLst>
        </xdr:cNvPr>
        <xdr:cNvCxnSpPr/>
      </xdr:nvCxnSpPr>
      <xdr:spPr>
        <a:xfrm flipV="1">
          <a:off x="14592300" y="5669123"/>
          <a:ext cx="889000" cy="303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120210</xdr:rowOff>
    </xdr:from>
    <xdr:to>
      <xdr:col>81</xdr:col>
      <xdr:colOff>101600</xdr:colOff>
      <xdr:row>37</xdr:row>
      <xdr:rowOff>50360</xdr:rowOff>
    </xdr:to>
    <xdr:sp macro="" textlink="">
      <xdr:nvSpPr>
        <xdr:cNvPr id="512" name="フローチャート: 判断 511">
          <a:extLst>
            <a:ext uri="{FF2B5EF4-FFF2-40B4-BE49-F238E27FC236}">
              <a16:creationId xmlns="" xmlns:a16="http://schemas.microsoft.com/office/drawing/2014/main" id="{00000000-0008-0000-0700-000000020000}"/>
            </a:ext>
          </a:extLst>
        </xdr:cNvPr>
        <xdr:cNvSpPr/>
      </xdr:nvSpPr>
      <xdr:spPr>
        <a:xfrm>
          <a:off x="15430500" y="6292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41487</xdr:rowOff>
    </xdr:from>
    <xdr:ext cx="534377" cy="259045"/>
    <xdr:sp macro="" textlink="">
      <xdr:nvSpPr>
        <xdr:cNvPr id="513" name="テキスト ボックス 512">
          <a:extLst>
            <a:ext uri="{FF2B5EF4-FFF2-40B4-BE49-F238E27FC236}">
              <a16:creationId xmlns="" xmlns:a16="http://schemas.microsoft.com/office/drawing/2014/main" id="{00000000-0008-0000-0700-000001020000}"/>
            </a:ext>
          </a:extLst>
        </xdr:cNvPr>
        <xdr:cNvSpPr txBox="1"/>
      </xdr:nvSpPr>
      <xdr:spPr>
        <a:xfrm>
          <a:off x="15214111" y="63851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31</xdr:row>
      <xdr:rowOff>107940</xdr:rowOff>
    </xdr:from>
    <xdr:to>
      <xdr:col>76</xdr:col>
      <xdr:colOff>114300</xdr:colOff>
      <xdr:row>34</xdr:row>
      <xdr:rowOff>143152</xdr:rowOff>
    </xdr:to>
    <xdr:cxnSp macro="">
      <xdr:nvCxnSpPr>
        <xdr:cNvPr id="514" name="直線コネクタ 513">
          <a:extLst>
            <a:ext uri="{FF2B5EF4-FFF2-40B4-BE49-F238E27FC236}">
              <a16:creationId xmlns="" xmlns:a16="http://schemas.microsoft.com/office/drawing/2014/main" id="{00000000-0008-0000-0700-000002020000}"/>
            </a:ext>
          </a:extLst>
        </xdr:cNvPr>
        <xdr:cNvCxnSpPr/>
      </xdr:nvCxnSpPr>
      <xdr:spPr>
        <a:xfrm>
          <a:off x="13703300" y="5422890"/>
          <a:ext cx="889000" cy="549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117223</xdr:rowOff>
    </xdr:from>
    <xdr:to>
      <xdr:col>76</xdr:col>
      <xdr:colOff>165100</xdr:colOff>
      <xdr:row>37</xdr:row>
      <xdr:rowOff>47373</xdr:rowOff>
    </xdr:to>
    <xdr:sp macro="" textlink="">
      <xdr:nvSpPr>
        <xdr:cNvPr id="515" name="フローチャート: 判断 514">
          <a:extLst>
            <a:ext uri="{FF2B5EF4-FFF2-40B4-BE49-F238E27FC236}">
              <a16:creationId xmlns="" xmlns:a16="http://schemas.microsoft.com/office/drawing/2014/main" id="{00000000-0008-0000-0700-000003020000}"/>
            </a:ext>
          </a:extLst>
        </xdr:cNvPr>
        <xdr:cNvSpPr/>
      </xdr:nvSpPr>
      <xdr:spPr>
        <a:xfrm>
          <a:off x="14541500" y="6289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38500</xdr:rowOff>
    </xdr:from>
    <xdr:ext cx="534377" cy="259045"/>
    <xdr:sp macro="" textlink="">
      <xdr:nvSpPr>
        <xdr:cNvPr id="516" name="テキスト ボックス 515">
          <a:extLst>
            <a:ext uri="{FF2B5EF4-FFF2-40B4-BE49-F238E27FC236}">
              <a16:creationId xmlns="" xmlns:a16="http://schemas.microsoft.com/office/drawing/2014/main" id="{00000000-0008-0000-0700-000004020000}"/>
            </a:ext>
          </a:extLst>
        </xdr:cNvPr>
        <xdr:cNvSpPr txBox="1"/>
      </xdr:nvSpPr>
      <xdr:spPr>
        <a:xfrm>
          <a:off x="14325111" y="6382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31</xdr:row>
      <xdr:rowOff>107940</xdr:rowOff>
    </xdr:from>
    <xdr:to>
      <xdr:col>71</xdr:col>
      <xdr:colOff>177800</xdr:colOff>
      <xdr:row>34</xdr:row>
      <xdr:rowOff>108016</xdr:rowOff>
    </xdr:to>
    <xdr:cxnSp macro="">
      <xdr:nvCxnSpPr>
        <xdr:cNvPr id="517" name="直線コネクタ 516">
          <a:extLst>
            <a:ext uri="{FF2B5EF4-FFF2-40B4-BE49-F238E27FC236}">
              <a16:creationId xmlns="" xmlns:a16="http://schemas.microsoft.com/office/drawing/2014/main" id="{00000000-0008-0000-0700-000005020000}"/>
            </a:ext>
          </a:extLst>
        </xdr:cNvPr>
        <xdr:cNvCxnSpPr/>
      </xdr:nvCxnSpPr>
      <xdr:spPr>
        <a:xfrm flipV="1">
          <a:off x="12814300" y="5422890"/>
          <a:ext cx="889000" cy="5144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56698</xdr:rowOff>
    </xdr:from>
    <xdr:to>
      <xdr:col>72</xdr:col>
      <xdr:colOff>38100</xdr:colOff>
      <xdr:row>36</xdr:row>
      <xdr:rowOff>158298</xdr:rowOff>
    </xdr:to>
    <xdr:sp macro="" textlink="">
      <xdr:nvSpPr>
        <xdr:cNvPr id="518" name="フローチャート: 判断 517">
          <a:extLst>
            <a:ext uri="{FF2B5EF4-FFF2-40B4-BE49-F238E27FC236}">
              <a16:creationId xmlns="" xmlns:a16="http://schemas.microsoft.com/office/drawing/2014/main" id="{00000000-0008-0000-0700-000006020000}"/>
            </a:ext>
          </a:extLst>
        </xdr:cNvPr>
        <xdr:cNvSpPr/>
      </xdr:nvSpPr>
      <xdr:spPr>
        <a:xfrm>
          <a:off x="13652500" y="6228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149425</xdr:rowOff>
    </xdr:from>
    <xdr:ext cx="534377" cy="259045"/>
    <xdr:sp macro="" textlink="">
      <xdr:nvSpPr>
        <xdr:cNvPr id="519" name="テキスト ボックス 518">
          <a:extLst>
            <a:ext uri="{FF2B5EF4-FFF2-40B4-BE49-F238E27FC236}">
              <a16:creationId xmlns="" xmlns:a16="http://schemas.microsoft.com/office/drawing/2014/main" id="{00000000-0008-0000-0700-000007020000}"/>
            </a:ext>
          </a:extLst>
        </xdr:cNvPr>
        <xdr:cNvSpPr txBox="1"/>
      </xdr:nvSpPr>
      <xdr:spPr>
        <a:xfrm>
          <a:off x="13436111" y="6321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142095</xdr:rowOff>
    </xdr:from>
    <xdr:to>
      <xdr:col>67</xdr:col>
      <xdr:colOff>101600</xdr:colOff>
      <xdr:row>37</xdr:row>
      <xdr:rowOff>72245</xdr:rowOff>
    </xdr:to>
    <xdr:sp macro="" textlink="">
      <xdr:nvSpPr>
        <xdr:cNvPr id="520" name="フローチャート: 判断 519">
          <a:extLst>
            <a:ext uri="{FF2B5EF4-FFF2-40B4-BE49-F238E27FC236}">
              <a16:creationId xmlns="" xmlns:a16="http://schemas.microsoft.com/office/drawing/2014/main" id="{00000000-0008-0000-0700-000008020000}"/>
            </a:ext>
          </a:extLst>
        </xdr:cNvPr>
        <xdr:cNvSpPr/>
      </xdr:nvSpPr>
      <xdr:spPr>
        <a:xfrm>
          <a:off x="12763500" y="631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63372</xdr:rowOff>
    </xdr:from>
    <xdr:ext cx="534377" cy="259045"/>
    <xdr:sp macro="" textlink="">
      <xdr:nvSpPr>
        <xdr:cNvPr id="521" name="テキスト ボックス 520">
          <a:extLst>
            <a:ext uri="{FF2B5EF4-FFF2-40B4-BE49-F238E27FC236}">
              <a16:creationId xmlns="" xmlns:a16="http://schemas.microsoft.com/office/drawing/2014/main" id="{00000000-0008-0000-0700-000009020000}"/>
            </a:ext>
          </a:extLst>
        </xdr:cNvPr>
        <xdr:cNvSpPr txBox="1"/>
      </xdr:nvSpPr>
      <xdr:spPr>
        <a:xfrm>
          <a:off x="12547111" y="64070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2" name="テキスト ボックス 521">
          <a:extLst>
            <a:ext uri="{FF2B5EF4-FFF2-40B4-BE49-F238E27FC236}">
              <a16:creationId xmlns="" xmlns:a16="http://schemas.microsoft.com/office/drawing/2014/main" id="{00000000-0008-0000-0700-00000A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3" name="テキスト ボックス 522">
          <a:extLst>
            <a:ext uri="{FF2B5EF4-FFF2-40B4-BE49-F238E27FC236}">
              <a16:creationId xmlns="" xmlns:a16="http://schemas.microsoft.com/office/drawing/2014/main" id="{00000000-0008-0000-0700-00000B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4" name="テキスト ボックス 523">
          <a:extLst>
            <a:ext uri="{FF2B5EF4-FFF2-40B4-BE49-F238E27FC236}">
              <a16:creationId xmlns="" xmlns:a16="http://schemas.microsoft.com/office/drawing/2014/main" id="{00000000-0008-0000-0700-00000C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5" name="テキスト ボックス 524">
          <a:extLst>
            <a:ext uri="{FF2B5EF4-FFF2-40B4-BE49-F238E27FC236}">
              <a16:creationId xmlns="" xmlns:a16="http://schemas.microsoft.com/office/drawing/2014/main" id="{00000000-0008-0000-0700-00000D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6" name="テキスト ボックス 525">
          <a:extLst>
            <a:ext uri="{FF2B5EF4-FFF2-40B4-BE49-F238E27FC236}">
              <a16:creationId xmlns="" xmlns:a16="http://schemas.microsoft.com/office/drawing/2014/main" id="{00000000-0008-0000-0700-00000E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31</xdr:row>
      <xdr:rowOff>145463</xdr:rowOff>
    </xdr:from>
    <xdr:to>
      <xdr:col>85</xdr:col>
      <xdr:colOff>177800</xdr:colOff>
      <xdr:row>32</xdr:row>
      <xdr:rowOff>75613</xdr:rowOff>
    </xdr:to>
    <xdr:sp macro="" textlink="">
      <xdr:nvSpPr>
        <xdr:cNvPr id="527" name="楕円 526">
          <a:extLst>
            <a:ext uri="{FF2B5EF4-FFF2-40B4-BE49-F238E27FC236}">
              <a16:creationId xmlns="" xmlns:a16="http://schemas.microsoft.com/office/drawing/2014/main" id="{00000000-0008-0000-0700-00000F020000}"/>
            </a:ext>
          </a:extLst>
        </xdr:cNvPr>
        <xdr:cNvSpPr/>
      </xdr:nvSpPr>
      <xdr:spPr>
        <a:xfrm>
          <a:off x="16268700" y="5460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30</xdr:row>
      <xdr:rowOff>168340</xdr:rowOff>
    </xdr:from>
    <xdr:ext cx="599010" cy="259045"/>
    <xdr:sp macro="" textlink="">
      <xdr:nvSpPr>
        <xdr:cNvPr id="528" name="消防費該当値テキスト">
          <a:extLst>
            <a:ext uri="{FF2B5EF4-FFF2-40B4-BE49-F238E27FC236}">
              <a16:creationId xmlns="" xmlns:a16="http://schemas.microsoft.com/office/drawing/2014/main" id="{00000000-0008-0000-0700-000010020000}"/>
            </a:ext>
          </a:extLst>
        </xdr:cNvPr>
        <xdr:cNvSpPr txBox="1"/>
      </xdr:nvSpPr>
      <xdr:spPr>
        <a:xfrm>
          <a:off x="16370300" y="53118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160,077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32</xdr:row>
      <xdr:rowOff>131923</xdr:rowOff>
    </xdr:from>
    <xdr:to>
      <xdr:col>81</xdr:col>
      <xdr:colOff>101600</xdr:colOff>
      <xdr:row>33</xdr:row>
      <xdr:rowOff>62073</xdr:rowOff>
    </xdr:to>
    <xdr:sp macro="" textlink="">
      <xdr:nvSpPr>
        <xdr:cNvPr id="529" name="楕円 528">
          <a:extLst>
            <a:ext uri="{FF2B5EF4-FFF2-40B4-BE49-F238E27FC236}">
              <a16:creationId xmlns="" xmlns:a16="http://schemas.microsoft.com/office/drawing/2014/main" id="{00000000-0008-0000-0700-000011020000}"/>
            </a:ext>
          </a:extLst>
        </xdr:cNvPr>
        <xdr:cNvSpPr/>
      </xdr:nvSpPr>
      <xdr:spPr>
        <a:xfrm>
          <a:off x="15430500" y="5618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31</xdr:row>
      <xdr:rowOff>78600</xdr:rowOff>
    </xdr:from>
    <xdr:ext cx="599010" cy="259045"/>
    <xdr:sp macro="" textlink="">
      <xdr:nvSpPr>
        <xdr:cNvPr id="530" name="テキスト ボックス 529">
          <a:extLst>
            <a:ext uri="{FF2B5EF4-FFF2-40B4-BE49-F238E27FC236}">
              <a16:creationId xmlns="" xmlns:a16="http://schemas.microsoft.com/office/drawing/2014/main" id="{00000000-0008-0000-0700-000012020000}"/>
            </a:ext>
          </a:extLst>
        </xdr:cNvPr>
        <xdr:cNvSpPr txBox="1"/>
      </xdr:nvSpPr>
      <xdr:spPr>
        <a:xfrm>
          <a:off x="15181795" y="53935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34</xdr:row>
      <xdr:rowOff>92352</xdr:rowOff>
    </xdr:from>
    <xdr:to>
      <xdr:col>76</xdr:col>
      <xdr:colOff>165100</xdr:colOff>
      <xdr:row>35</xdr:row>
      <xdr:rowOff>22502</xdr:rowOff>
    </xdr:to>
    <xdr:sp macro="" textlink="">
      <xdr:nvSpPr>
        <xdr:cNvPr id="531" name="楕円 530">
          <a:extLst>
            <a:ext uri="{FF2B5EF4-FFF2-40B4-BE49-F238E27FC236}">
              <a16:creationId xmlns="" xmlns:a16="http://schemas.microsoft.com/office/drawing/2014/main" id="{00000000-0008-0000-0700-000013020000}"/>
            </a:ext>
          </a:extLst>
        </xdr:cNvPr>
        <xdr:cNvSpPr/>
      </xdr:nvSpPr>
      <xdr:spPr>
        <a:xfrm>
          <a:off x="14541500" y="5921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33</xdr:row>
      <xdr:rowOff>39029</xdr:rowOff>
    </xdr:from>
    <xdr:ext cx="534377" cy="259045"/>
    <xdr:sp macro="" textlink="">
      <xdr:nvSpPr>
        <xdr:cNvPr id="532" name="テキスト ボックス 531">
          <a:extLst>
            <a:ext uri="{FF2B5EF4-FFF2-40B4-BE49-F238E27FC236}">
              <a16:creationId xmlns="" xmlns:a16="http://schemas.microsoft.com/office/drawing/2014/main" id="{00000000-0008-0000-0700-000014020000}"/>
            </a:ext>
          </a:extLst>
        </xdr:cNvPr>
        <xdr:cNvSpPr txBox="1"/>
      </xdr:nvSpPr>
      <xdr:spPr>
        <a:xfrm>
          <a:off x="14325111" y="5696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31</xdr:row>
      <xdr:rowOff>57140</xdr:rowOff>
    </xdr:from>
    <xdr:to>
      <xdr:col>72</xdr:col>
      <xdr:colOff>38100</xdr:colOff>
      <xdr:row>31</xdr:row>
      <xdr:rowOff>158740</xdr:rowOff>
    </xdr:to>
    <xdr:sp macro="" textlink="">
      <xdr:nvSpPr>
        <xdr:cNvPr id="533" name="楕円 532">
          <a:extLst>
            <a:ext uri="{FF2B5EF4-FFF2-40B4-BE49-F238E27FC236}">
              <a16:creationId xmlns="" xmlns:a16="http://schemas.microsoft.com/office/drawing/2014/main" id="{00000000-0008-0000-0700-000015020000}"/>
            </a:ext>
          </a:extLst>
        </xdr:cNvPr>
        <xdr:cNvSpPr/>
      </xdr:nvSpPr>
      <xdr:spPr>
        <a:xfrm>
          <a:off x="13652500" y="5372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30</xdr:row>
      <xdr:rowOff>3817</xdr:rowOff>
    </xdr:from>
    <xdr:ext cx="599010" cy="259045"/>
    <xdr:sp macro="" textlink="">
      <xdr:nvSpPr>
        <xdr:cNvPr id="534" name="テキスト ボックス 533">
          <a:extLst>
            <a:ext uri="{FF2B5EF4-FFF2-40B4-BE49-F238E27FC236}">
              <a16:creationId xmlns="" xmlns:a16="http://schemas.microsoft.com/office/drawing/2014/main" id="{00000000-0008-0000-0700-000016020000}"/>
            </a:ext>
          </a:extLst>
        </xdr:cNvPr>
        <xdr:cNvSpPr txBox="1"/>
      </xdr:nvSpPr>
      <xdr:spPr>
        <a:xfrm>
          <a:off x="13403795" y="5147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34</xdr:row>
      <xdr:rowOff>57216</xdr:rowOff>
    </xdr:from>
    <xdr:to>
      <xdr:col>67</xdr:col>
      <xdr:colOff>101600</xdr:colOff>
      <xdr:row>34</xdr:row>
      <xdr:rowOff>158816</xdr:rowOff>
    </xdr:to>
    <xdr:sp macro="" textlink="">
      <xdr:nvSpPr>
        <xdr:cNvPr id="535" name="楕円 534">
          <a:extLst>
            <a:ext uri="{FF2B5EF4-FFF2-40B4-BE49-F238E27FC236}">
              <a16:creationId xmlns="" xmlns:a16="http://schemas.microsoft.com/office/drawing/2014/main" id="{00000000-0008-0000-0700-000017020000}"/>
            </a:ext>
          </a:extLst>
        </xdr:cNvPr>
        <xdr:cNvSpPr/>
      </xdr:nvSpPr>
      <xdr:spPr>
        <a:xfrm>
          <a:off x="12763500" y="5886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33</xdr:row>
      <xdr:rowOff>3893</xdr:rowOff>
    </xdr:from>
    <xdr:ext cx="599010" cy="259045"/>
    <xdr:sp macro="" textlink="">
      <xdr:nvSpPr>
        <xdr:cNvPr id="536" name="テキスト ボックス 535">
          <a:extLst>
            <a:ext uri="{FF2B5EF4-FFF2-40B4-BE49-F238E27FC236}">
              <a16:creationId xmlns="" xmlns:a16="http://schemas.microsoft.com/office/drawing/2014/main" id="{00000000-0008-0000-0700-000018020000}"/>
            </a:ext>
          </a:extLst>
        </xdr:cNvPr>
        <xdr:cNvSpPr txBox="1"/>
      </xdr:nvSpPr>
      <xdr:spPr>
        <a:xfrm>
          <a:off x="12514795" y="5661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7" name="正方形/長方形 536">
          <a:extLst>
            <a:ext uri="{FF2B5EF4-FFF2-40B4-BE49-F238E27FC236}">
              <a16:creationId xmlns="" xmlns:a16="http://schemas.microsoft.com/office/drawing/2014/main" id="{00000000-0008-0000-0700-000019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8" name="正方形/長方形 537">
          <a:extLst>
            <a:ext uri="{FF2B5EF4-FFF2-40B4-BE49-F238E27FC236}">
              <a16:creationId xmlns="" xmlns:a16="http://schemas.microsoft.com/office/drawing/2014/main" id="{00000000-0008-0000-0700-00001A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9" name="正方形/長方形 538">
          <a:extLst>
            <a:ext uri="{FF2B5EF4-FFF2-40B4-BE49-F238E27FC236}">
              <a16:creationId xmlns="" xmlns:a16="http://schemas.microsoft.com/office/drawing/2014/main" id="{00000000-0008-0000-0700-00001B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0" name="正方形/長方形 539">
          <a:extLst>
            <a:ext uri="{FF2B5EF4-FFF2-40B4-BE49-F238E27FC236}">
              <a16:creationId xmlns="" xmlns:a16="http://schemas.microsoft.com/office/drawing/2014/main" id="{00000000-0008-0000-0700-00001C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1" name="正方形/長方形 540">
          <a:extLst>
            <a:ext uri="{FF2B5EF4-FFF2-40B4-BE49-F238E27FC236}">
              <a16:creationId xmlns="" xmlns:a16="http://schemas.microsoft.com/office/drawing/2014/main" id="{00000000-0008-0000-0700-00001D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55,480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2" name="正方形/長方形 541">
          <a:extLst>
            <a:ext uri="{FF2B5EF4-FFF2-40B4-BE49-F238E27FC236}">
              <a16:creationId xmlns="" xmlns:a16="http://schemas.microsoft.com/office/drawing/2014/main" id="{00000000-0008-0000-0700-00001E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3" name="正方形/長方形 542">
          <a:extLst>
            <a:ext uri="{FF2B5EF4-FFF2-40B4-BE49-F238E27FC236}">
              <a16:creationId xmlns="" xmlns:a16="http://schemas.microsoft.com/office/drawing/2014/main" id="{00000000-0008-0000-0700-00001F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4" name="正方形/長方形 543">
          <a:extLst>
            <a:ext uri="{FF2B5EF4-FFF2-40B4-BE49-F238E27FC236}">
              <a16:creationId xmlns="" xmlns:a16="http://schemas.microsoft.com/office/drawing/2014/main" id="{00000000-0008-0000-0700-000020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5" name="テキスト ボックス 544">
          <a:extLst>
            <a:ext uri="{FF2B5EF4-FFF2-40B4-BE49-F238E27FC236}">
              <a16:creationId xmlns="" xmlns:a16="http://schemas.microsoft.com/office/drawing/2014/main" id="{00000000-0008-0000-0700-000021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6" name="直線コネクタ 545">
          <a:extLst>
            <a:ext uri="{FF2B5EF4-FFF2-40B4-BE49-F238E27FC236}">
              <a16:creationId xmlns="" xmlns:a16="http://schemas.microsoft.com/office/drawing/2014/main" id="{00000000-0008-0000-0700-000022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47" name="直線コネクタ 546">
          <a:extLst>
            <a:ext uri="{FF2B5EF4-FFF2-40B4-BE49-F238E27FC236}">
              <a16:creationId xmlns="" xmlns:a16="http://schemas.microsoft.com/office/drawing/2014/main" id="{00000000-0008-0000-0700-000023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48" name="テキスト ボックス 547">
          <a:extLst>
            <a:ext uri="{FF2B5EF4-FFF2-40B4-BE49-F238E27FC236}">
              <a16:creationId xmlns="" xmlns:a16="http://schemas.microsoft.com/office/drawing/2014/main" id="{00000000-0008-0000-0700-000024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49" name="直線コネクタ 548">
          <a:extLst>
            <a:ext uri="{FF2B5EF4-FFF2-40B4-BE49-F238E27FC236}">
              <a16:creationId xmlns="" xmlns:a16="http://schemas.microsoft.com/office/drawing/2014/main" id="{00000000-0008-0000-0700-000025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0" name="テキスト ボックス 549">
          <a:extLst>
            <a:ext uri="{FF2B5EF4-FFF2-40B4-BE49-F238E27FC236}">
              <a16:creationId xmlns="" xmlns:a16="http://schemas.microsoft.com/office/drawing/2014/main" id="{00000000-0008-0000-0700-000026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1" name="直線コネクタ 550">
          <a:extLst>
            <a:ext uri="{FF2B5EF4-FFF2-40B4-BE49-F238E27FC236}">
              <a16:creationId xmlns="" xmlns:a16="http://schemas.microsoft.com/office/drawing/2014/main" id="{00000000-0008-0000-0700-000027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52" name="テキスト ボックス 551">
          <a:extLst>
            <a:ext uri="{FF2B5EF4-FFF2-40B4-BE49-F238E27FC236}">
              <a16:creationId xmlns="" xmlns:a16="http://schemas.microsoft.com/office/drawing/2014/main" id="{00000000-0008-0000-0700-000028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3" name="直線コネクタ 552">
          <a:extLst>
            <a:ext uri="{FF2B5EF4-FFF2-40B4-BE49-F238E27FC236}">
              <a16:creationId xmlns="" xmlns:a16="http://schemas.microsoft.com/office/drawing/2014/main" id="{00000000-0008-0000-0700-000029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54" name="テキスト ボックス 553">
          <a:extLst>
            <a:ext uri="{FF2B5EF4-FFF2-40B4-BE49-F238E27FC236}">
              <a16:creationId xmlns="" xmlns:a16="http://schemas.microsoft.com/office/drawing/2014/main" id="{00000000-0008-0000-0700-00002A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55" name="直線コネクタ 554">
          <a:extLst>
            <a:ext uri="{FF2B5EF4-FFF2-40B4-BE49-F238E27FC236}">
              <a16:creationId xmlns="" xmlns:a16="http://schemas.microsoft.com/office/drawing/2014/main" id="{00000000-0008-0000-0700-00002B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56" name="テキスト ボックス 555">
          <a:extLst>
            <a:ext uri="{FF2B5EF4-FFF2-40B4-BE49-F238E27FC236}">
              <a16:creationId xmlns="" xmlns:a16="http://schemas.microsoft.com/office/drawing/2014/main" id="{00000000-0008-0000-0700-00002C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7" name="直線コネクタ 556">
          <a:extLst>
            <a:ext uri="{FF2B5EF4-FFF2-40B4-BE49-F238E27FC236}">
              <a16:creationId xmlns="" xmlns:a16="http://schemas.microsoft.com/office/drawing/2014/main" id="{00000000-0008-0000-0700-00002D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58" name="テキスト ボックス 557">
          <a:extLst>
            <a:ext uri="{FF2B5EF4-FFF2-40B4-BE49-F238E27FC236}">
              <a16:creationId xmlns="" xmlns:a16="http://schemas.microsoft.com/office/drawing/2014/main" id="{00000000-0008-0000-0700-00002E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9" name="教育費グラフ枠">
          <a:extLst>
            <a:ext uri="{FF2B5EF4-FFF2-40B4-BE49-F238E27FC236}">
              <a16:creationId xmlns="" xmlns:a16="http://schemas.microsoft.com/office/drawing/2014/main" id="{00000000-0008-0000-0700-00002F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10901</xdr:rowOff>
    </xdr:from>
    <xdr:to>
      <xdr:col>85</xdr:col>
      <xdr:colOff>126364</xdr:colOff>
      <xdr:row>58</xdr:row>
      <xdr:rowOff>128664</xdr:rowOff>
    </xdr:to>
    <xdr:cxnSp macro="">
      <xdr:nvCxnSpPr>
        <xdr:cNvPr id="560" name="直線コネクタ 559">
          <a:extLst>
            <a:ext uri="{FF2B5EF4-FFF2-40B4-BE49-F238E27FC236}">
              <a16:creationId xmlns="" xmlns:a16="http://schemas.microsoft.com/office/drawing/2014/main" id="{00000000-0008-0000-0700-000030020000}"/>
            </a:ext>
          </a:extLst>
        </xdr:cNvPr>
        <xdr:cNvCxnSpPr/>
      </xdr:nvCxnSpPr>
      <xdr:spPr>
        <a:xfrm flipV="1">
          <a:off x="16317595" y="8754851"/>
          <a:ext cx="1269" cy="13179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132491</xdr:rowOff>
    </xdr:from>
    <xdr:ext cx="534377" cy="259045"/>
    <xdr:sp macro="" textlink="">
      <xdr:nvSpPr>
        <xdr:cNvPr id="561" name="教育費最小値テキスト">
          <a:extLst>
            <a:ext uri="{FF2B5EF4-FFF2-40B4-BE49-F238E27FC236}">
              <a16:creationId xmlns="" xmlns:a16="http://schemas.microsoft.com/office/drawing/2014/main" id="{00000000-0008-0000-0700-000031020000}"/>
            </a:ext>
          </a:extLst>
        </xdr:cNvPr>
        <xdr:cNvSpPr txBox="1"/>
      </xdr:nvSpPr>
      <xdr:spPr>
        <a:xfrm>
          <a:off x="16370300" y="100765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45,793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128664</xdr:rowOff>
    </xdr:from>
    <xdr:to>
      <xdr:col>86</xdr:col>
      <xdr:colOff>25400</xdr:colOff>
      <xdr:row>58</xdr:row>
      <xdr:rowOff>128664</xdr:rowOff>
    </xdr:to>
    <xdr:cxnSp macro="">
      <xdr:nvCxnSpPr>
        <xdr:cNvPr id="562" name="直線コネクタ 561">
          <a:extLst>
            <a:ext uri="{FF2B5EF4-FFF2-40B4-BE49-F238E27FC236}">
              <a16:creationId xmlns="" xmlns:a16="http://schemas.microsoft.com/office/drawing/2014/main" id="{00000000-0008-0000-0700-000032020000}"/>
            </a:ext>
          </a:extLst>
        </xdr:cNvPr>
        <xdr:cNvCxnSpPr/>
      </xdr:nvCxnSpPr>
      <xdr:spPr>
        <a:xfrm>
          <a:off x="16230600" y="100727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129028</xdr:rowOff>
    </xdr:from>
    <xdr:ext cx="599010" cy="259045"/>
    <xdr:sp macro="" textlink="">
      <xdr:nvSpPr>
        <xdr:cNvPr id="563" name="教育費最大値テキスト">
          <a:extLst>
            <a:ext uri="{FF2B5EF4-FFF2-40B4-BE49-F238E27FC236}">
              <a16:creationId xmlns="" xmlns:a16="http://schemas.microsoft.com/office/drawing/2014/main" id="{00000000-0008-0000-0700-000033020000}"/>
            </a:ext>
          </a:extLst>
        </xdr:cNvPr>
        <xdr:cNvSpPr txBox="1"/>
      </xdr:nvSpPr>
      <xdr:spPr>
        <a:xfrm>
          <a:off x="16370300" y="85300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737,611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10901</xdr:rowOff>
    </xdr:from>
    <xdr:to>
      <xdr:col>86</xdr:col>
      <xdr:colOff>25400</xdr:colOff>
      <xdr:row>51</xdr:row>
      <xdr:rowOff>10901</xdr:rowOff>
    </xdr:to>
    <xdr:cxnSp macro="">
      <xdr:nvCxnSpPr>
        <xdr:cNvPr id="564" name="直線コネクタ 563">
          <a:extLst>
            <a:ext uri="{FF2B5EF4-FFF2-40B4-BE49-F238E27FC236}">
              <a16:creationId xmlns="" xmlns:a16="http://schemas.microsoft.com/office/drawing/2014/main" id="{00000000-0008-0000-0700-000034020000}"/>
            </a:ext>
          </a:extLst>
        </xdr:cNvPr>
        <xdr:cNvCxnSpPr/>
      </xdr:nvCxnSpPr>
      <xdr:spPr>
        <a:xfrm>
          <a:off x="16230600" y="87548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61052</xdr:rowOff>
    </xdr:from>
    <xdr:to>
      <xdr:col>85</xdr:col>
      <xdr:colOff>127000</xdr:colOff>
      <xdr:row>58</xdr:row>
      <xdr:rowOff>73396</xdr:rowOff>
    </xdr:to>
    <xdr:cxnSp macro="">
      <xdr:nvCxnSpPr>
        <xdr:cNvPr id="565" name="直線コネクタ 564">
          <a:extLst>
            <a:ext uri="{FF2B5EF4-FFF2-40B4-BE49-F238E27FC236}">
              <a16:creationId xmlns="" xmlns:a16="http://schemas.microsoft.com/office/drawing/2014/main" id="{00000000-0008-0000-0700-000035020000}"/>
            </a:ext>
          </a:extLst>
        </xdr:cNvPr>
        <xdr:cNvCxnSpPr/>
      </xdr:nvCxnSpPr>
      <xdr:spPr>
        <a:xfrm>
          <a:off x="15481300" y="9662252"/>
          <a:ext cx="838200" cy="355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111819</xdr:rowOff>
    </xdr:from>
    <xdr:ext cx="599010" cy="259045"/>
    <xdr:sp macro="" textlink="">
      <xdr:nvSpPr>
        <xdr:cNvPr id="566" name="教育費平均値テキスト">
          <a:extLst>
            <a:ext uri="{FF2B5EF4-FFF2-40B4-BE49-F238E27FC236}">
              <a16:creationId xmlns="" xmlns:a16="http://schemas.microsoft.com/office/drawing/2014/main" id="{00000000-0008-0000-0700-000036020000}"/>
            </a:ext>
          </a:extLst>
        </xdr:cNvPr>
        <xdr:cNvSpPr txBox="1"/>
      </xdr:nvSpPr>
      <xdr:spPr>
        <a:xfrm>
          <a:off x="16370300" y="971301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88942</xdr:rowOff>
    </xdr:from>
    <xdr:to>
      <xdr:col>85</xdr:col>
      <xdr:colOff>177800</xdr:colOff>
      <xdr:row>58</xdr:row>
      <xdr:rowOff>19092</xdr:rowOff>
    </xdr:to>
    <xdr:sp macro="" textlink="">
      <xdr:nvSpPr>
        <xdr:cNvPr id="567" name="フローチャート: 判断 566">
          <a:extLst>
            <a:ext uri="{FF2B5EF4-FFF2-40B4-BE49-F238E27FC236}">
              <a16:creationId xmlns="" xmlns:a16="http://schemas.microsoft.com/office/drawing/2014/main" id="{00000000-0008-0000-0700-000037020000}"/>
            </a:ext>
          </a:extLst>
        </xdr:cNvPr>
        <xdr:cNvSpPr/>
      </xdr:nvSpPr>
      <xdr:spPr>
        <a:xfrm>
          <a:off x="16268700" y="9861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61052</xdr:rowOff>
    </xdr:from>
    <xdr:to>
      <xdr:col>81</xdr:col>
      <xdr:colOff>50800</xdr:colOff>
      <xdr:row>58</xdr:row>
      <xdr:rowOff>90263</xdr:rowOff>
    </xdr:to>
    <xdr:cxnSp macro="">
      <xdr:nvCxnSpPr>
        <xdr:cNvPr id="568" name="直線コネクタ 567">
          <a:extLst>
            <a:ext uri="{FF2B5EF4-FFF2-40B4-BE49-F238E27FC236}">
              <a16:creationId xmlns="" xmlns:a16="http://schemas.microsoft.com/office/drawing/2014/main" id="{00000000-0008-0000-0700-000038020000}"/>
            </a:ext>
          </a:extLst>
        </xdr:cNvPr>
        <xdr:cNvCxnSpPr/>
      </xdr:nvCxnSpPr>
      <xdr:spPr>
        <a:xfrm flipV="1">
          <a:off x="14592300" y="9662252"/>
          <a:ext cx="889000" cy="372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98890</xdr:rowOff>
    </xdr:from>
    <xdr:to>
      <xdr:col>81</xdr:col>
      <xdr:colOff>101600</xdr:colOff>
      <xdr:row>58</xdr:row>
      <xdr:rowOff>29040</xdr:rowOff>
    </xdr:to>
    <xdr:sp macro="" textlink="">
      <xdr:nvSpPr>
        <xdr:cNvPr id="569" name="フローチャート: 判断 568">
          <a:extLst>
            <a:ext uri="{FF2B5EF4-FFF2-40B4-BE49-F238E27FC236}">
              <a16:creationId xmlns="" xmlns:a16="http://schemas.microsoft.com/office/drawing/2014/main" id="{00000000-0008-0000-0700-000039020000}"/>
            </a:ext>
          </a:extLst>
        </xdr:cNvPr>
        <xdr:cNvSpPr/>
      </xdr:nvSpPr>
      <xdr:spPr>
        <a:xfrm>
          <a:off x="15430500" y="9871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58</xdr:row>
      <xdr:rowOff>20167</xdr:rowOff>
    </xdr:from>
    <xdr:ext cx="599010" cy="259045"/>
    <xdr:sp macro="" textlink="">
      <xdr:nvSpPr>
        <xdr:cNvPr id="570" name="テキスト ボックス 569">
          <a:extLst>
            <a:ext uri="{FF2B5EF4-FFF2-40B4-BE49-F238E27FC236}">
              <a16:creationId xmlns="" xmlns:a16="http://schemas.microsoft.com/office/drawing/2014/main" id="{00000000-0008-0000-0700-00003A020000}"/>
            </a:ext>
          </a:extLst>
        </xdr:cNvPr>
        <xdr:cNvSpPr txBox="1"/>
      </xdr:nvSpPr>
      <xdr:spPr>
        <a:xfrm>
          <a:off x="15181795" y="9964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90263</xdr:rowOff>
    </xdr:from>
    <xdr:to>
      <xdr:col>76</xdr:col>
      <xdr:colOff>114300</xdr:colOff>
      <xdr:row>58</xdr:row>
      <xdr:rowOff>103423</xdr:rowOff>
    </xdr:to>
    <xdr:cxnSp macro="">
      <xdr:nvCxnSpPr>
        <xdr:cNvPr id="571" name="直線コネクタ 570">
          <a:extLst>
            <a:ext uri="{FF2B5EF4-FFF2-40B4-BE49-F238E27FC236}">
              <a16:creationId xmlns="" xmlns:a16="http://schemas.microsoft.com/office/drawing/2014/main" id="{00000000-0008-0000-0700-00003B020000}"/>
            </a:ext>
          </a:extLst>
        </xdr:cNvPr>
        <xdr:cNvCxnSpPr/>
      </xdr:nvCxnSpPr>
      <xdr:spPr>
        <a:xfrm flipV="1">
          <a:off x="13703300" y="10034363"/>
          <a:ext cx="889000" cy="13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84572</xdr:rowOff>
    </xdr:from>
    <xdr:to>
      <xdr:col>76</xdr:col>
      <xdr:colOff>165100</xdr:colOff>
      <xdr:row>58</xdr:row>
      <xdr:rowOff>14722</xdr:rowOff>
    </xdr:to>
    <xdr:sp macro="" textlink="">
      <xdr:nvSpPr>
        <xdr:cNvPr id="572" name="フローチャート: 判断 571">
          <a:extLst>
            <a:ext uri="{FF2B5EF4-FFF2-40B4-BE49-F238E27FC236}">
              <a16:creationId xmlns="" xmlns:a16="http://schemas.microsoft.com/office/drawing/2014/main" id="{00000000-0008-0000-0700-00003C020000}"/>
            </a:ext>
          </a:extLst>
        </xdr:cNvPr>
        <xdr:cNvSpPr/>
      </xdr:nvSpPr>
      <xdr:spPr>
        <a:xfrm>
          <a:off x="14541500" y="9857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31249</xdr:rowOff>
    </xdr:from>
    <xdr:ext cx="599010" cy="259045"/>
    <xdr:sp macro="" textlink="">
      <xdr:nvSpPr>
        <xdr:cNvPr id="573" name="テキスト ボックス 572">
          <a:extLst>
            <a:ext uri="{FF2B5EF4-FFF2-40B4-BE49-F238E27FC236}">
              <a16:creationId xmlns="" xmlns:a16="http://schemas.microsoft.com/office/drawing/2014/main" id="{00000000-0008-0000-0700-00003D020000}"/>
            </a:ext>
          </a:extLst>
        </xdr:cNvPr>
        <xdr:cNvSpPr txBox="1"/>
      </xdr:nvSpPr>
      <xdr:spPr>
        <a:xfrm>
          <a:off x="14292795" y="9632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48955</xdr:rowOff>
    </xdr:from>
    <xdr:to>
      <xdr:col>71</xdr:col>
      <xdr:colOff>177800</xdr:colOff>
      <xdr:row>58</xdr:row>
      <xdr:rowOff>103423</xdr:rowOff>
    </xdr:to>
    <xdr:cxnSp macro="">
      <xdr:nvCxnSpPr>
        <xdr:cNvPr id="574" name="直線コネクタ 573">
          <a:extLst>
            <a:ext uri="{FF2B5EF4-FFF2-40B4-BE49-F238E27FC236}">
              <a16:creationId xmlns="" xmlns:a16="http://schemas.microsoft.com/office/drawing/2014/main" id="{00000000-0008-0000-0700-00003E020000}"/>
            </a:ext>
          </a:extLst>
        </xdr:cNvPr>
        <xdr:cNvCxnSpPr/>
      </xdr:nvCxnSpPr>
      <xdr:spPr>
        <a:xfrm>
          <a:off x="12814300" y="9993055"/>
          <a:ext cx="889000" cy="544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93468</xdr:rowOff>
    </xdr:from>
    <xdr:to>
      <xdr:col>72</xdr:col>
      <xdr:colOff>38100</xdr:colOff>
      <xdr:row>58</xdr:row>
      <xdr:rowOff>23618</xdr:rowOff>
    </xdr:to>
    <xdr:sp macro="" textlink="">
      <xdr:nvSpPr>
        <xdr:cNvPr id="575" name="フローチャート: 判断 574">
          <a:extLst>
            <a:ext uri="{FF2B5EF4-FFF2-40B4-BE49-F238E27FC236}">
              <a16:creationId xmlns="" xmlns:a16="http://schemas.microsoft.com/office/drawing/2014/main" id="{00000000-0008-0000-0700-00003F020000}"/>
            </a:ext>
          </a:extLst>
        </xdr:cNvPr>
        <xdr:cNvSpPr/>
      </xdr:nvSpPr>
      <xdr:spPr>
        <a:xfrm>
          <a:off x="13652500" y="9866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40145</xdr:rowOff>
    </xdr:from>
    <xdr:ext cx="599010" cy="259045"/>
    <xdr:sp macro="" textlink="">
      <xdr:nvSpPr>
        <xdr:cNvPr id="576" name="テキスト ボックス 575">
          <a:extLst>
            <a:ext uri="{FF2B5EF4-FFF2-40B4-BE49-F238E27FC236}">
              <a16:creationId xmlns="" xmlns:a16="http://schemas.microsoft.com/office/drawing/2014/main" id="{00000000-0008-0000-0700-000040020000}"/>
            </a:ext>
          </a:extLst>
        </xdr:cNvPr>
        <xdr:cNvSpPr txBox="1"/>
      </xdr:nvSpPr>
      <xdr:spPr>
        <a:xfrm>
          <a:off x="13403795" y="96413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100145</xdr:rowOff>
    </xdr:from>
    <xdr:to>
      <xdr:col>67</xdr:col>
      <xdr:colOff>101600</xdr:colOff>
      <xdr:row>58</xdr:row>
      <xdr:rowOff>30295</xdr:rowOff>
    </xdr:to>
    <xdr:sp macro="" textlink="">
      <xdr:nvSpPr>
        <xdr:cNvPr id="577" name="フローチャート: 判断 576">
          <a:extLst>
            <a:ext uri="{FF2B5EF4-FFF2-40B4-BE49-F238E27FC236}">
              <a16:creationId xmlns="" xmlns:a16="http://schemas.microsoft.com/office/drawing/2014/main" id="{00000000-0008-0000-0700-000041020000}"/>
            </a:ext>
          </a:extLst>
        </xdr:cNvPr>
        <xdr:cNvSpPr/>
      </xdr:nvSpPr>
      <xdr:spPr>
        <a:xfrm>
          <a:off x="12763500" y="9872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46822</xdr:rowOff>
    </xdr:from>
    <xdr:ext cx="599010" cy="259045"/>
    <xdr:sp macro="" textlink="">
      <xdr:nvSpPr>
        <xdr:cNvPr id="578" name="テキスト ボックス 577">
          <a:extLst>
            <a:ext uri="{FF2B5EF4-FFF2-40B4-BE49-F238E27FC236}">
              <a16:creationId xmlns="" xmlns:a16="http://schemas.microsoft.com/office/drawing/2014/main" id="{00000000-0008-0000-0700-000042020000}"/>
            </a:ext>
          </a:extLst>
        </xdr:cNvPr>
        <xdr:cNvSpPr txBox="1"/>
      </xdr:nvSpPr>
      <xdr:spPr>
        <a:xfrm>
          <a:off x="12514795" y="96480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124,097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9" name="テキスト ボックス 578">
          <a:extLst>
            <a:ext uri="{FF2B5EF4-FFF2-40B4-BE49-F238E27FC236}">
              <a16:creationId xmlns="" xmlns:a16="http://schemas.microsoft.com/office/drawing/2014/main" id="{00000000-0008-0000-0700-000043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0" name="テキスト ボックス 579">
          <a:extLst>
            <a:ext uri="{FF2B5EF4-FFF2-40B4-BE49-F238E27FC236}">
              <a16:creationId xmlns="" xmlns:a16="http://schemas.microsoft.com/office/drawing/2014/main" id="{00000000-0008-0000-0700-000044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1" name="テキスト ボックス 580">
          <a:extLst>
            <a:ext uri="{FF2B5EF4-FFF2-40B4-BE49-F238E27FC236}">
              <a16:creationId xmlns="" xmlns:a16="http://schemas.microsoft.com/office/drawing/2014/main" id="{00000000-0008-0000-0700-000045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2" name="テキスト ボックス 581">
          <a:extLst>
            <a:ext uri="{FF2B5EF4-FFF2-40B4-BE49-F238E27FC236}">
              <a16:creationId xmlns="" xmlns:a16="http://schemas.microsoft.com/office/drawing/2014/main" id="{00000000-0008-0000-0700-000046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3" name="テキスト ボックス 582">
          <a:extLst>
            <a:ext uri="{FF2B5EF4-FFF2-40B4-BE49-F238E27FC236}">
              <a16:creationId xmlns="" xmlns:a16="http://schemas.microsoft.com/office/drawing/2014/main" id="{00000000-0008-0000-0700-000047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22596</xdr:rowOff>
    </xdr:from>
    <xdr:to>
      <xdr:col>85</xdr:col>
      <xdr:colOff>177800</xdr:colOff>
      <xdr:row>58</xdr:row>
      <xdr:rowOff>124196</xdr:rowOff>
    </xdr:to>
    <xdr:sp macro="" textlink="">
      <xdr:nvSpPr>
        <xdr:cNvPr id="584" name="楕円 583">
          <a:extLst>
            <a:ext uri="{FF2B5EF4-FFF2-40B4-BE49-F238E27FC236}">
              <a16:creationId xmlns="" xmlns:a16="http://schemas.microsoft.com/office/drawing/2014/main" id="{00000000-0008-0000-0700-000048020000}"/>
            </a:ext>
          </a:extLst>
        </xdr:cNvPr>
        <xdr:cNvSpPr/>
      </xdr:nvSpPr>
      <xdr:spPr>
        <a:xfrm>
          <a:off x="16268700" y="9966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108973</xdr:rowOff>
    </xdr:from>
    <xdr:ext cx="534377" cy="259045"/>
    <xdr:sp macro="" textlink="">
      <xdr:nvSpPr>
        <xdr:cNvPr id="585" name="教育費該当値テキスト">
          <a:extLst>
            <a:ext uri="{FF2B5EF4-FFF2-40B4-BE49-F238E27FC236}">
              <a16:creationId xmlns="" xmlns:a16="http://schemas.microsoft.com/office/drawing/2014/main" id="{00000000-0008-0000-0700-000049020000}"/>
            </a:ext>
          </a:extLst>
        </xdr:cNvPr>
        <xdr:cNvSpPr txBox="1"/>
      </xdr:nvSpPr>
      <xdr:spPr>
        <a:xfrm>
          <a:off x="16370300" y="9881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10252</xdr:rowOff>
    </xdr:from>
    <xdr:to>
      <xdr:col>81</xdr:col>
      <xdr:colOff>101600</xdr:colOff>
      <xdr:row>56</xdr:row>
      <xdr:rowOff>111852</xdr:rowOff>
    </xdr:to>
    <xdr:sp macro="" textlink="">
      <xdr:nvSpPr>
        <xdr:cNvPr id="586" name="楕円 585">
          <a:extLst>
            <a:ext uri="{FF2B5EF4-FFF2-40B4-BE49-F238E27FC236}">
              <a16:creationId xmlns="" xmlns:a16="http://schemas.microsoft.com/office/drawing/2014/main" id="{00000000-0008-0000-0700-00004A020000}"/>
            </a:ext>
          </a:extLst>
        </xdr:cNvPr>
        <xdr:cNvSpPr/>
      </xdr:nvSpPr>
      <xdr:spPr>
        <a:xfrm>
          <a:off x="15430500" y="9611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54</xdr:row>
      <xdr:rowOff>128379</xdr:rowOff>
    </xdr:from>
    <xdr:ext cx="599010" cy="259045"/>
    <xdr:sp macro="" textlink="">
      <xdr:nvSpPr>
        <xdr:cNvPr id="587" name="テキスト ボックス 586">
          <a:extLst>
            <a:ext uri="{FF2B5EF4-FFF2-40B4-BE49-F238E27FC236}">
              <a16:creationId xmlns="" xmlns:a16="http://schemas.microsoft.com/office/drawing/2014/main" id="{00000000-0008-0000-0700-00004B020000}"/>
            </a:ext>
          </a:extLst>
        </xdr:cNvPr>
        <xdr:cNvSpPr txBox="1"/>
      </xdr:nvSpPr>
      <xdr:spPr>
        <a:xfrm>
          <a:off x="15181795" y="93866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39463</xdr:rowOff>
    </xdr:from>
    <xdr:to>
      <xdr:col>76</xdr:col>
      <xdr:colOff>165100</xdr:colOff>
      <xdr:row>58</xdr:row>
      <xdr:rowOff>141063</xdr:rowOff>
    </xdr:to>
    <xdr:sp macro="" textlink="">
      <xdr:nvSpPr>
        <xdr:cNvPr id="588" name="楕円 587">
          <a:extLst>
            <a:ext uri="{FF2B5EF4-FFF2-40B4-BE49-F238E27FC236}">
              <a16:creationId xmlns="" xmlns:a16="http://schemas.microsoft.com/office/drawing/2014/main" id="{00000000-0008-0000-0700-00004C020000}"/>
            </a:ext>
          </a:extLst>
        </xdr:cNvPr>
        <xdr:cNvSpPr/>
      </xdr:nvSpPr>
      <xdr:spPr>
        <a:xfrm>
          <a:off x="14541500" y="9983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132190</xdr:rowOff>
    </xdr:from>
    <xdr:ext cx="534377" cy="259045"/>
    <xdr:sp macro="" textlink="">
      <xdr:nvSpPr>
        <xdr:cNvPr id="589" name="テキスト ボックス 588">
          <a:extLst>
            <a:ext uri="{FF2B5EF4-FFF2-40B4-BE49-F238E27FC236}">
              <a16:creationId xmlns="" xmlns:a16="http://schemas.microsoft.com/office/drawing/2014/main" id="{00000000-0008-0000-0700-00004D020000}"/>
            </a:ext>
          </a:extLst>
        </xdr:cNvPr>
        <xdr:cNvSpPr txBox="1"/>
      </xdr:nvSpPr>
      <xdr:spPr>
        <a:xfrm>
          <a:off x="14325111" y="100762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65,951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52623</xdr:rowOff>
    </xdr:from>
    <xdr:to>
      <xdr:col>72</xdr:col>
      <xdr:colOff>38100</xdr:colOff>
      <xdr:row>58</xdr:row>
      <xdr:rowOff>154223</xdr:rowOff>
    </xdr:to>
    <xdr:sp macro="" textlink="">
      <xdr:nvSpPr>
        <xdr:cNvPr id="590" name="楕円 589">
          <a:extLst>
            <a:ext uri="{FF2B5EF4-FFF2-40B4-BE49-F238E27FC236}">
              <a16:creationId xmlns="" xmlns:a16="http://schemas.microsoft.com/office/drawing/2014/main" id="{00000000-0008-0000-0700-00004E020000}"/>
            </a:ext>
          </a:extLst>
        </xdr:cNvPr>
        <xdr:cNvSpPr/>
      </xdr:nvSpPr>
      <xdr:spPr>
        <a:xfrm>
          <a:off x="13652500" y="99967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145350</xdr:rowOff>
    </xdr:from>
    <xdr:ext cx="534377" cy="259045"/>
    <xdr:sp macro="" textlink="">
      <xdr:nvSpPr>
        <xdr:cNvPr id="591" name="テキスト ボックス 590">
          <a:extLst>
            <a:ext uri="{FF2B5EF4-FFF2-40B4-BE49-F238E27FC236}">
              <a16:creationId xmlns="" xmlns:a16="http://schemas.microsoft.com/office/drawing/2014/main" id="{00000000-0008-0000-0700-00004F020000}"/>
            </a:ext>
          </a:extLst>
        </xdr:cNvPr>
        <xdr:cNvSpPr txBox="1"/>
      </xdr:nvSpPr>
      <xdr:spPr>
        <a:xfrm>
          <a:off x="13436111" y="100894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169605</xdr:rowOff>
    </xdr:from>
    <xdr:to>
      <xdr:col>67</xdr:col>
      <xdr:colOff>101600</xdr:colOff>
      <xdr:row>58</xdr:row>
      <xdr:rowOff>99755</xdr:rowOff>
    </xdr:to>
    <xdr:sp macro="" textlink="">
      <xdr:nvSpPr>
        <xdr:cNvPr id="592" name="楕円 591">
          <a:extLst>
            <a:ext uri="{FF2B5EF4-FFF2-40B4-BE49-F238E27FC236}">
              <a16:creationId xmlns="" xmlns:a16="http://schemas.microsoft.com/office/drawing/2014/main" id="{00000000-0008-0000-0700-000050020000}"/>
            </a:ext>
          </a:extLst>
        </xdr:cNvPr>
        <xdr:cNvSpPr/>
      </xdr:nvSpPr>
      <xdr:spPr>
        <a:xfrm>
          <a:off x="12763500" y="9942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90882</xdr:rowOff>
    </xdr:from>
    <xdr:ext cx="534377" cy="259045"/>
    <xdr:sp macro="" textlink="">
      <xdr:nvSpPr>
        <xdr:cNvPr id="593" name="テキスト ボックス 592">
          <a:extLst>
            <a:ext uri="{FF2B5EF4-FFF2-40B4-BE49-F238E27FC236}">
              <a16:creationId xmlns="" xmlns:a16="http://schemas.microsoft.com/office/drawing/2014/main" id="{00000000-0008-0000-0700-000051020000}"/>
            </a:ext>
          </a:extLst>
        </xdr:cNvPr>
        <xdr:cNvSpPr txBox="1"/>
      </xdr:nvSpPr>
      <xdr:spPr>
        <a:xfrm>
          <a:off x="12547111" y="10034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4" name="正方形/長方形 593">
          <a:extLst>
            <a:ext uri="{FF2B5EF4-FFF2-40B4-BE49-F238E27FC236}">
              <a16:creationId xmlns="" xmlns:a16="http://schemas.microsoft.com/office/drawing/2014/main" id="{00000000-0008-0000-0700-000052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5" name="正方形/長方形 594">
          <a:extLst>
            <a:ext uri="{FF2B5EF4-FFF2-40B4-BE49-F238E27FC236}">
              <a16:creationId xmlns="" xmlns:a16="http://schemas.microsoft.com/office/drawing/2014/main" id="{00000000-0008-0000-0700-000053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6" name="正方形/長方形 595">
          <a:extLst>
            <a:ext uri="{FF2B5EF4-FFF2-40B4-BE49-F238E27FC236}">
              <a16:creationId xmlns="" xmlns:a16="http://schemas.microsoft.com/office/drawing/2014/main" id="{00000000-0008-0000-0700-000054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7" name="正方形/長方形 596">
          <a:extLst>
            <a:ext uri="{FF2B5EF4-FFF2-40B4-BE49-F238E27FC236}">
              <a16:creationId xmlns="" xmlns:a16="http://schemas.microsoft.com/office/drawing/2014/main" id="{00000000-0008-0000-0700-000055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8" name="正方形/長方形 597">
          <a:extLst>
            <a:ext uri="{FF2B5EF4-FFF2-40B4-BE49-F238E27FC236}">
              <a16:creationId xmlns="" xmlns:a16="http://schemas.microsoft.com/office/drawing/2014/main" id="{00000000-0008-0000-0700-000056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9" name="正方形/長方形 598">
          <a:extLst>
            <a:ext uri="{FF2B5EF4-FFF2-40B4-BE49-F238E27FC236}">
              <a16:creationId xmlns="" xmlns:a16="http://schemas.microsoft.com/office/drawing/2014/main" id="{00000000-0008-0000-0700-000057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0" name="正方形/長方形 599">
          <a:extLst>
            <a:ext uri="{FF2B5EF4-FFF2-40B4-BE49-F238E27FC236}">
              <a16:creationId xmlns="" xmlns:a16="http://schemas.microsoft.com/office/drawing/2014/main" id="{00000000-0008-0000-0700-000058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1" name="正方形/長方形 600">
          <a:extLst>
            <a:ext uri="{FF2B5EF4-FFF2-40B4-BE49-F238E27FC236}">
              <a16:creationId xmlns="" xmlns:a16="http://schemas.microsoft.com/office/drawing/2014/main" id="{00000000-0008-0000-0700-000059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2" name="テキスト ボックス 601">
          <a:extLst>
            <a:ext uri="{FF2B5EF4-FFF2-40B4-BE49-F238E27FC236}">
              <a16:creationId xmlns="" xmlns:a16="http://schemas.microsoft.com/office/drawing/2014/main" id="{00000000-0008-0000-0700-00005A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3" name="直線コネクタ 602">
          <a:extLst>
            <a:ext uri="{FF2B5EF4-FFF2-40B4-BE49-F238E27FC236}">
              <a16:creationId xmlns="" xmlns:a16="http://schemas.microsoft.com/office/drawing/2014/main" id="{00000000-0008-0000-0700-00005B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4" name="直線コネクタ 603">
          <a:extLst>
            <a:ext uri="{FF2B5EF4-FFF2-40B4-BE49-F238E27FC236}">
              <a16:creationId xmlns="" xmlns:a16="http://schemas.microsoft.com/office/drawing/2014/main" id="{00000000-0008-0000-0700-00005C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5" name="テキスト ボックス 604">
          <a:extLst>
            <a:ext uri="{FF2B5EF4-FFF2-40B4-BE49-F238E27FC236}">
              <a16:creationId xmlns="" xmlns:a16="http://schemas.microsoft.com/office/drawing/2014/main" id="{00000000-0008-0000-0700-00005D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6" name="直線コネクタ 605">
          <a:extLst>
            <a:ext uri="{FF2B5EF4-FFF2-40B4-BE49-F238E27FC236}">
              <a16:creationId xmlns="" xmlns:a16="http://schemas.microsoft.com/office/drawing/2014/main" id="{00000000-0008-0000-0700-00005E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7" name="テキスト ボックス 606">
          <a:extLst>
            <a:ext uri="{FF2B5EF4-FFF2-40B4-BE49-F238E27FC236}">
              <a16:creationId xmlns="" xmlns:a16="http://schemas.microsoft.com/office/drawing/2014/main" id="{00000000-0008-0000-0700-00005F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8" name="直線コネクタ 607">
          <a:extLst>
            <a:ext uri="{FF2B5EF4-FFF2-40B4-BE49-F238E27FC236}">
              <a16:creationId xmlns="" xmlns:a16="http://schemas.microsoft.com/office/drawing/2014/main" id="{00000000-0008-0000-0700-000060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09" name="テキスト ボックス 608">
          <a:extLst>
            <a:ext uri="{FF2B5EF4-FFF2-40B4-BE49-F238E27FC236}">
              <a16:creationId xmlns="" xmlns:a16="http://schemas.microsoft.com/office/drawing/2014/main" id="{00000000-0008-0000-0700-000061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0" name="直線コネクタ 609">
          <a:extLst>
            <a:ext uri="{FF2B5EF4-FFF2-40B4-BE49-F238E27FC236}">
              <a16:creationId xmlns="" xmlns:a16="http://schemas.microsoft.com/office/drawing/2014/main" id="{00000000-0008-0000-0700-000062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1" name="テキスト ボックス 610">
          <a:extLst>
            <a:ext uri="{FF2B5EF4-FFF2-40B4-BE49-F238E27FC236}">
              <a16:creationId xmlns="" xmlns:a16="http://schemas.microsoft.com/office/drawing/2014/main" id="{00000000-0008-0000-0700-000063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2" name="直線コネクタ 611">
          <a:extLst>
            <a:ext uri="{FF2B5EF4-FFF2-40B4-BE49-F238E27FC236}">
              <a16:creationId xmlns="" xmlns:a16="http://schemas.microsoft.com/office/drawing/2014/main" id="{00000000-0008-0000-0700-000064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3" name="テキスト ボックス 612">
          <a:extLst>
            <a:ext uri="{FF2B5EF4-FFF2-40B4-BE49-F238E27FC236}">
              <a16:creationId xmlns="" xmlns:a16="http://schemas.microsoft.com/office/drawing/2014/main" id="{00000000-0008-0000-0700-000065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4" name="直線コネクタ 613">
          <a:extLst>
            <a:ext uri="{FF2B5EF4-FFF2-40B4-BE49-F238E27FC236}">
              <a16:creationId xmlns="" xmlns:a16="http://schemas.microsoft.com/office/drawing/2014/main" id="{00000000-0008-0000-0700-000066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5" name="テキスト ボックス 614">
          <a:extLst>
            <a:ext uri="{FF2B5EF4-FFF2-40B4-BE49-F238E27FC236}">
              <a16:creationId xmlns="" xmlns:a16="http://schemas.microsoft.com/office/drawing/2014/main" id="{00000000-0008-0000-0700-000067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6" name="災害復旧費グラフ枠">
          <a:extLst>
            <a:ext uri="{FF2B5EF4-FFF2-40B4-BE49-F238E27FC236}">
              <a16:creationId xmlns="" xmlns:a16="http://schemas.microsoft.com/office/drawing/2014/main" id="{00000000-0008-0000-0700-000068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153691</xdr:rowOff>
    </xdr:from>
    <xdr:to>
      <xdr:col>85</xdr:col>
      <xdr:colOff>126364</xdr:colOff>
      <xdr:row>79</xdr:row>
      <xdr:rowOff>44450</xdr:rowOff>
    </xdr:to>
    <xdr:cxnSp macro="">
      <xdr:nvCxnSpPr>
        <xdr:cNvPr id="617" name="直線コネクタ 616">
          <a:extLst>
            <a:ext uri="{FF2B5EF4-FFF2-40B4-BE49-F238E27FC236}">
              <a16:creationId xmlns="" xmlns:a16="http://schemas.microsoft.com/office/drawing/2014/main" id="{00000000-0008-0000-0700-000069020000}"/>
            </a:ext>
          </a:extLst>
        </xdr:cNvPr>
        <xdr:cNvCxnSpPr/>
      </xdr:nvCxnSpPr>
      <xdr:spPr>
        <a:xfrm flipV="1">
          <a:off x="16317595" y="12326641"/>
          <a:ext cx="1269" cy="12623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18" name="災害復旧費最小値テキスト">
          <a:extLst>
            <a:ext uri="{FF2B5EF4-FFF2-40B4-BE49-F238E27FC236}">
              <a16:creationId xmlns="" xmlns:a16="http://schemas.microsoft.com/office/drawing/2014/main" id="{00000000-0008-0000-0700-00006A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19" name="直線コネクタ 618">
          <a:extLst>
            <a:ext uri="{FF2B5EF4-FFF2-40B4-BE49-F238E27FC236}">
              <a16:creationId xmlns="" xmlns:a16="http://schemas.microsoft.com/office/drawing/2014/main" id="{00000000-0008-0000-0700-00006B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100368</xdr:rowOff>
    </xdr:from>
    <xdr:ext cx="599010" cy="259045"/>
    <xdr:sp macro="" textlink="">
      <xdr:nvSpPr>
        <xdr:cNvPr id="620" name="災害復旧費最大値テキスト">
          <a:extLst>
            <a:ext uri="{FF2B5EF4-FFF2-40B4-BE49-F238E27FC236}">
              <a16:creationId xmlns="" xmlns:a16="http://schemas.microsoft.com/office/drawing/2014/main" id="{00000000-0008-0000-0700-00006C020000}"/>
            </a:ext>
          </a:extLst>
        </xdr:cNvPr>
        <xdr:cNvSpPr txBox="1"/>
      </xdr:nvSpPr>
      <xdr:spPr>
        <a:xfrm>
          <a:off x="16370300" y="121018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331,328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153691</xdr:rowOff>
    </xdr:from>
    <xdr:to>
      <xdr:col>86</xdr:col>
      <xdr:colOff>25400</xdr:colOff>
      <xdr:row>71</xdr:row>
      <xdr:rowOff>153691</xdr:rowOff>
    </xdr:to>
    <xdr:cxnSp macro="">
      <xdr:nvCxnSpPr>
        <xdr:cNvPr id="621" name="直線コネクタ 620">
          <a:extLst>
            <a:ext uri="{FF2B5EF4-FFF2-40B4-BE49-F238E27FC236}">
              <a16:creationId xmlns="" xmlns:a16="http://schemas.microsoft.com/office/drawing/2014/main" id="{00000000-0008-0000-0700-00006D020000}"/>
            </a:ext>
          </a:extLst>
        </xdr:cNvPr>
        <xdr:cNvCxnSpPr/>
      </xdr:nvCxnSpPr>
      <xdr:spPr>
        <a:xfrm>
          <a:off x="16230600" y="123266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155755</xdr:rowOff>
    </xdr:from>
    <xdr:to>
      <xdr:col>85</xdr:col>
      <xdr:colOff>127000</xdr:colOff>
      <xdr:row>78</xdr:row>
      <xdr:rowOff>165047</xdr:rowOff>
    </xdr:to>
    <xdr:cxnSp macro="">
      <xdr:nvCxnSpPr>
        <xdr:cNvPr id="622" name="直線コネクタ 621">
          <a:extLst>
            <a:ext uri="{FF2B5EF4-FFF2-40B4-BE49-F238E27FC236}">
              <a16:creationId xmlns="" xmlns:a16="http://schemas.microsoft.com/office/drawing/2014/main" id="{00000000-0008-0000-0700-00006E020000}"/>
            </a:ext>
          </a:extLst>
        </xdr:cNvPr>
        <xdr:cNvCxnSpPr/>
      </xdr:nvCxnSpPr>
      <xdr:spPr>
        <a:xfrm>
          <a:off x="15481300" y="13528855"/>
          <a:ext cx="838200" cy="9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123409</xdr:rowOff>
    </xdr:from>
    <xdr:ext cx="534377" cy="259045"/>
    <xdr:sp macro="" textlink="">
      <xdr:nvSpPr>
        <xdr:cNvPr id="623" name="災害復旧費平均値テキスト">
          <a:extLst>
            <a:ext uri="{FF2B5EF4-FFF2-40B4-BE49-F238E27FC236}">
              <a16:creationId xmlns="" xmlns:a16="http://schemas.microsoft.com/office/drawing/2014/main" id="{00000000-0008-0000-0700-00006F020000}"/>
            </a:ext>
          </a:extLst>
        </xdr:cNvPr>
        <xdr:cNvSpPr txBox="1"/>
      </xdr:nvSpPr>
      <xdr:spPr>
        <a:xfrm>
          <a:off x="16370300" y="133250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100532</xdr:rowOff>
    </xdr:from>
    <xdr:to>
      <xdr:col>85</xdr:col>
      <xdr:colOff>177800</xdr:colOff>
      <xdr:row>79</xdr:row>
      <xdr:rowOff>30682</xdr:rowOff>
    </xdr:to>
    <xdr:sp macro="" textlink="">
      <xdr:nvSpPr>
        <xdr:cNvPr id="624" name="フローチャート: 判断 623">
          <a:extLst>
            <a:ext uri="{FF2B5EF4-FFF2-40B4-BE49-F238E27FC236}">
              <a16:creationId xmlns="" xmlns:a16="http://schemas.microsoft.com/office/drawing/2014/main" id="{00000000-0008-0000-0700-000070020000}"/>
            </a:ext>
          </a:extLst>
        </xdr:cNvPr>
        <xdr:cNvSpPr/>
      </xdr:nvSpPr>
      <xdr:spPr>
        <a:xfrm>
          <a:off x="16268700" y="13473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105711</xdr:rowOff>
    </xdr:from>
    <xdr:to>
      <xdr:col>81</xdr:col>
      <xdr:colOff>50800</xdr:colOff>
      <xdr:row>78</xdr:row>
      <xdr:rowOff>155755</xdr:rowOff>
    </xdr:to>
    <xdr:cxnSp macro="">
      <xdr:nvCxnSpPr>
        <xdr:cNvPr id="625" name="直線コネクタ 624">
          <a:extLst>
            <a:ext uri="{FF2B5EF4-FFF2-40B4-BE49-F238E27FC236}">
              <a16:creationId xmlns="" xmlns:a16="http://schemas.microsoft.com/office/drawing/2014/main" id="{00000000-0008-0000-0700-000071020000}"/>
            </a:ext>
          </a:extLst>
        </xdr:cNvPr>
        <xdr:cNvCxnSpPr/>
      </xdr:nvCxnSpPr>
      <xdr:spPr>
        <a:xfrm>
          <a:off x="14592300" y="13478811"/>
          <a:ext cx="889000" cy="50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94204</xdr:rowOff>
    </xdr:from>
    <xdr:to>
      <xdr:col>81</xdr:col>
      <xdr:colOff>101600</xdr:colOff>
      <xdr:row>79</xdr:row>
      <xdr:rowOff>24354</xdr:rowOff>
    </xdr:to>
    <xdr:sp macro="" textlink="">
      <xdr:nvSpPr>
        <xdr:cNvPr id="626" name="フローチャート: 判断 625">
          <a:extLst>
            <a:ext uri="{FF2B5EF4-FFF2-40B4-BE49-F238E27FC236}">
              <a16:creationId xmlns="" xmlns:a16="http://schemas.microsoft.com/office/drawing/2014/main" id="{00000000-0008-0000-0700-000072020000}"/>
            </a:ext>
          </a:extLst>
        </xdr:cNvPr>
        <xdr:cNvSpPr/>
      </xdr:nvSpPr>
      <xdr:spPr>
        <a:xfrm>
          <a:off x="15430500" y="1346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40881</xdr:rowOff>
    </xdr:from>
    <xdr:ext cx="534377" cy="259045"/>
    <xdr:sp macro="" textlink="">
      <xdr:nvSpPr>
        <xdr:cNvPr id="627" name="テキスト ボックス 626">
          <a:extLst>
            <a:ext uri="{FF2B5EF4-FFF2-40B4-BE49-F238E27FC236}">
              <a16:creationId xmlns="" xmlns:a16="http://schemas.microsoft.com/office/drawing/2014/main" id="{00000000-0008-0000-0700-000073020000}"/>
            </a:ext>
          </a:extLst>
        </xdr:cNvPr>
        <xdr:cNvSpPr txBox="1"/>
      </xdr:nvSpPr>
      <xdr:spPr>
        <a:xfrm>
          <a:off x="15214111" y="13242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105711</xdr:rowOff>
    </xdr:from>
    <xdr:to>
      <xdr:col>76</xdr:col>
      <xdr:colOff>114300</xdr:colOff>
      <xdr:row>79</xdr:row>
      <xdr:rowOff>20813</xdr:rowOff>
    </xdr:to>
    <xdr:cxnSp macro="">
      <xdr:nvCxnSpPr>
        <xdr:cNvPr id="628" name="直線コネクタ 627">
          <a:extLst>
            <a:ext uri="{FF2B5EF4-FFF2-40B4-BE49-F238E27FC236}">
              <a16:creationId xmlns="" xmlns:a16="http://schemas.microsoft.com/office/drawing/2014/main" id="{00000000-0008-0000-0700-000074020000}"/>
            </a:ext>
          </a:extLst>
        </xdr:cNvPr>
        <xdr:cNvCxnSpPr/>
      </xdr:nvCxnSpPr>
      <xdr:spPr>
        <a:xfrm flipV="1">
          <a:off x="13703300" y="13478811"/>
          <a:ext cx="889000" cy="86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109722</xdr:rowOff>
    </xdr:from>
    <xdr:to>
      <xdr:col>76</xdr:col>
      <xdr:colOff>165100</xdr:colOff>
      <xdr:row>79</xdr:row>
      <xdr:rowOff>39872</xdr:rowOff>
    </xdr:to>
    <xdr:sp macro="" textlink="">
      <xdr:nvSpPr>
        <xdr:cNvPr id="629" name="フローチャート: 判断 628">
          <a:extLst>
            <a:ext uri="{FF2B5EF4-FFF2-40B4-BE49-F238E27FC236}">
              <a16:creationId xmlns="" xmlns:a16="http://schemas.microsoft.com/office/drawing/2014/main" id="{00000000-0008-0000-0700-000075020000}"/>
            </a:ext>
          </a:extLst>
        </xdr:cNvPr>
        <xdr:cNvSpPr/>
      </xdr:nvSpPr>
      <xdr:spPr>
        <a:xfrm>
          <a:off x="14541500" y="13482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30999</xdr:rowOff>
    </xdr:from>
    <xdr:ext cx="534377" cy="259045"/>
    <xdr:sp macro="" textlink="">
      <xdr:nvSpPr>
        <xdr:cNvPr id="630" name="テキスト ボックス 629">
          <a:extLst>
            <a:ext uri="{FF2B5EF4-FFF2-40B4-BE49-F238E27FC236}">
              <a16:creationId xmlns="" xmlns:a16="http://schemas.microsoft.com/office/drawing/2014/main" id="{00000000-0008-0000-0700-000076020000}"/>
            </a:ext>
          </a:extLst>
        </xdr:cNvPr>
        <xdr:cNvSpPr txBox="1"/>
      </xdr:nvSpPr>
      <xdr:spPr>
        <a:xfrm>
          <a:off x="14325111" y="13575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20813</xdr:rowOff>
    </xdr:from>
    <xdr:to>
      <xdr:col>71</xdr:col>
      <xdr:colOff>177800</xdr:colOff>
      <xdr:row>79</xdr:row>
      <xdr:rowOff>38422</xdr:rowOff>
    </xdr:to>
    <xdr:cxnSp macro="">
      <xdr:nvCxnSpPr>
        <xdr:cNvPr id="631" name="直線コネクタ 630">
          <a:extLst>
            <a:ext uri="{FF2B5EF4-FFF2-40B4-BE49-F238E27FC236}">
              <a16:creationId xmlns="" xmlns:a16="http://schemas.microsoft.com/office/drawing/2014/main" id="{00000000-0008-0000-0700-000077020000}"/>
            </a:ext>
          </a:extLst>
        </xdr:cNvPr>
        <xdr:cNvCxnSpPr/>
      </xdr:nvCxnSpPr>
      <xdr:spPr>
        <a:xfrm flipV="1">
          <a:off x="12814300" y="13565363"/>
          <a:ext cx="889000" cy="17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95960</xdr:rowOff>
    </xdr:from>
    <xdr:to>
      <xdr:col>72</xdr:col>
      <xdr:colOff>38100</xdr:colOff>
      <xdr:row>79</xdr:row>
      <xdr:rowOff>26110</xdr:rowOff>
    </xdr:to>
    <xdr:sp macro="" textlink="">
      <xdr:nvSpPr>
        <xdr:cNvPr id="632" name="フローチャート: 判断 631">
          <a:extLst>
            <a:ext uri="{FF2B5EF4-FFF2-40B4-BE49-F238E27FC236}">
              <a16:creationId xmlns="" xmlns:a16="http://schemas.microsoft.com/office/drawing/2014/main" id="{00000000-0008-0000-0700-000078020000}"/>
            </a:ext>
          </a:extLst>
        </xdr:cNvPr>
        <xdr:cNvSpPr/>
      </xdr:nvSpPr>
      <xdr:spPr>
        <a:xfrm>
          <a:off x="13652500" y="1346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42637</xdr:rowOff>
    </xdr:from>
    <xdr:ext cx="534377" cy="259045"/>
    <xdr:sp macro="" textlink="">
      <xdr:nvSpPr>
        <xdr:cNvPr id="633" name="テキスト ボックス 632">
          <a:extLst>
            <a:ext uri="{FF2B5EF4-FFF2-40B4-BE49-F238E27FC236}">
              <a16:creationId xmlns="" xmlns:a16="http://schemas.microsoft.com/office/drawing/2014/main" id="{00000000-0008-0000-0700-000079020000}"/>
            </a:ext>
          </a:extLst>
        </xdr:cNvPr>
        <xdr:cNvSpPr txBox="1"/>
      </xdr:nvSpPr>
      <xdr:spPr>
        <a:xfrm>
          <a:off x="13436111" y="132442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74719</xdr:rowOff>
    </xdr:from>
    <xdr:to>
      <xdr:col>67</xdr:col>
      <xdr:colOff>101600</xdr:colOff>
      <xdr:row>79</xdr:row>
      <xdr:rowOff>4869</xdr:rowOff>
    </xdr:to>
    <xdr:sp macro="" textlink="">
      <xdr:nvSpPr>
        <xdr:cNvPr id="634" name="フローチャート: 判断 633">
          <a:extLst>
            <a:ext uri="{FF2B5EF4-FFF2-40B4-BE49-F238E27FC236}">
              <a16:creationId xmlns="" xmlns:a16="http://schemas.microsoft.com/office/drawing/2014/main" id="{00000000-0008-0000-0700-00007A020000}"/>
            </a:ext>
          </a:extLst>
        </xdr:cNvPr>
        <xdr:cNvSpPr/>
      </xdr:nvSpPr>
      <xdr:spPr>
        <a:xfrm>
          <a:off x="12763500" y="13447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21396</xdr:rowOff>
    </xdr:from>
    <xdr:ext cx="534377" cy="259045"/>
    <xdr:sp macro="" textlink="">
      <xdr:nvSpPr>
        <xdr:cNvPr id="635" name="テキスト ボックス 634">
          <a:extLst>
            <a:ext uri="{FF2B5EF4-FFF2-40B4-BE49-F238E27FC236}">
              <a16:creationId xmlns="" xmlns:a16="http://schemas.microsoft.com/office/drawing/2014/main" id="{00000000-0008-0000-0700-00007B020000}"/>
            </a:ext>
          </a:extLst>
        </xdr:cNvPr>
        <xdr:cNvSpPr txBox="1"/>
      </xdr:nvSpPr>
      <xdr:spPr>
        <a:xfrm>
          <a:off x="12547111" y="13223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6" name="テキスト ボックス 635">
          <a:extLst>
            <a:ext uri="{FF2B5EF4-FFF2-40B4-BE49-F238E27FC236}">
              <a16:creationId xmlns="" xmlns:a16="http://schemas.microsoft.com/office/drawing/2014/main" id="{00000000-0008-0000-0700-00007C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7" name="テキスト ボックス 636">
          <a:extLst>
            <a:ext uri="{FF2B5EF4-FFF2-40B4-BE49-F238E27FC236}">
              <a16:creationId xmlns="" xmlns:a16="http://schemas.microsoft.com/office/drawing/2014/main" id="{00000000-0008-0000-0700-00007D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8" name="テキスト ボックス 637">
          <a:extLst>
            <a:ext uri="{FF2B5EF4-FFF2-40B4-BE49-F238E27FC236}">
              <a16:creationId xmlns="" xmlns:a16="http://schemas.microsoft.com/office/drawing/2014/main" id="{00000000-0008-0000-0700-00007E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9" name="テキスト ボックス 638">
          <a:extLst>
            <a:ext uri="{FF2B5EF4-FFF2-40B4-BE49-F238E27FC236}">
              <a16:creationId xmlns="" xmlns:a16="http://schemas.microsoft.com/office/drawing/2014/main" id="{00000000-0008-0000-0700-00007F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0" name="テキスト ボックス 639">
          <a:extLst>
            <a:ext uri="{FF2B5EF4-FFF2-40B4-BE49-F238E27FC236}">
              <a16:creationId xmlns="" xmlns:a16="http://schemas.microsoft.com/office/drawing/2014/main" id="{00000000-0008-0000-0700-000080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114247</xdr:rowOff>
    </xdr:from>
    <xdr:to>
      <xdr:col>85</xdr:col>
      <xdr:colOff>177800</xdr:colOff>
      <xdr:row>79</xdr:row>
      <xdr:rowOff>44397</xdr:rowOff>
    </xdr:to>
    <xdr:sp macro="" textlink="">
      <xdr:nvSpPr>
        <xdr:cNvPr id="641" name="楕円 640">
          <a:extLst>
            <a:ext uri="{FF2B5EF4-FFF2-40B4-BE49-F238E27FC236}">
              <a16:creationId xmlns="" xmlns:a16="http://schemas.microsoft.com/office/drawing/2014/main" id="{00000000-0008-0000-0700-000081020000}"/>
            </a:ext>
          </a:extLst>
        </xdr:cNvPr>
        <xdr:cNvSpPr/>
      </xdr:nvSpPr>
      <xdr:spPr>
        <a:xfrm>
          <a:off x="16268700" y="13487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78958</xdr:rowOff>
    </xdr:from>
    <xdr:ext cx="534377" cy="259045"/>
    <xdr:sp macro="" textlink="">
      <xdr:nvSpPr>
        <xdr:cNvPr id="642" name="災害復旧費該当値テキスト">
          <a:extLst>
            <a:ext uri="{FF2B5EF4-FFF2-40B4-BE49-F238E27FC236}">
              <a16:creationId xmlns="" xmlns:a16="http://schemas.microsoft.com/office/drawing/2014/main" id="{00000000-0008-0000-0700-000082020000}"/>
            </a:ext>
          </a:extLst>
        </xdr:cNvPr>
        <xdr:cNvSpPr txBox="1"/>
      </xdr:nvSpPr>
      <xdr:spPr>
        <a:xfrm>
          <a:off x="16370300" y="134520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104955</xdr:rowOff>
    </xdr:from>
    <xdr:to>
      <xdr:col>81</xdr:col>
      <xdr:colOff>101600</xdr:colOff>
      <xdr:row>79</xdr:row>
      <xdr:rowOff>35105</xdr:rowOff>
    </xdr:to>
    <xdr:sp macro="" textlink="">
      <xdr:nvSpPr>
        <xdr:cNvPr id="643" name="楕円 642">
          <a:extLst>
            <a:ext uri="{FF2B5EF4-FFF2-40B4-BE49-F238E27FC236}">
              <a16:creationId xmlns="" xmlns:a16="http://schemas.microsoft.com/office/drawing/2014/main" id="{00000000-0008-0000-0700-000083020000}"/>
            </a:ext>
          </a:extLst>
        </xdr:cNvPr>
        <xdr:cNvSpPr/>
      </xdr:nvSpPr>
      <xdr:spPr>
        <a:xfrm>
          <a:off x="15430500" y="13478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26232</xdr:rowOff>
    </xdr:from>
    <xdr:ext cx="534377" cy="259045"/>
    <xdr:sp macro="" textlink="">
      <xdr:nvSpPr>
        <xdr:cNvPr id="644" name="テキスト ボックス 643">
          <a:extLst>
            <a:ext uri="{FF2B5EF4-FFF2-40B4-BE49-F238E27FC236}">
              <a16:creationId xmlns="" xmlns:a16="http://schemas.microsoft.com/office/drawing/2014/main" id="{00000000-0008-0000-0700-000084020000}"/>
            </a:ext>
          </a:extLst>
        </xdr:cNvPr>
        <xdr:cNvSpPr txBox="1"/>
      </xdr:nvSpPr>
      <xdr:spPr>
        <a:xfrm>
          <a:off x="15214111" y="135707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54911</xdr:rowOff>
    </xdr:from>
    <xdr:to>
      <xdr:col>76</xdr:col>
      <xdr:colOff>165100</xdr:colOff>
      <xdr:row>78</xdr:row>
      <xdr:rowOff>156511</xdr:rowOff>
    </xdr:to>
    <xdr:sp macro="" textlink="">
      <xdr:nvSpPr>
        <xdr:cNvPr id="645" name="楕円 644">
          <a:extLst>
            <a:ext uri="{FF2B5EF4-FFF2-40B4-BE49-F238E27FC236}">
              <a16:creationId xmlns="" xmlns:a16="http://schemas.microsoft.com/office/drawing/2014/main" id="{00000000-0008-0000-0700-000085020000}"/>
            </a:ext>
          </a:extLst>
        </xdr:cNvPr>
        <xdr:cNvSpPr/>
      </xdr:nvSpPr>
      <xdr:spPr>
        <a:xfrm>
          <a:off x="14541500" y="13428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1588</xdr:rowOff>
    </xdr:from>
    <xdr:ext cx="534377" cy="259045"/>
    <xdr:sp macro="" textlink="">
      <xdr:nvSpPr>
        <xdr:cNvPr id="646" name="テキスト ボックス 645">
          <a:extLst>
            <a:ext uri="{FF2B5EF4-FFF2-40B4-BE49-F238E27FC236}">
              <a16:creationId xmlns="" xmlns:a16="http://schemas.microsoft.com/office/drawing/2014/main" id="{00000000-0008-0000-0700-000086020000}"/>
            </a:ext>
          </a:extLst>
        </xdr:cNvPr>
        <xdr:cNvSpPr txBox="1"/>
      </xdr:nvSpPr>
      <xdr:spPr>
        <a:xfrm>
          <a:off x="14325111" y="132032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141463</xdr:rowOff>
    </xdr:from>
    <xdr:to>
      <xdr:col>72</xdr:col>
      <xdr:colOff>38100</xdr:colOff>
      <xdr:row>79</xdr:row>
      <xdr:rowOff>71613</xdr:rowOff>
    </xdr:to>
    <xdr:sp macro="" textlink="">
      <xdr:nvSpPr>
        <xdr:cNvPr id="647" name="楕円 646">
          <a:extLst>
            <a:ext uri="{FF2B5EF4-FFF2-40B4-BE49-F238E27FC236}">
              <a16:creationId xmlns="" xmlns:a16="http://schemas.microsoft.com/office/drawing/2014/main" id="{00000000-0008-0000-0700-000087020000}"/>
            </a:ext>
          </a:extLst>
        </xdr:cNvPr>
        <xdr:cNvSpPr/>
      </xdr:nvSpPr>
      <xdr:spPr>
        <a:xfrm>
          <a:off x="13652500" y="13514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62740</xdr:rowOff>
    </xdr:from>
    <xdr:ext cx="469744" cy="259045"/>
    <xdr:sp macro="" textlink="">
      <xdr:nvSpPr>
        <xdr:cNvPr id="648" name="テキスト ボックス 647">
          <a:extLst>
            <a:ext uri="{FF2B5EF4-FFF2-40B4-BE49-F238E27FC236}">
              <a16:creationId xmlns="" xmlns:a16="http://schemas.microsoft.com/office/drawing/2014/main" id="{00000000-0008-0000-0700-000088020000}"/>
            </a:ext>
          </a:extLst>
        </xdr:cNvPr>
        <xdr:cNvSpPr txBox="1"/>
      </xdr:nvSpPr>
      <xdr:spPr>
        <a:xfrm>
          <a:off x="13468428" y="13607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159072</xdr:rowOff>
    </xdr:from>
    <xdr:to>
      <xdr:col>67</xdr:col>
      <xdr:colOff>101600</xdr:colOff>
      <xdr:row>79</xdr:row>
      <xdr:rowOff>89222</xdr:rowOff>
    </xdr:to>
    <xdr:sp macro="" textlink="">
      <xdr:nvSpPr>
        <xdr:cNvPr id="649" name="楕円 648">
          <a:extLst>
            <a:ext uri="{FF2B5EF4-FFF2-40B4-BE49-F238E27FC236}">
              <a16:creationId xmlns="" xmlns:a16="http://schemas.microsoft.com/office/drawing/2014/main" id="{00000000-0008-0000-0700-000089020000}"/>
            </a:ext>
          </a:extLst>
        </xdr:cNvPr>
        <xdr:cNvSpPr/>
      </xdr:nvSpPr>
      <xdr:spPr>
        <a:xfrm>
          <a:off x="12763500" y="13532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80349</xdr:rowOff>
    </xdr:from>
    <xdr:ext cx="469744" cy="259045"/>
    <xdr:sp macro="" textlink="">
      <xdr:nvSpPr>
        <xdr:cNvPr id="650" name="テキスト ボックス 649">
          <a:extLst>
            <a:ext uri="{FF2B5EF4-FFF2-40B4-BE49-F238E27FC236}">
              <a16:creationId xmlns="" xmlns:a16="http://schemas.microsoft.com/office/drawing/2014/main" id="{00000000-0008-0000-0700-00008A020000}"/>
            </a:ext>
          </a:extLst>
        </xdr:cNvPr>
        <xdr:cNvSpPr txBox="1"/>
      </xdr:nvSpPr>
      <xdr:spPr>
        <a:xfrm>
          <a:off x="12579428" y="13624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1" name="正方形/長方形 650">
          <a:extLst>
            <a:ext uri="{FF2B5EF4-FFF2-40B4-BE49-F238E27FC236}">
              <a16:creationId xmlns="" xmlns:a16="http://schemas.microsoft.com/office/drawing/2014/main" id="{00000000-0008-0000-0700-00008B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a:extLst>
            <a:ext uri="{FF2B5EF4-FFF2-40B4-BE49-F238E27FC236}">
              <a16:creationId xmlns="" xmlns:a16="http://schemas.microsoft.com/office/drawing/2014/main" id="{00000000-0008-0000-0700-00008C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a:extLst>
            <a:ext uri="{FF2B5EF4-FFF2-40B4-BE49-F238E27FC236}">
              <a16:creationId xmlns="" xmlns:a16="http://schemas.microsoft.com/office/drawing/2014/main" id="{00000000-0008-0000-0700-00008D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a:extLst>
            <a:ext uri="{FF2B5EF4-FFF2-40B4-BE49-F238E27FC236}">
              <a16:creationId xmlns="" xmlns:a16="http://schemas.microsoft.com/office/drawing/2014/main" id="{00000000-0008-0000-0700-00008E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a:extLst>
            <a:ext uri="{FF2B5EF4-FFF2-40B4-BE49-F238E27FC236}">
              <a16:creationId xmlns="" xmlns:a16="http://schemas.microsoft.com/office/drawing/2014/main" id="{00000000-0008-0000-0700-00008F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a:extLst>
            <a:ext uri="{FF2B5EF4-FFF2-40B4-BE49-F238E27FC236}">
              <a16:creationId xmlns="" xmlns:a16="http://schemas.microsoft.com/office/drawing/2014/main" id="{00000000-0008-0000-0700-000090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a:extLst>
            <a:ext uri="{FF2B5EF4-FFF2-40B4-BE49-F238E27FC236}">
              <a16:creationId xmlns="" xmlns:a16="http://schemas.microsoft.com/office/drawing/2014/main" id="{00000000-0008-0000-0700-000091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8" name="正方形/長方形 657">
          <a:extLst>
            <a:ext uri="{FF2B5EF4-FFF2-40B4-BE49-F238E27FC236}">
              <a16:creationId xmlns="" xmlns:a16="http://schemas.microsoft.com/office/drawing/2014/main" id="{00000000-0008-0000-0700-000092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9" name="テキスト ボックス 658">
          <a:extLst>
            <a:ext uri="{FF2B5EF4-FFF2-40B4-BE49-F238E27FC236}">
              <a16:creationId xmlns="" xmlns:a16="http://schemas.microsoft.com/office/drawing/2014/main" id="{00000000-0008-0000-0700-000093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0" name="直線コネクタ 659">
          <a:extLst>
            <a:ext uri="{FF2B5EF4-FFF2-40B4-BE49-F238E27FC236}">
              <a16:creationId xmlns="" xmlns:a16="http://schemas.microsoft.com/office/drawing/2014/main" id="{00000000-0008-0000-0700-000094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1" name="直線コネクタ 660">
          <a:extLst>
            <a:ext uri="{FF2B5EF4-FFF2-40B4-BE49-F238E27FC236}">
              <a16:creationId xmlns="" xmlns:a16="http://schemas.microsoft.com/office/drawing/2014/main" id="{00000000-0008-0000-0700-000095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2" name="テキスト ボックス 661">
          <a:extLst>
            <a:ext uri="{FF2B5EF4-FFF2-40B4-BE49-F238E27FC236}">
              <a16:creationId xmlns="" xmlns:a16="http://schemas.microsoft.com/office/drawing/2014/main" id="{00000000-0008-0000-0700-000096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3" name="直線コネクタ 662">
          <a:extLst>
            <a:ext uri="{FF2B5EF4-FFF2-40B4-BE49-F238E27FC236}">
              <a16:creationId xmlns="" xmlns:a16="http://schemas.microsoft.com/office/drawing/2014/main" id="{00000000-0008-0000-0700-000097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4" name="テキスト ボックス 663">
          <a:extLst>
            <a:ext uri="{FF2B5EF4-FFF2-40B4-BE49-F238E27FC236}">
              <a16:creationId xmlns="" xmlns:a16="http://schemas.microsoft.com/office/drawing/2014/main" id="{00000000-0008-0000-0700-000098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5" name="直線コネクタ 664">
          <a:extLst>
            <a:ext uri="{FF2B5EF4-FFF2-40B4-BE49-F238E27FC236}">
              <a16:creationId xmlns="" xmlns:a16="http://schemas.microsoft.com/office/drawing/2014/main" id="{00000000-0008-0000-0700-000099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6" name="テキスト ボックス 665">
          <a:extLst>
            <a:ext uri="{FF2B5EF4-FFF2-40B4-BE49-F238E27FC236}">
              <a16:creationId xmlns="" xmlns:a16="http://schemas.microsoft.com/office/drawing/2014/main" id="{00000000-0008-0000-0700-00009A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7" name="直線コネクタ 666">
          <a:extLst>
            <a:ext uri="{FF2B5EF4-FFF2-40B4-BE49-F238E27FC236}">
              <a16:creationId xmlns="" xmlns:a16="http://schemas.microsoft.com/office/drawing/2014/main" id="{00000000-0008-0000-0700-00009B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68" name="テキスト ボックス 667">
          <a:extLst>
            <a:ext uri="{FF2B5EF4-FFF2-40B4-BE49-F238E27FC236}">
              <a16:creationId xmlns="" xmlns:a16="http://schemas.microsoft.com/office/drawing/2014/main" id="{00000000-0008-0000-0700-00009C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69" name="直線コネクタ 668">
          <a:extLst>
            <a:ext uri="{FF2B5EF4-FFF2-40B4-BE49-F238E27FC236}">
              <a16:creationId xmlns="" xmlns:a16="http://schemas.microsoft.com/office/drawing/2014/main" id="{00000000-0008-0000-0700-00009D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0" name="テキスト ボックス 669">
          <a:extLst>
            <a:ext uri="{FF2B5EF4-FFF2-40B4-BE49-F238E27FC236}">
              <a16:creationId xmlns="" xmlns:a16="http://schemas.microsoft.com/office/drawing/2014/main" id="{00000000-0008-0000-0700-00009E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1" name="直線コネクタ 670">
          <a:extLst>
            <a:ext uri="{FF2B5EF4-FFF2-40B4-BE49-F238E27FC236}">
              <a16:creationId xmlns="" xmlns:a16="http://schemas.microsoft.com/office/drawing/2014/main" id="{00000000-0008-0000-0700-00009F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2" name="テキスト ボックス 671">
          <a:extLst>
            <a:ext uri="{FF2B5EF4-FFF2-40B4-BE49-F238E27FC236}">
              <a16:creationId xmlns="" xmlns:a16="http://schemas.microsoft.com/office/drawing/2014/main" id="{00000000-0008-0000-0700-0000A0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3" name="公債費グラフ枠">
          <a:extLst>
            <a:ext uri="{FF2B5EF4-FFF2-40B4-BE49-F238E27FC236}">
              <a16:creationId xmlns="" xmlns:a16="http://schemas.microsoft.com/office/drawing/2014/main" id="{00000000-0008-0000-0700-0000A1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112356</xdr:rowOff>
    </xdr:from>
    <xdr:to>
      <xdr:col>85</xdr:col>
      <xdr:colOff>126364</xdr:colOff>
      <xdr:row>99</xdr:row>
      <xdr:rowOff>43467</xdr:rowOff>
    </xdr:to>
    <xdr:cxnSp macro="">
      <xdr:nvCxnSpPr>
        <xdr:cNvPr id="674" name="直線コネクタ 673">
          <a:extLst>
            <a:ext uri="{FF2B5EF4-FFF2-40B4-BE49-F238E27FC236}">
              <a16:creationId xmlns="" xmlns:a16="http://schemas.microsoft.com/office/drawing/2014/main" id="{00000000-0008-0000-0700-0000A2020000}"/>
            </a:ext>
          </a:extLst>
        </xdr:cNvPr>
        <xdr:cNvCxnSpPr/>
      </xdr:nvCxnSpPr>
      <xdr:spPr>
        <a:xfrm flipV="1">
          <a:off x="16317595" y="15542856"/>
          <a:ext cx="1269" cy="14741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47294</xdr:rowOff>
    </xdr:from>
    <xdr:ext cx="378565" cy="259045"/>
    <xdr:sp macro="" textlink="">
      <xdr:nvSpPr>
        <xdr:cNvPr id="675" name="公債費最小値テキスト">
          <a:extLst>
            <a:ext uri="{FF2B5EF4-FFF2-40B4-BE49-F238E27FC236}">
              <a16:creationId xmlns="" xmlns:a16="http://schemas.microsoft.com/office/drawing/2014/main" id="{00000000-0008-0000-0700-0000A3020000}"/>
            </a:ext>
          </a:extLst>
        </xdr:cNvPr>
        <xdr:cNvSpPr txBox="1"/>
      </xdr:nvSpPr>
      <xdr:spPr>
        <a:xfrm>
          <a:off x="16370300" y="170208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43467</xdr:rowOff>
    </xdr:from>
    <xdr:to>
      <xdr:col>86</xdr:col>
      <xdr:colOff>25400</xdr:colOff>
      <xdr:row>99</xdr:row>
      <xdr:rowOff>43467</xdr:rowOff>
    </xdr:to>
    <xdr:cxnSp macro="">
      <xdr:nvCxnSpPr>
        <xdr:cNvPr id="676" name="直線コネクタ 675">
          <a:extLst>
            <a:ext uri="{FF2B5EF4-FFF2-40B4-BE49-F238E27FC236}">
              <a16:creationId xmlns="" xmlns:a16="http://schemas.microsoft.com/office/drawing/2014/main" id="{00000000-0008-0000-0700-0000A4020000}"/>
            </a:ext>
          </a:extLst>
        </xdr:cNvPr>
        <xdr:cNvCxnSpPr/>
      </xdr:nvCxnSpPr>
      <xdr:spPr>
        <a:xfrm>
          <a:off x="16230600" y="170170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59033</xdr:rowOff>
    </xdr:from>
    <xdr:ext cx="599010" cy="259045"/>
    <xdr:sp macro="" textlink="">
      <xdr:nvSpPr>
        <xdr:cNvPr id="677" name="公債費最大値テキスト">
          <a:extLst>
            <a:ext uri="{FF2B5EF4-FFF2-40B4-BE49-F238E27FC236}">
              <a16:creationId xmlns="" xmlns:a16="http://schemas.microsoft.com/office/drawing/2014/main" id="{00000000-0008-0000-0700-0000A5020000}"/>
            </a:ext>
          </a:extLst>
        </xdr:cNvPr>
        <xdr:cNvSpPr txBox="1"/>
      </xdr:nvSpPr>
      <xdr:spPr>
        <a:xfrm>
          <a:off x="16370300" y="15318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774,354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112356</xdr:rowOff>
    </xdr:from>
    <xdr:to>
      <xdr:col>86</xdr:col>
      <xdr:colOff>25400</xdr:colOff>
      <xdr:row>90</xdr:row>
      <xdr:rowOff>112356</xdr:rowOff>
    </xdr:to>
    <xdr:cxnSp macro="">
      <xdr:nvCxnSpPr>
        <xdr:cNvPr id="678" name="直線コネクタ 677">
          <a:extLst>
            <a:ext uri="{FF2B5EF4-FFF2-40B4-BE49-F238E27FC236}">
              <a16:creationId xmlns="" xmlns:a16="http://schemas.microsoft.com/office/drawing/2014/main" id="{00000000-0008-0000-0700-0000A6020000}"/>
            </a:ext>
          </a:extLst>
        </xdr:cNvPr>
        <xdr:cNvCxnSpPr/>
      </xdr:nvCxnSpPr>
      <xdr:spPr>
        <a:xfrm>
          <a:off x="16230600" y="15542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41811</xdr:rowOff>
    </xdr:from>
    <xdr:to>
      <xdr:col>85</xdr:col>
      <xdr:colOff>127000</xdr:colOff>
      <xdr:row>97</xdr:row>
      <xdr:rowOff>170163</xdr:rowOff>
    </xdr:to>
    <xdr:cxnSp macro="">
      <xdr:nvCxnSpPr>
        <xdr:cNvPr id="679" name="直線コネクタ 678">
          <a:extLst>
            <a:ext uri="{FF2B5EF4-FFF2-40B4-BE49-F238E27FC236}">
              <a16:creationId xmlns="" xmlns:a16="http://schemas.microsoft.com/office/drawing/2014/main" id="{00000000-0008-0000-0700-0000A7020000}"/>
            </a:ext>
          </a:extLst>
        </xdr:cNvPr>
        <xdr:cNvCxnSpPr/>
      </xdr:nvCxnSpPr>
      <xdr:spPr>
        <a:xfrm flipV="1">
          <a:off x="15481300" y="16672461"/>
          <a:ext cx="838200" cy="128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32138</xdr:rowOff>
    </xdr:from>
    <xdr:ext cx="599010" cy="259045"/>
    <xdr:sp macro="" textlink="">
      <xdr:nvSpPr>
        <xdr:cNvPr id="680" name="公債費平均値テキスト">
          <a:extLst>
            <a:ext uri="{FF2B5EF4-FFF2-40B4-BE49-F238E27FC236}">
              <a16:creationId xmlns="" xmlns:a16="http://schemas.microsoft.com/office/drawing/2014/main" id="{00000000-0008-0000-0700-0000A8020000}"/>
            </a:ext>
          </a:extLst>
        </xdr:cNvPr>
        <xdr:cNvSpPr txBox="1"/>
      </xdr:nvSpPr>
      <xdr:spPr>
        <a:xfrm>
          <a:off x="16370300" y="1666278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53711</xdr:rowOff>
    </xdr:from>
    <xdr:to>
      <xdr:col>85</xdr:col>
      <xdr:colOff>177800</xdr:colOff>
      <xdr:row>97</xdr:row>
      <xdr:rowOff>155311</xdr:rowOff>
    </xdr:to>
    <xdr:sp macro="" textlink="">
      <xdr:nvSpPr>
        <xdr:cNvPr id="681" name="フローチャート: 判断 680">
          <a:extLst>
            <a:ext uri="{FF2B5EF4-FFF2-40B4-BE49-F238E27FC236}">
              <a16:creationId xmlns="" xmlns:a16="http://schemas.microsoft.com/office/drawing/2014/main" id="{00000000-0008-0000-0700-0000A9020000}"/>
            </a:ext>
          </a:extLst>
        </xdr:cNvPr>
        <xdr:cNvSpPr/>
      </xdr:nvSpPr>
      <xdr:spPr>
        <a:xfrm>
          <a:off x="16268700" y="16684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164285</xdr:rowOff>
    </xdr:from>
    <xdr:to>
      <xdr:col>81</xdr:col>
      <xdr:colOff>50800</xdr:colOff>
      <xdr:row>97</xdr:row>
      <xdr:rowOff>170163</xdr:rowOff>
    </xdr:to>
    <xdr:cxnSp macro="">
      <xdr:nvCxnSpPr>
        <xdr:cNvPr id="682" name="直線コネクタ 681">
          <a:extLst>
            <a:ext uri="{FF2B5EF4-FFF2-40B4-BE49-F238E27FC236}">
              <a16:creationId xmlns="" xmlns:a16="http://schemas.microsoft.com/office/drawing/2014/main" id="{00000000-0008-0000-0700-0000AA020000}"/>
            </a:ext>
          </a:extLst>
        </xdr:cNvPr>
        <xdr:cNvCxnSpPr/>
      </xdr:nvCxnSpPr>
      <xdr:spPr>
        <a:xfrm>
          <a:off x="14592300" y="16794935"/>
          <a:ext cx="889000" cy="5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58032</xdr:rowOff>
    </xdr:from>
    <xdr:to>
      <xdr:col>81</xdr:col>
      <xdr:colOff>101600</xdr:colOff>
      <xdr:row>97</xdr:row>
      <xdr:rowOff>159632</xdr:rowOff>
    </xdr:to>
    <xdr:sp macro="" textlink="">
      <xdr:nvSpPr>
        <xdr:cNvPr id="683" name="フローチャート: 判断 682">
          <a:extLst>
            <a:ext uri="{FF2B5EF4-FFF2-40B4-BE49-F238E27FC236}">
              <a16:creationId xmlns="" xmlns:a16="http://schemas.microsoft.com/office/drawing/2014/main" id="{00000000-0008-0000-0700-0000AB020000}"/>
            </a:ext>
          </a:extLst>
        </xdr:cNvPr>
        <xdr:cNvSpPr/>
      </xdr:nvSpPr>
      <xdr:spPr>
        <a:xfrm>
          <a:off x="15430500" y="16688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4709</xdr:rowOff>
    </xdr:from>
    <xdr:ext cx="599010" cy="259045"/>
    <xdr:sp macro="" textlink="">
      <xdr:nvSpPr>
        <xdr:cNvPr id="684" name="テキスト ボックス 683">
          <a:extLst>
            <a:ext uri="{FF2B5EF4-FFF2-40B4-BE49-F238E27FC236}">
              <a16:creationId xmlns="" xmlns:a16="http://schemas.microsoft.com/office/drawing/2014/main" id="{00000000-0008-0000-0700-0000AC020000}"/>
            </a:ext>
          </a:extLst>
        </xdr:cNvPr>
        <xdr:cNvSpPr txBox="1"/>
      </xdr:nvSpPr>
      <xdr:spPr>
        <a:xfrm>
          <a:off x="15181795" y="16463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158947</xdr:rowOff>
    </xdr:from>
    <xdr:to>
      <xdr:col>76</xdr:col>
      <xdr:colOff>114300</xdr:colOff>
      <xdr:row>97</xdr:row>
      <xdr:rowOff>164285</xdr:rowOff>
    </xdr:to>
    <xdr:cxnSp macro="">
      <xdr:nvCxnSpPr>
        <xdr:cNvPr id="685" name="直線コネクタ 684">
          <a:extLst>
            <a:ext uri="{FF2B5EF4-FFF2-40B4-BE49-F238E27FC236}">
              <a16:creationId xmlns="" xmlns:a16="http://schemas.microsoft.com/office/drawing/2014/main" id="{00000000-0008-0000-0700-0000AD020000}"/>
            </a:ext>
          </a:extLst>
        </xdr:cNvPr>
        <xdr:cNvCxnSpPr/>
      </xdr:nvCxnSpPr>
      <xdr:spPr>
        <a:xfrm>
          <a:off x="13703300" y="16789597"/>
          <a:ext cx="889000" cy="53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57916</xdr:rowOff>
    </xdr:from>
    <xdr:to>
      <xdr:col>76</xdr:col>
      <xdr:colOff>165100</xdr:colOff>
      <xdr:row>97</xdr:row>
      <xdr:rowOff>159516</xdr:rowOff>
    </xdr:to>
    <xdr:sp macro="" textlink="">
      <xdr:nvSpPr>
        <xdr:cNvPr id="686" name="フローチャート: 判断 685">
          <a:extLst>
            <a:ext uri="{FF2B5EF4-FFF2-40B4-BE49-F238E27FC236}">
              <a16:creationId xmlns="" xmlns:a16="http://schemas.microsoft.com/office/drawing/2014/main" id="{00000000-0008-0000-0700-0000AE020000}"/>
            </a:ext>
          </a:extLst>
        </xdr:cNvPr>
        <xdr:cNvSpPr/>
      </xdr:nvSpPr>
      <xdr:spPr>
        <a:xfrm>
          <a:off x="14541500" y="1668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4593</xdr:rowOff>
    </xdr:from>
    <xdr:ext cx="599010" cy="259045"/>
    <xdr:sp macro="" textlink="">
      <xdr:nvSpPr>
        <xdr:cNvPr id="687" name="テキスト ボックス 686">
          <a:extLst>
            <a:ext uri="{FF2B5EF4-FFF2-40B4-BE49-F238E27FC236}">
              <a16:creationId xmlns="" xmlns:a16="http://schemas.microsoft.com/office/drawing/2014/main" id="{00000000-0008-0000-0700-0000AF020000}"/>
            </a:ext>
          </a:extLst>
        </xdr:cNvPr>
        <xdr:cNvSpPr txBox="1"/>
      </xdr:nvSpPr>
      <xdr:spPr>
        <a:xfrm>
          <a:off x="14292795" y="164637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141074</xdr:rowOff>
    </xdr:from>
    <xdr:to>
      <xdr:col>71</xdr:col>
      <xdr:colOff>177800</xdr:colOff>
      <xdr:row>97</xdr:row>
      <xdr:rowOff>158947</xdr:rowOff>
    </xdr:to>
    <xdr:cxnSp macro="">
      <xdr:nvCxnSpPr>
        <xdr:cNvPr id="688" name="直線コネクタ 687">
          <a:extLst>
            <a:ext uri="{FF2B5EF4-FFF2-40B4-BE49-F238E27FC236}">
              <a16:creationId xmlns="" xmlns:a16="http://schemas.microsoft.com/office/drawing/2014/main" id="{00000000-0008-0000-0700-0000B0020000}"/>
            </a:ext>
          </a:extLst>
        </xdr:cNvPr>
        <xdr:cNvCxnSpPr/>
      </xdr:nvCxnSpPr>
      <xdr:spPr>
        <a:xfrm>
          <a:off x="12814300" y="16771724"/>
          <a:ext cx="889000" cy="178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52617</xdr:rowOff>
    </xdr:from>
    <xdr:to>
      <xdr:col>72</xdr:col>
      <xdr:colOff>38100</xdr:colOff>
      <xdr:row>97</xdr:row>
      <xdr:rowOff>154217</xdr:rowOff>
    </xdr:to>
    <xdr:sp macro="" textlink="">
      <xdr:nvSpPr>
        <xdr:cNvPr id="689" name="フローチャート: 判断 688">
          <a:extLst>
            <a:ext uri="{FF2B5EF4-FFF2-40B4-BE49-F238E27FC236}">
              <a16:creationId xmlns="" xmlns:a16="http://schemas.microsoft.com/office/drawing/2014/main" id="{00000000-0008-0000-0700-0000B1020000}"/>
            </a:ext>
          </a:extLst>
        </xdr:cNvPr>
        <xdr:cNvSpPr/>
      </xdr:nvSpPr>
      <xdr:spPr>
        <a:xfrm>
          <a:off x="13652500" y="16683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170744</xdr:rowOff>
    </xdr:from>
    <xdr:ext cx="599010" cy="259045"/>
    <xdr:sp macro="" textlink="">
      <xdr:nvSpPr>
        <xdr:cNvPr id="690" name="テキスト ボックス 689">
          <a:extLst>
            <a:ext uri="{FF2B5EF4-FFF2-40B4-BE49-F238E27FC236}">
              <a16:creationId xmlns="" xmlns:a16="http://schemas.microsoft.com/office/drawing/2014/main" id="{00000000-0008-0000-0700-0000B2020000}"/>
            </a:ext>
          </a:extLst>
        </xdr:cNvPr>
        <xdr:cNvSpPr txBox="1"/>
      </xdr:nvSpPr>
      <xdr:spPr>
        <a:xfrm>
          <a:off x="13403795" y="16458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41387</xdr:rowOff>
    </xdr:from>
    <xdr:to>
      <xdr:col>67</xdr:col>
      <xdr:colOff>101600</xdr:colOff>
      <xdr:row>97</xdr:row>
      <xdr:rowOff>142987</xdr:rowOff>
    </xdr:to>
    <xdr:sp macro="" textlink="">
      <xdr:nvSpPr>
        <xdr:cNvPr id="691" name="フローチャート: 判断 690">
          <a:extLst>
            <a:ext uri="{FF2B5EF4-FFF2-40B4-BE49-F238E27FC236}">
              <a16:creationId xmlns="" xmlns:a16="http://schemas.microsoft.com/office/drawing/2014/main" id="{00000000-0008-0000-0700-0000B3020000}"/>
            </a:ext>
          </a:extLst>
        </xdr:cNvPr>
        <xdr:cNvSpPr/>
      </xdr:nvSpPr>
      <xdr:spPr>
        <a:xfrm>
          <a:off x="12763500" y="16672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159514</xdr:rowOff>
    </xdr:from>
    <xdr:ext cx="599010" cy="259045"/>
    <xdr:sp macro="" textlink="">
      <xdr:nvSpPr>
        <xdr:cNvPr id="692" name="テキスト ボックス 691">
          <a:extLst>
            <a:ext uri="{FF2B5EF4-FFF2-40B4-BE49-F238E27FC236}">
              <a16:creationId xmlns="" xmlns:a16="http://schemas.microsoft.com/office/drawing/2014/main" id="{00000000-0008-0000-0700-0000B4020000}"/>
            </a:ext>
          </a:extLst>
        </xdr:cNvPr>
        <xdr:cNvSpPr txBox="1"/>
      </xdr:nvSpPr>
      <xdr:spPr>
        <a:xfrm>
          <a:off x="12514795" y="164472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3" name="テキスト ボックス 692">
          <a:extLst>
            <a:ext uri="{FF2B5EF4-FFF2-40B4-BE49-F238E27FC236}">
              <a16:creationId xmlns="" xmlns:a16="http://schemas.microsoft.com/office/drawing/2014/main" id="{00000000-0008-0000-0700-0000B5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4" name="テキスト ボックス 693">
          <a:extLst>
            <a:ext uri="{FF2B5EF4-FFF2-40B4-BE49-F238E27FC236}">
              <a16:creationId xmlns="" xmlns:a16="http://schemas.microsoft.com/office/drawing/2014/main" id="{00000000-0008-0000-0700-0000B6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5" name="テキスト ボックス 694">
          <a:extLst>
            <a:ext uri="{FF2B5EF4-FFF2-40B4-BE49-F238E27FC236}">
              <a16:creationId xmlns="" xmlns:a16="http://schemas.microsoft.com/office/drawing/2014/main" id="{00000000-0008-0000-0700-0000B7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6" name="テキスト ボックス 695">
          <a:extLst>
            <a:ext uri="{FF2B5EF4-FFF2-40B4-BE49-F238E27FC236}">
              <a16:creationId xmlns="" xmlns:a16="http://schemas.microsoft.com/office/drawing/2014/main" id="{00000000-0008-0000-0700-0000B8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7" name="テキスト ボックス 696">
          <a:extLst>
            <a:ext uri="{FF2B5EF4-FFF2-40B4-BE49-F238E27FC236}">
              <a16:creationId xmlns="" xmlns:a16="http://schemas.microsoft.com/office/drawing/2014/main" id="{00000000-0008-0000-0700-0000B9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162461</xdr:rowOff>
    </xdr:from>
    <xdr:to>
      <xdr:col>85</xdr:col>
      <xdr:colOff>177800</xdr:colOff>
      <xdr:row>97</xdr:row>
      <xdr:rowOff>92611</xdr:rowOff>
    </xdr:to>
    <xdr:sp macro="" textlink="">
      <xdr:nvSpPr>
        <xdr:cNvPr id="698" name="楕円 697">
          <a:extLst>
            <a:ext uri="{FF2B5EF4-FFF2-40B4-BE49-F238E27FC236}">
              <a16:creationId xmlns="" xmlns:a16="http://schemas.microsoft.com/office/drawing/2014/main" id="{00000000-0008-0000-0700-0000BA020000}"/>
            </a:ext>
          </a:extLst>
        </xdr:cNvPr>
        <xdr:cNvSpPr/>
      </xdr:nvSpPr>
      <xdr:spPr>
        <a:xfrm>
          <a:off x="16268700" y="1662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13888</xdr:rowOff>
    </xdr:from>
    <xdr:ext cx="599010" cy="259045"/>
    <xdr:sp macro="" textlink="">
      <xdr:nvSpPr>
        <xdr:cNvPr id="699" name="公債費該当値テキスト">
          <a:extLst>
            <a:ext uri="{FF2B5EF4-FFF2-40B4-BE49-F238E27FC236}">
              <a16:creationId xmlns="" xmlns:a16="http://schemas.microsoft.com/office/drawing/2014/main" id="{00000000-0008-0000-0700-0000BB020000}"/>
            </a:ext>
          </a:extLst>
        </xdr:cNvPr>
        <xdr:cNvSpPr txBox="1"/>
      </xdr:nvSpPr>
      <xdr:spPr>
        <a:xfrm>
          <a:off x="16370300" y="164730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181,385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119363</xdr:rowOff>
    </xdr:from>
    <xdr:to>
      <xdr:col>81</xdr:col>
      <xdr:colOff>101600</xdr:colOff>
      <xdr:row>98</xdr:row>
      <xdr:rowOff>49513</xdr:rowOff>
    </xdr:to>
    <xdr:sp macro="" textlink="">
      <xdr:nvSpPr>
        <xdr:cNvPr id="700" name="楕円 699">
          <a:extLst>
            <a:ext uri="{FF2B5EF4-FFF2-40B4-BE49-F238E27FC236}">
              <a16:creationId xmlns="" xmlns:a16="http://schemas.microsoft.com/office/drawing/2014/main" id="{00000000-0008-0000-0700-0000BC020000}"/>
            </a:ext>
          </a:extLst>
        </xdr:cNvPr>
        <xdr:cNvSpPr/>
      </xdr:nvSpPr>
      <xdr:spPr>
        <a:xfrm>
          <a:off x="15430500" y="16750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40640</xdr:rowOff>
    </xdr:from>
    <xdr:ext cx="599010" cy="259045"/>
    <xdr:sp macro="" textlink="">
      <xdr:nvSpPr>
        <xdr:cNvPr id="701" name="テキスト ボックス 700">
          <a:extLst>
            <a:ext uri="{FF2B5EF4-FFF2-40B4-BE49-F238E27FC236}">
              <a16:creationId xmlns="" xmlns:a16="http://schemas.microsoft.com/office/drawing/2014/main" id="{00000000-0008-0000-0700-0000BD020000}"/>
            </a:ext>
          </a:extLst>
        </xdr:cNvPr>
        <xdr:cNvSpPr txBox="1"/>
      </xdr:nvSpPr>
      <xdr:spPr>
        <a:xfrm>
          <a:off x="15181795" y="168427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113485</xdr:rowOff>
    </xdr:from>
    <xdr:to>
      <xdr:col>76</xdr:col>
      <xdr:colOff>165100</xdr:colOff>
      <xdr:row>98</xdr:row>
      <xdr:rowOff>43635</xdr:rowOff>
    </xdr:to>
    <xdr:sp macro="" textlink="">
      <xdr:nvSpPr>
        <xdr:cNvPr id="702" name="楕円 701">
          <a:extLst>
            <a:ext uri="{FF2B5EF4-FFF2-40B4-BE49-F238E27FC236}">
              <a16:creationId xmlns="" xmlns:a16="http://schemas.microsoft.com/office/drawing/2014/main" id="{00000000-0008-0000-0700-0000BE020000}"/>
            </a:ext>
          </a:extLst>
        </xdr:cNvPr>
        <xdr:cNvSpPr/>
      </xdr:nvSpPr>
      <xdr:spPr>
        <a:xfrm>
          <a:off x="14541500" y="16744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34762</xdr:rowOff>
    </xdr:from>
    <xdr:ext cx="599010" cy="259045"/>
    <xdr:sp macro="" textlink="">
      <xdr:nvSpPr>
        <xdr:cNvPr id="703" name="テキスト ボックス 702">
          <a:extLst>
            <a:ext uri="{FF2B5EF4-FFF2-40B4-BE49-F238E27FC236}">
              <a16:creationId xmlns="" xmlns:a16="http://schemas.microsoft.com/office/drawing/2014/main" id="{00000000-0008-0000-0700-0000BF020000}"/>
            </a:ext>
          </a:extLst>
        </xdr:cNvPr>
        <xdr:cNvSpPr txBox="1"/>
      </xdr:nvSpPr>
      <xdr:spPr>
        <a:xfrm>
          <a:off x="14292795" y="16836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108147</xdr:rowOff>
    </xdr:from>
    <xdr:to>
      <xdr:col>72</xdr:col>
      <xdr:colOff>38100</xdr:colOff>
      <xdr:row>98</xdr:row>
      <xdr:rowOff>38297</xdr:rowOff>
    </xdr:to>
    <xdr:sp macro="" textlink="">
      <xdr:nvSpPr>
        <xdr:cNvPr id="704" name="楕円 703">
          <a:extLst>
            <a:ext uri="{FF2B5EF4-FFF2-40B4-BE49-F238E27FC236}">
              <a16:creationId xmlns="" xmlns:a16="http://schemas.microsoft.com/office/drawing/2014/main" id="{00000000-0008-0000-0700-0000C0020000}"/>
            </a:ext>
          </a:extLst>
        </xdr:cNvPr>
        <xdr:cNvSpPr/>
      </xdr:nvSpPr>
      <xdr:spPr>
        <a:xfrm>
          <a:off x="13652500" y="167387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29424</xdr:rowOff>
    </xdr:from>
    <xdr:ext cx="599010" cy="259045"/>
    <xdr:sp macro="" textlink="">
      <xdr:nvSpPr>
        <xdr:cNvPr id="705" name="テキスト ボックス 704">
          <a:extLst>
            <a:ext uri="{FF2B5EF4-FFF2-40B4-BE49-F238E27FC236}">
              <a16:creationId xmlns="" xmlns:a16="http://schemas.microsoft.com/office/drawing/2014/main" id="{00000000-0008-0000-0700-0000C1020000}"/>
            </a:ext>
          </a:extLst>
        </xdr:cNvPr>
        <xdr:cNvSpPr txBox="1"/>
      </xdr:nvSpPr>
      <xdr:spPr>
        <a:xfrm>
          <a:off x="13403795" y="168315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90274</xdr:rowOff>
    </xdr:from>
    <xdr:to>
      <xdr:col>67</xdr:col>
      <xdr:colOff>101600</xdr:colOff>
      <xdr:row>98</xdr:row>
      <xdr:rowOff>20424</xdr:rowOff>
    </xdr:to>
    <xdr:sp macro="" textlink="">
      <xdr:nvSpPr>
        <xdr:cNvPr id="706" name="楕円 705">
          <a:extLst>
            <a:ext uri="{FF2B5EF4-FFF2-40B4-BE49-F238E27FC236}">
              <a16:creationId xmlns="" xmlns:a16="http://schemas.microsoft.com/office/drawing/2014/main" id="{00000000-0008-0000-0700-0000C2020000}"/>
            </a:ext>
          </a:extLst>
        </xdr:cNvPr>
        <xdr:cNvSpPr/>
      </xdr:nvSpPr>
      <xdr:spPr>
        <a:xfrm>
          <a:off x="12763500" y="16720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11551</xdr:rowOff>
    </xdr:from>
    <xdr:ext cx="599010" cy="259045"/>
    <xdr:sp macro="" textlink="">
      <xdr:nvSpPr>
        <xdr:cNvPr id="707" name="テキスト ボックス 706">
          <a:extLst>
            <a:ext uri="{FF2B5EF4-FFF2-40B4-BE49-F238E27FC236}">
              <a16:creationId xmlns="" xmlns:a16="http://schemas.microsoft.com/office/drawing/2014/main" id="{00000000-0008-0000-0700-0000C3020000}"/>
            </a:ext>
          </a:extLst>
        </xdr:cNvPr>
        <xdr:cNvSpPr txBox="1"/>
      </xdr:nvSpPr>
      <xdr:spPr>
        <a:xfrm>
          <a:off x="12514795" y="168136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8" name="正方形/長方形 707">
          <a:extLst>
            <a:ext uri="{FF2B5EF4-FFF2-40B4-BE49-F238E27FC236}">
              <a16:creationId xmlns="" xmlns:a16="http://schemas.microsoft.com/office/drawing/2014/main" id="{00000000-0008-0000-0700-0000C4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9" name="正方形/長方形 708">
          <a:extLst>
            <a:ext uri="{FF2B5EF4-FFF2-40B4-BE49-F238E27FC236}">
              <a16:creationId xmlns="" xmlns:a16="http://schemas.microsoft.com/office/drawing/2014/main" id="{00000000-0008-0000-0700-0000C5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0" name="正方形/長方形 709">
          <a:extLst>
            <a:ext uri="{FF2B5EF4-FFF2-40B4-BE49-F238E27FC236}">
              <a16:creationId xmlns="" xmlns:a16="http://schemas.microsoft.com/office/drawing/2014/main" id="{00000000-0008-0000-0700-0000C6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1" name="正方形/長方形 710">
          <a:extLst>
            <a:ext uri="{FF2B5EF4-FFF2-40B4-BE49-F238E27FC236}">
              <a16:creationId xmlns="" xmlns:a16="http://schemas.microsoft.com/office/drawing/2014/main" id="{00000000-0008-0000-0700-0000C7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2" name="正方形/長方形 711">
          <a:extLst>
            <a:ext uri="{FF2B5EF4-FFF2-40B4-BE49-F238E27FC236}">
              <a16:creationId xmlns="" xmlns:a16="http://schemas.microsoft.com/office/drawing/2014/main" id="{00000000-0008-0000-0700-0000C8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3" name="正方形/長方形 712">
          <a:extLst>
            <a:ext uri="{FF2B5EF4-FFF2-40B4-BE49-F238E27FC236}">
              <a16:creationId xmlns="" xmlns:a16="http://schemas.microsoft.com/office/drawing/2014/main" id="{00000000-0008-0000-0700-0000C9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4" name="正方形/長方形 713">
          <a:extLst>
            <a:ext uri="{FF2B5EF4-FFF2-40B4-BE49-F238E27FC236}">
              <a16:creationId xmlns="" xmlns:a16="http://schemas.microsoft.com/office/drawing/2014/main" id="{00000000-0008-0000-0700-0000CA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5" name="正方形/長方形 714">
          <a:extLst>
            <a:ext uri="{FF2B5EF4-FFF2-40B4-BE49-F238E27FC236}">
              <a16:creationId xmlns="" xmlns:a16="http://schemas.microsoft.com/office/drawing/2014/main" id="{00000000-0008-0000-0700-0000CB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6" name="テキスト ボックス 715">
          <a:extLst>
            <a:ext uri="{FF2B5EF4-FFF2-40B4-BE49-F238E27FC236}">
              <a16:creationId xmlns="" xmlns:a16="http://schemas.microsoft.com/office/drawing/2014/main" id="{00000000-0008-0000-0700-0000CC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7" name="直線コネクタ 716">
          <a:extLst>
            <a:ext uri="{FF2B5EF4-FFF2-40B4-BE49-F238E27FC236}">
              <a16:creationId xmlns="" xmlns:a16="http://schemas.microsoft.com/office/drawing/2014/main" id="{00000000-0008-0000-0700-0000CD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8" name="直線コネクタ 717">
          <a:extLst>
            <a:ext uri="{FF2B5EF4-FFF2-40B4-BE49-F238E27FC236}">
              <a16:creationId xmlns="" xmlns:a16="http://schemas.microsoft.com/office/drawing/2014/main" id="{00000000-0008-0000-0700-0000CE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19" name="テキスト ボックス 718">
          <a:extLst>
            <a:ext uri="{FF2B5EF4-FFF2-40B4-BE49-F238E27FC236}">
              <a16:creationId xmlns="" xmlns:a16="http://schemas.microsoft.com/office/drawing/2014/main" id="{00000000-0008-0000-0700-0000CF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0" name="直線コネクタ 719">
          <a:extLst>
            <a:ext uri="{FF2B5EF4-FFF2-40B4-BE49-F238E27FC236}">
              <a16:creationId xmlns="" xmlns:a16="http://schemas.microsoft.com/office/drawing/2014/main" id="{00000000-0008-0000-0700-0000D0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1" name="テキスト ボックス 720">
          <a:extLst>
            <a:ext uri="{FF2B5EF4-FFF2-40B4-BE49-F238E27FC236}">
              <a16:creationId xmlns="" xmlns:a16="http://schemas.microsoft.com/office/drawing/2014/main" id="{00000000-0008-0000-0700-0000D1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2" name="直線コネクタ 721">
          <a:extLst>
            <a:ext uri="{FF2B5EF4-FFF2-40B4-BE49-F238E27FC236}">
              <a16:creationId xmlns="" xmlns:a16="http://schemas.microsoft.com/office/drawing/2014/main" id="{00000000-0008-0000-0700-0000D2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3" name="テキスト ボックス 722">
          <a:extLst>
            <a:ext uri="{FF2B5EF4-FFF2-40B4-BE49-F238E27FC236}">
              <a16:creationId xmlns="" xmlns:a16="http://schemas.microsoft.com/office/drawing/2014/main" id="{00000000-0008-0000-0700-0000D3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4" name="直線コネクタ 723">
          <a:extLst>
            <a:ext uri="{FF2B5EF4-FFF2-40B4-BE49-F238E27FC236}">
              <a16:creationId xmlns="" xmlns:a16="http://schemas.microsoft.com/office/drawing/2014/main" id="{00000000-0008-0000-0700-0000D4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5" name="テキスト ボックス 724">
          <a:extLst>
            <a:ext uri="{FF2B5EF4-FFF2-40B4-BE49-F238E27FC236}">
              <a16:creationId xmlns="" xmlns:a16="http://schemas.microsoft.com/office/drawing/2014/main" id="{00000000-0008-0000-0700-0000D5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6" name="直線コネクタ 725">
          <a:extLst>
            <a:ext uri="{FF2B5EF4-FFF2-40B4-BE49-F238E27FC236}">
              <a16:creationId xmlns="" xmlns:a16="http://schemas.microsoft.com/office/drawing/2014/main" id="{00000000-0008-0000-0700-0000D6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27" name="テキスト ボックス 726">
          <a:extLst>
            <a:ext uri="{FF2B5EF4-FFF2-40B4-BE49-F238E27FC236}">
              <a16:creationId xmlns="" xmlns:a16="http://schemas.microsoft.com/office/drawing/2014/main" id="{00000000-0008-0000-0700-0000D7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8" name="直線コネクタ 727">
          <a:extLst>
            <a:ext uri="{FF2B5EF4-FFF2-40B4-BE49-F238E27FC236}">
              <a16:creationId xmlns="" xmlns:a16="http://schemas.microsoft.com/office/drawing/2014/main" id="{00000000-0008-0000-0700-0000D8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9" name="テキスト ボックス 728">
          <a:extLst>
            <a:ext uri="{FF2B5EF4-FFF2-40B4-BE49-F238E27FC236}">
              <a16:creationId xmlns="" xmlns:a16="http://schemas.microsoft.com/office/drawing/2014/main" id="{00000000-0008-0000-0700-0000D9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0" name="諸支出金グラフ枠">
          <a:extLst>
            <a:ext uri="{FF2B5EF4-FFF2-40B4-BE49-F238E27FC236}">
              <a16:creationId xmlns="" xmlns:a16="http://schemas.microsoft.com/office/drawing/2014/main" id="{00000000-0008-0000-0700-0000DA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150901</xdr:rowOff>
    </xdr:from>
    <xdr:to>
      <xdr:col>116</xdr:col>
      <xdr:colOff>62864</xdr:colOff>
      <xdr:row>39</xdr:row>
      <xdr:rowOff>44450</xdr:rowOff>
    </xdr:to>
    <xdr:cxnSp macro="">
      <xdr:nvCxnSpPr>
        <xdr:cNvPr id="731" name="直線コネクタ 730">
          <a:extLst>
            <a:ext uri="{FF2B5EF4-FFF2-40B4-BE49-F238E27FC236}">
              <a16:creationId xmlns="" xmlns:a16="http://schemas.microsoft.com/office/drawing/2014/main" id="{00000000-0008-0000-0700-0000DB020000}"/>
            </a:ext>
          </a:extLst>
        </xdr:cNvPr>
        <xdr:cNvCxnSpPr/>
      </xdr:nvCxnSpPr>
      <xdr:spPr>
        <a:xfrm flipV="1">
          <a:off x="22159595" y="5465851"/>
          <a:ext cx="1269" cy="12651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82694</xdr:rowOff>
    </xdr:from>
    <xdr:ext cx="249299" cy="259045"/>
    <xdr:sp macro="" textlink="">
      <xdr:nvSpPr>
        <xdr:cNvPr id="732" name="諸支出金最小値テキスト">
          <a:extLst>
            <a:ext uri="{FF2B5EF4-FFF2-40B4-BE49-F238E27FC236}">
              <a16:creationId xmlns="" xmlns:a16="http://schemas.microsoft.com/office/drawing/2014/main" id="{00000000-0008-0000-0700-0000DC020000}"/>
            </a:ext>
          </a:extLst>
        </xdr:cNvPr>
        <xdr:cNvSpPr txBox="1"/>
      </xdr:nvSpPr>
      <xdr:spPr>
        <a:xfrm>
          <a:off x="22212300" y="676924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3" name="直線コネクタ 732">
          <a:extLst>
            <a:ext uri="{FF2B5EF4-FFF2-40B4-BE49-F238E27FC236}">
              <a16:creationId xmlns="" xmlns:a16="http://schemas.microsoft.com/office/drawing/2014/main" id="{00000000-0008-0000-0700-0000DD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97578</xdr:rowOff>
    </xdr:from>
    <xdr:ext cx="534377" cy="259045"/>
    <xdr:sp macro="" textlink="">
      <xdr:nvSpPr>
        <xdr:cNvPr id="734" name="諸支出金最大値テキスト">
          <a:extLst>
            <a:ext uri="{FF2B5EF4-FFF2-40B4-BE49-F238E27FC236}">
              <a16:creationId xmlns="" xmlns:a16="http://schemas.microsoft.com/office/drawing/2014/main" id="{00000000-0008-0000-0700-0000DE020000}"/>
            </a:ext>
          </a:extLst>
        </xdr:cNvPr>
        <xdr:cNvSpPr txBox="1"/>
      </xdr:nvSpPr>
      <xdr:spPr>
        <a:xfrm>
          <a:off x="22212300" y="5241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33,206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150901</xdr:rowOff>
    </xdr:from>
    <xdr:to>
      <xdr:col>116</xdr:col>
      <xdr:colOff>152400</xdr:colOff>
      <xdr:row>31</xdr:row>
      <xdr:rowOff>150901</xdr:rowOff>
    </xdr:to>
    <xdr:cxnSp macro="">
      <xdr:nvCxnSpPr>
        <xdr:cNvPr id="735" name="直線コネクタ 734">
          <a:extLst>
            <a:ext uri="{FF2B5EF4-FFF2-40B4-BE49-F238E27FC236}">
              <a16:creationId xmlns="" xmlns:a16="http://schemas.microsoft.com/office/drawing/2014/main" id="{00000000-0008-0000-0700-0000DF020000}"/>
            </a:ext>
          </a:extLst>
        </xdr:cNvPr>
        <xdr:cNvCxnSpPr/>
      </xdr:nvCxnSpPr>
      <xdr:spPr>
        <a:xfrm>
          <a:off x="22072600" y="54658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6" name="直線コネクタ 735">
          <a:extLst>
            <a:ext uri="{FF2B5EF4-FFF2-40B4-BE49-F238E27FC236}">
              <a16:creationId xmlns="" xmlns:a16="http://schemas.microsoft.com/office/drawing/2014/main" id="{00000000-0008-0000-0700-0000E0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144</xdr:rowOff>
    </xdr:from>
    <xdr:ext cx="378565" cy="259045"/>
    <xdr:sp macro="" textlink="">
      <xdr:nvSpPr>
        <xdr:cNvPr id="737" name="諸支出金平均値テキスト">
          <a:extLst>
            <a:ext uri="{FF2B5EF4-FFF2-40B4-BE49-F238E27FC236}">
              <a16:creationId xmlns="" xmlns:a16="http://schemas.microsoft.com/office/drawing/2014/main" id="{00000000-0008-0000-0700-0000E1020000}"/>
            </a:ext>
          </a:extLst>
        </xdr:cNvPr>
        <xdr:cNvSpPr txBox="1"/>
      </xdr:nvSpPr>
      <xdr:spPr>
        <a:xfrm>
          <a:off x="22212300" y="6515244"/>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148717</xdr:rowOff>
    </xdr:from>
    <xdr:to>
      <xdr:col>116</xdr:col>
      <xdr:colOff>114300</xdr:colOff>
      <xdr:row>39</xdr:row>
      <xdr:rowOff>78867</xdr:rowOff>
    </xdr:to>
    <xdr:sp macro="" textlink="">
      <xdr:nvSpPr>
        <xdr:cNvPr id="738" name="フローチャート: 判断 737">
          <a:extLst>
            <a:ext uri="{FF2B5EF4-FFF2-40B4-BE49-F238E27FC236}">
              <a16:creationId xmlns="" xmlns:a16="http://schemas.microsoft.com/office/drawing/2014/main" id="{00000000-0008-0000-0700-0000E2020000}"/>
            </a:ext>
          </a:extLst>
        </xdr:cNvPr>
        <xdr:cNvSpPr/>
      </xdr:nvSpPr>
      <xdr:spPr>
        <a:xfrm>
          <a:off x="22110700" y="6663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39" name="直線コネクタ 738">
          <a:extLst>
            <a:ext uri="{FF2B5EF4-FFF2-40B4-BE49-F238E27FC236}">
              <a16:creationId xmlns="" xmlns:a16="http://schemas.microsoft.com/office/drawing/2014/main" id="{00000000-0008-0000-0700-0000E3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141516</xdr:rowOff>
    </xdr:from>
    <xdr:to>
      <xdr:col>112</xdr:col>
      <xdr:colOff>38100</xdr:colOff>
      <xdr:row>39</xdr:row>
      <xdr:rowOff>71666</xdr:rowOff>
    </xdr:to>
    <xdr:sp macro="" textlink="">
      <xdr:nvSpPr>
        <xdr:cNvPr id="740" name="フローチャート: 判断 739">
          <a:extLst>
            <a:ext uri="{FF2B5EF4-FFF2-40B4-BE49-F238E27FC236}">
              <a16:creationId xmlns="" xmlns:a16="http://schemas.microsoft.com/office/drawing/2014/main" id="{00000000-0008-0000-0700-0000E4020000}"/>
            </a:ext>
          </a:extLst>
        </xdr:cNvPr>
        <xdr:cNvSpPr/>
      </xdr:nvSpPr>
      <xdr:spPr>
        <a:xfrm>
          <a:off x="21272500" y="6656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88193</xdr:rowOff>
    </xdr:from>
    <xdr:ext cx="378565" cy="259045"/>
    <xdr:sp macro="" textlink="">
      <xdr:nvSpPr>
        <xdr:cNvPr id="741" name="テキスト ボックス 740">
          <a:extLst>
            <a:ext uri="{FF2B5EF4-FFF2-40B4-BE49-F238E27FC236}">
              <a16:creationId xmlns="" xmlns:a16="http://schemas.microsoft.com/office/drawing/2014/main" id="{00000000-0008-0000-0700-0000E5020000}"/>
            </a:ext>
          </a:extLst>
        </xdr:cNvPr>
        <xdr:cNvSpPr txBox="1"/>
      </xdr:nvSpPr>
      <xdr:spPr>
        <a:xfrm>
          <a:off x="21134017" y="64318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42" name="直線コネクタ 741">
          <a:extLst>
            <a:ext uri="{FF2B5EF4-FFF2-40B4-BE49-F238E27FC236}">
              <a16:creationId xmlns="" xmlns:a16="http://schemas.microsoft.com/office/drawing/2014/main" id="{00000000-0008-0000-0700-0000E6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143993</xdr:rowOff>
    </xdr:from>
    <xdr:to>
      <xdr:col>107</xdr:col>
      <xdr:colOff>101600</xdr:colOff>
      <xdr:row>39</xdr:row>
      <xdr:rowOff>74143</xdr:rowOff>
    </xdr:to>
    <xdr:sp macro="" textlink="">
      <xdr:nvSpPr>
        <xdr:cNvPr id="743" name="フローチャート: 判断 742">
          <a:extLst>
            <a:ext uri="{FF2B5EF4-FFF2-40B4-BE49-F238E27FC236}">
              <a16:creationId xmlns="" xmlns:a16="http://schemas.microsoft.com/office/drawing/2014/main" id="{00000000-0008-0000-0700-0000E7020000}"/>
            </a:ext>
          </a:extLst>
        </xdr:cNvPr>
        <xdr:cNvSpPr/>
      </xdr:nvSpPr>
      <xdr:spPr>
        <a:xfrm>
          <a:off x="20383500" y="6659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90670</xdr:rowOff>
    </xdr:from>
    <xdr:ext cx="378565" cy="259045"/>
    <xdr:sp macro="" textlink="">
      <xdr:nvSpPr>
        <xdr:cNvPr id="744" name="テキスト ボックス 743">
          <a:extLst>
            <a:ext uri="{FF2B5EF4-FFF2-40B4-BE49-F238E27FC236}">
              <a16:creationId xmlns="" xmlns:a16="http://schemas.microsoft.com/office/drawing/2014/main" id="{00000000-0008-0000-0700-0000E8020000}"/>
            </a:ext>
          </a:extLst>
        </xdr:cNvPr>
        <xdr:cNvSpPr txBox="1"/>
      </xdr:nvSpPr>
      <xdr:spPr>
        <a:xfrm>
          <a:off x="20245017" y="643432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45" name="直線コネクタ 744">
          <a:extLst>
            <a:ext uri="{FF2B5EF4-FFF2-40B4-BE49-F238E27FC236}">
              <a16:creationId xmlns="" xmlns:a16="http://schemas.microsoft.com/office/drawing/2014/main" id="{00000000-0008-0000-0700-0000E9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74537</xdr:rowOff>
    </xdr:from>
    <xdr:to>
      <xdr:col>102</xdr:col>
      <xdr:colOff>165100</xdr:colOff>
      <xdr:row>39</xdr:row>
      <xdr:rowOff>4687</xdr:rowOff>
    </xdr:to>
    <xdr:sp macro="" textlink="">
      <xdr:nvSpPr>
        <xdr:cNvPr id="746" name="フローチャート: 判断 745">
          <a:extLst>
            <a:ext uri="{FF2B5EF4-FFF2-40B4-BE49-F238E27FC236}">
              <a16:creationId xmlns="" xmlns:a16="http://schemas.microsoft.com/office/drawing/2014/main" id="{00000000-0008-0000-0700-0000EA020000}"/>
            </a:ext>
          </a:extLst>
        </xdr:cNvPr>
        <xdr:cNvSpPr/>
      </xdr:nvSpPr>
      <xdr:spPr>
        <a:xfrm>
          <a:off x="19494500" y="6589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21213</xdr:rowOff>
    </xdr:from>
    <xdr:ext cx="469744" cy="259045"/>
    <xdr:sp macro="" textlink="">
      <xdr:nvSpPr>
        <xdr:cNvPr id="747" name="テキスト ボックス 746">
          <a:extLst>
            <a:ext uri="{FF2B5EF4-FFF2-40B4-BE49-F238E27FC236}">
              <a16:creationId xmlns="" xmlns:a16="http://schemas.microsoft.com/office/drawing/2014/main" id="{00000000-0008-0000-0700-0000EB020000}"/>
            </a:ext>
          </a:extLst>
        </xdr:cNvPr>
        <xdr:cNvSpPr txBox="1"/>
      </xdr:nvSpPr>
      <xdr:spPr>
        <a:xfrm>
          <a:off x="19310428" y="63648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137173</xdr:rowOff>
    </xdr:from>
    <xdr:to>
      <xdr:col>98</xdr:col>
      <xdr:colOff>38100</xdr:colOff>
      <xdr:row>39</xdr:row>
      <xdr:rowOff>67323</xdr:rowOff>
    </xdr:to>
    <xdr:sp macro="" textlink="">
      <xdr:nvSpPr>
        <xdr:cNvPr id="748" name="フローチャート: 判断 747">
          <a:extLst>
            <a:ext uri="{FF2B5EF4-FFF2-40B4-BE49-F238E27FC236}">
              <a16:creationId xmlns="" xmlns:a16="http://schemas.microsoft.com/office/drawing/2014/main" id="{00000000-0008-0000-0700-0000EC020000}"/>
            </a:ext>
          </a:extLst>
        </xdr:cNvPr>
        <xdr:cNvSpPr/>
      </xdr:nvSpPr>
      <xdr:spPr>
        <a:xfrm>
          <a:off x="18605500" y="6652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83850</xdr:rowOff>
    </xdr:from>
    <xdr:ext cx="378565" cy="259045"/>
    <xdr:sp macro="" textlink="">
      <xdr:nvSpPr>
        <xdr:cNvPr id="749" name="テキスト ボックス 748">
          <a:extLst>
            <a:ext uri="{FF2B5EF4-FFF2-40B4-BE49-F238E27FC236}">
              <a16:creationId xmlns="" xmlns:a16="http://schemas.microsoft.com/office/drawing/2014/main" id="{00000000-0008-0000-0700-0000ED020000}"/>
            </a:ext>
          </a:extLst>
        </xdr:cNvPr>
        <xdr:cNvSpPr txBox="1"/>
      </xdr:nvSpPr>
      <xdr:spPr>
        <a:xfrm>
          <a:off x="18467017" y="642750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0" name="テキスト ボックス 749">
          <a:extLst>
            <a:ext uri="{FF2B5EF4-FFF2-40B4-BE49-F238E27FC236}">
              <a16:creationId xmlns="" xmlns:a16="http://schemas.microsoft.com/office/drawing/2014/main" id="{00000000-0008-0000-0700-0000EE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1" name="テキスト ボックス 750">
          <a:extLst>
            <a:ext uri="{FF2B5EF4-FFF2-40B4-BE49-F238E27FC236}">
              <a16:creationId xmlns="" xmlns:a16="http://schemas.microsoft.com/office/drawing/2014/main" id="{00000000-0008-0000-0700-0000EF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2" name="テキスト ボックス 751">
          <a:extLst>
            <a:ext uri="{FF2B5EF4-FFF2-40B4-BE49-F238E27FC236}">
              <a16:creationId xmlns="" xmlns:a16="http://schemas.microsoft.com/office/drawing/2014/main" id="{00000000-0008-0000-0700-0000F0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3" name="テキスト ボックス 752">
          <a:extLst>
            <a:ext uri="{FF2B5EF4-FFF2-40B4-BE49-F238E27FC236}">
              <a16:creationId xmlns="" xmlns:a16="http://schemas.microsoft.com/office/drawing/2014/main" id="{00000000-0008-0000-0700-0000F1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4" name="テキスト ボックス 753">
          <a:extLst>
            <a:ext uri="{FF2B5EF4-FFF2-40B4-BE49-F238E27FC236}">
              <a16:creationId xmlns="" xmlns:a16="http://schemas.microsoft.com/office/drawing/2014/main" id="{00000000-0008-0000-0700-0000F2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5" name="楕円 754">
          <a:extLst>
            <a:ext uri="{FF2B5EF4-FFF2-40B4-BE49-F238E27FC236}">
              <a16:creationId xmlns="" xmlns:a16="http://schemas.microsoft.com/office/drawing/2014/main" id="{00000000-0008-0000-0700-0000F3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127144</xdr:rowOff>
    </xdr:from>
    <xdr:ext cx="249299" cy="259045"/>
    <xdr:sp macro="" textlink="">
      <xdr:nvSpPr>
        <xdr:cNvPr id="756" name="諸支出金該当値テキスト">
          <a:extLst>
            <a:ext uri="{FF2B5EF4-FFF2-40B4-BE49-F238E27FC236}">
              <a16:creationId xmlns="" xmlns:a16="http://schemas.microsoft.com/office/drawing/2014/main" id="{00000000-0008-0000-0700-0000F4020000}"/>
            </a:ext>
          </a:extLst>
        </xdr:cNvPr>
        <xdr:cNvSpPr txBox="1"/>
      </xdr:nvSpPr>
      <xdr:spPr>
        <a:xfrm>
          <a:off x="22212300" y="664224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57" name="楕円 756">
          <a:extLst>
            <a:ext uri="{FF2B5EF4-FFF2-40B4-BE49-F238E27FC236}">
              <a16:creationId xmlns="" xmlns:a16="http://schemas.microsoft.com/office/drawing/2014/main" id="{00000000-0008-0000-0700-0000F5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58" name="テキスト ボックス 757">
          <a:extLst>
            <a:ext uri="{FF2B5EF4-FFF2-40B4-BE49-F238E27FC236}">
              <a16:creationId xmlns="" xmlns:a16="http://schemas.microsoft.com/office/drawing/2014/main" id="{00000000-0008-0000-0700-0000F6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59" name="楕円 758">
          <a:extLst>
            <a:ext uri="{FF2B5EF4-FFF2-40B4-BE49-F238E27FC236}">
              <a16:creationId xmlns="" xmlns:a16="http://schemas.microsoft.com/office/drawing/2014/main" id="{00000000-0008-0000-0700-0000F7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0" name="テキスト ボックス 759">
          <a:extLst>
            <a:ext uri="{FF2B5EF4-FFF2-40B4-BE49-F238E27FC236}">
              <a16:creationId xmlns="" xmlns:a16="http://schemas.microsoft.com/office/drawing/2014/main" id="{00000000-0008-0000-0700-0000F802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1" name="楕円 760">
          <a:extLst>
            <a:ext uri="{FF2B5EF4-FFF2-40B4-BE49-F238E27FC236}">
              <a16:creationId xmlns="" xmlns:a16="http://schemas.microsoft.com/office/drawing/2014/main" id="{00000000-0008-0000-0700-0000F902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62" name="テキスト ボックス 761">
          <a:extLst>
            <a:ext uri="{FF2B5EF4-FFF2-40B4-BE49-F238E27FC236}">
              <a16:creationId xmlns="" xmlns:a16="http://schemas.microsoft.com/office/drawing/2014/main" id="{00000000-0008-0000-0700-0000FA02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63" name="楕円 762">
          <a:extLst>
            <a:ext uri="{FF2B5EF4-FFF2-40B4-BE49-F238E27FC236}">
              <a16:creationId xmlns="" xmlns:a16="http://schemas.microsoft.com/office/drawing/2014/main" id="{00000000-0008-0000-0700-0000FB02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64" name="テキスト ボックス 763">
          <a:extLst>
            <a:ext uri="{FF2B5EF4-FFF2-40B4-BE49-F238E27FC236}">
              <a16:creationId xmlns="" xmlns:a16="http://schemas.microsoft.com/office/drawing/2014/main" id="{00000000-0008-0000-0700-0000FC02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5" name="正方形/長方形 764">
          <a:extLst>
            <a:ext uri="{FF2B5EF4-FFF2-40B4-BE49-F238E27FC236}">
              <a16:creationId xmlns="" xmlns:a16="http://schemas.microsoft.com/office/drawing/2014/main" id="{00000000-0008-0000-0700-0000FD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6" name="正方形/長方形 765">
          <a:extLst>
            <a:ext uri="{FF2B5EF4-FFF2-40B4-BE49-F238E27FC236}">
              <a16:creationId xmlns="" xmlns:a16="http://schemas.microsoft.com/office/drawing/2014/main" id="{00000000-0008-0000-0700-0000FE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7" name="正方形/長方形 766">
          <a:extLst>
            <a:ext uri="{FF2B5EF4-FFF2-40B4-BE49-F238E27FC236}">
              <a16:creationId xmlns="" xmlns:a16="http://schemas.microsoft.com/office/drawing/2014/main" id="{00000000-0008-0000-0700-0000FF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8" name="正方形/長方形 767">
          <a:extLst>
            <a:ext uri="{FF2B5EF4-FFF2-40B4-BE49-F238E27FC236}">
              <a16:creationId xmlns="" xmlns:a16="http://schemas.microsoft.com/office/drawing/2014/main" id="{00000000-0008-0000-0700-000000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9" name="正方形/長方形 768">
          <a:extLst>
            <a:ext uri="{FF2B5EF4-FFF2-40B4-BE49-F238E27FC236}">
              <a16:creationId xmlns="" xmlns:a16="http://schemas.microsoft.com/office/drawing/2014/main" id="{00000000-0008-0000-0700-000001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0" name="正方形/長方形 769">
          <a:extLst>
            <a:ext uri="{FF2B5EF4-FFF2-40B4-BE49-F238E27FC236}">
              <a16:creationId xmlns="" xmlns:a16="http://schemas.microsoft.com/office/drawing/2014/main" id="{00000000-0008-0000-0700-000002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1" name="正方形/長方形 770">
          <a:extLst>
            <a:ext uri="{FF2B5EF4-FFF2-40B4-BE49-F238E27FC236}">
              <a16:creationId xmlns="" xmlns:a16="http://schemas.microsoft.com/office/drawing/2014/main" id="{00000000-0008-0000-0700-000003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2" name="正方形/長方形 771">
          <a:extLst>
            <a:ext uri="{FF2B5EF4-FFF2-40B4-BE49-F238E27FC236}">
              <a16:creationId xmlns="" xmlns:a16="http://schemas.microsoft.com/office/drawing/2014/main" id="{00000000-0008-0000-0700-000004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3" name="テキスト ボックス 772">
          <a:extLst>
            <a:ext uri="{FF2B5EF4-FFF2-40B4-BE49-F238E27FC236}">
              <a16:creationId xmlns="" xmlns:a16="http://schemas.microsoft.com/office/drawing/2014/main" id="{00000000-0008-0000-0700-000005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4" name="直線コネクタ 773">
          <a:extLst>
            <a:ext uri="{FF2B5EF4-FFF2-40B4-BE49-F238E27FC236}">
              <a16:creationId xmlns="" xmlns:a16="http://schemas.microsoft.com/office/drawing/2014/main" id="{00000000-0008-0000-0700-000006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5" name="直線コネクタ 774">
          <a:extLst>
            <a:ext uri="{FF2B5EF4-FFF2-40B4-BE49-F238E27FC236}">
              <a16:creationId xmlns="" xmlns:a16="http://schemas.microsoft.com/office/drawing/2014/main" id="{00000000-0008-0000-0700-000007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76" name="テキスト ボックス 775">
          <a:extLst>
            <a:ext uri="{FF2B5EF4-FFF2-40B4-BE49-F238E27FC236}">
              <a16:creationId xmlns="" xmlns:a16="http://schemas.microsoft.com/office/drawing/2014/main" id="{00000000-0008-0000-0700-000008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7" name="直線コネクタ 776">
          <a:extLst>
            <a:ext uri="{FF2B5EF4-FFF2-40B4-BE49-F238E27FC236}">
              <a16:creationId xmlns="" xmlns:a16="http://schemas.microsoft.com/office/drawing/2014/main" id="{00000000-0008-0000-0700-00000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78" name="テキスト ボックス 777">
          <a:extLst>
            <a:ext uri="{FF2B5EF4-FFF2-40B4-BE49-F238E27FC236}">
              <a16:creationId xmlns="" xmlns:a16="http://schemas.microsoft.com/office/drawing/2014/main" id="{00000000-0008-0000-0700-00000A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9" name="前年度繰上充用金グラフ枠">
          <a:extLst>
            <a:ext uri="{FF2B5EF4-FFF2-40B4-BE49-F238E27FC236}">
              <a16:creationId xmlns="" xmlns:a16="http://schemas.microsoft.com/office/drawing/2014/main" id="{00000000-0008-0000-0700-00000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0" name="直線コネクタ 779">
          <a:extLst>
            <a:ext uri="{FF2B5EF4-FFF2-40B4-BE49-F238E27FC236}">
              <a16:creationId xmlns="" xmlns:a16="http://schemas.microsoft.com/office/drawing/2014/main" id="{00000000-0008-0000-0700-00000C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1" name="前年度繰上充用金最小値テキスト">
          <a:extLst>
            <a:ext uri="{FF2B5EF4-FFF2-40B4-BE49-F238E27FC236}">
              <a16:creationId xmlns="" xmlns:a16="http://schemas.microsoft.com/office/drawing/2014/main" id="{00000000-0008-0000-0700-00000D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2" name="直線コネクタ 781">
          <a:extLst>
            <a:ext uri="{FF2B5EF4-FFF2-40B4-BE49-F238E27FC236}">
              <a16:creationId xmlns="" xmlns:a16="http://schemas.microsoft.com/office/drawing/2014/main" id="{00000000-0008-0000-0700-00000E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3" name="前年度繰上充用金最大値テキスト">
          <a:extLst>
            <a:ext uri="{FF2B5EF4-FFF2-40B4-BE49-F238E27FC236}">
              <a16:creationId xmlns="" xmlns:a16="http://schemas.microsoft.com/office/drawing/2014/main" id="{00000000-0008-0000-0700-00000F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4" name="直線コネクタ 783">
          <a:extLst>
            <a:ext uri="{FF2B5EF4-FFF2-40B4-BE49-F238E27FC236}">
              <a16:creationId xmlns="" xmlns:a16="http://schemas.microsoft.com/office/drawing/2014/main" id="{00000000-0008-0000-0700-000010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5" name="直線コネクタ 784">
          <a:extLst>
            <a:ext uri="{FF2B5EF4-FFF2-40B4-BE49-F238E27FC236}">
              <a16:creationId xmlns="" xmlns:a16="http://schemas.microsoft.com/office/drawing/2014/main" id="{00000000-0008-0000-0700-000011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86" name="前年度繰上充用金平均値テキスト">
          <a:extLst>
            <a:ext uri="{FF2B5EF4-FFF2-40B4-BE49-F238E27FC236}">
              <a16:creationId xmlns="" xmlns:a16="http://schemas.microsoft.com/office/drawing/2014/main" id="{00000000-0008-0000-0700-000012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87" name="フローチャート: 判断 786">
          <a:extLst>
            <a:ext uri="{FF2B5EF4-FFF2-40B4-BE49-F238E27FC236}">
              <a16:creationId xmlns="" xmlns:a16="http://schemas.microsoft.com/office/drawing/2014/main" id="{00000000-0008-0000-0700-000013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88" name="直線コネクタ 787">
          <a:extLst>
            <a:ext uri="{FF2B5EF4-FFF2-40B4-BE49-F238E27FC236}">
              <a16:creationId xmlns="" xmlns:a16="http://schemas.microsoft.com/office/drawing/2014/main" id="{00000000-0008-0000-0700-000014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89" name="フローチャート: 判断 788">
          <a:extLst>
            <a:ext uri="{FF2B5EF4-FFF2-40B4-BE49-F238E27FC236}">
              <a16:creationId xmlns="" xmlns:a16="http://schemas.microsoft.com/office/drawing/2014/main" id="{00000000-0008-0000-0700-000015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0" name="テキスト ボックス 789">
          <a:extLst>
            <a:ext uri="{FF2B5EF4-FFF2-40B4-BE49-F238E27FC236}">
              <a16:creationId xmlns="" xmlns:a16="http://schemas.microsoft.com/office/drawing/2014/main" id="{00000000-0008-0000-0700-000016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1" name="直線コネクタ 790">
          <a:extLst>
            <a:ext uri="{FF2B5EF4-FFF2-40B4-BE49-F238E27FC236}">
              <a16:creationId xmlns="" xmlns:a16="http://schemas.microsoft.com/office/drawing/2014/main" id="{00000000-0008-0000-0700-000017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2" name="フローチャート: 判断 791">
          <a:extLst>
            <a:ext uri="{FF2B5EF4-FFF2-40B4-BE49-F238E27FC236}">
              <a16:creationId xmlns="" xmlns:a16="http://schemas.microsoft.com/office/drawing/2014/main" id="{00000000-0008-0000-0700-000018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3" name="テキスト ボックス 792">
          <a:extLst>
            <a:ext uri="{FF2B5EF4-FFF2-40B4-BE49-F238E27FC236}">
              <a16:creationId xmlns="" xmlns:a16="http://schemas.microsoft.com/office/drawing/2014/main" id="{00000000-0008-0000-0700-000019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4" name="直線コネクタ 793">
          <a:extLst>
            <a:ext uri="{FF2B5EF4-FFF2-40B4-BE49-F238E27FC236}">
              <a16:creationId xmlns="" xmlns:a16="http://schemas.microsoft.com/office/drawing/2014/main" id="{00000000-0008-0000-0700-00001A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5" name="フローチャート: 判断 794">
          <a:extLst>
            <a:ext uri="{FF2B5EF4-FFF2-40B4-BE49-F238E27FC236}">
              <a16:creationId xmlns="" xmlns:a16="http://schemas.microsoft.com/office/drawing/2014/main" id="{00000000-0008-0000-0700-00001B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796" name="テキスト ボックス 795">
          <a:extLst>
            <a:ext uri="{FF2B5EF4-FFF2-40B4-BE49-F238E27FC236}">
              <a16:creationId xmlns="" xmlns:a16="http://schemas.microsoft.com/office/drawing/2014/main" id="{00000000-0008-0000-0700-00001C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797" name="フローチャート: 判断 796">
          <a:extLst>
            <a:ext uri="{FF2B5EF4-FFF2-40B4-BE49-F238E27FC236}">
              <a16:creationId xmlns="" xmlns:a16="http://schemas.microsoft.com/office/drawing/2014/main" id="{00000000-0008-0000-0700-00001D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798" name="テキスト ボックス 797">
          <a:extLst>
            <a:ext uri="{FF2B5EF4-FFF2-40B4-BE49-F238E27FC236}">
              <a16:creationId xmlns="" xmlns:a16="http://schemas.microsoft.com/office/drawing/2014/main" id="{00000000-0008-0000-0700-00001E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9" name="テキスト ボックス 798">
          <a:extLst>
            <a:ext uri="{FF2B5EF4-FFF2-40B4-BE49-F238E27FC236}">
              <a16:creationId xmlns="" xmlns:a16="http://schemas.microsoft.com/office/drawing/2014/main" id="{00000000-0008-0000-0700-00001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0" name="テキスト ボックス 799">
          <a:extLst>
            <a:ext uri="{FF2B5EF4-FFF2-40B4-BE49-F238E27FC236}">
              <a16:creationId xmlns="" xmlns:a16="http://schemas.microsoft.com/office/drawing/2014/main" id="{00000000-0008-0000-0700-00002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1" name="テキスト ボックス 800">
          <a:extLst>
            <a:ext uri="{FF2B5EF4-FFF2-40B4-BE49-F238E27FC236}">
              <a16:creationId xmlns="" xmlns:a16="http://schemas.microsoft.com/office/drawing/2014/main" id="{00000000-0008-0000-0700-00002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2" name="テキスト ボックス 801">
          <a:extLst>
            <a:ext uri="{FF2B5EF4-FFF2-40B4-BE49-F238E27FC236}">
              <a16:creationId xmlns="" xmlns:a16="http://schemas.microsoft.com/office/drawing/2014/main" id="{00000000-0008-0000-0700-00002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3" name="テキスト ボックス 802">
          <a:extLst>
            <a:ext uri="{FF2B5EF4-FFF2-40B4-BE49-F238E27FC236}">
              <a16:creationId xmlns="" xmlns:a16="http://schemas.microsoft.com/office/drawing/2014/main" id="{00000000-0008-0000-0700-00002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4" name="楕円 803">
          <a:extLst>
            <a:ext uri="{FF2B5EF4-FFF2-40B4-BE49-F238E27FC236}">
              <a16:creationId xmlns="" xmlns:a16="http://schemas.microsoft.com/office/drawing/2014/main" id="{00000000-0008-0000-0700-000024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05" name="前年度繰上充用金該当値テキスト">
          <a:extLst>
            <a:ext uri="{FF2B5EF4-FFF2-40B4-BE49-F238E27FC236}">
              <a16:creationId xmlns="" xmlns:a16="http://schemas.microsoft.com/office/drawing/2014/main" id="{00000000-0008-0000-0700-000025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06" name="楕円 805">
          <a:extLst>
            <a:ext uri="{FF2B5EF4-FFF2-40B4-BE49-F238E27FC236}">
              <a16:creationId xmlns="" xmlns:a16="http://schemas.microsoft.com/office/drawing/2014/main" id="{00000000-0008-0000-0700-000026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07" name="テキスト ボックス 806">
          <a:extLst>
            <a:ext uri="{FF2B5EF4-FFF2-40B4-BE49-F238E27FC236}">
              <a16:creationId xmlns="" xmlns:a16="http://schemas.microsoft.com/office/drawing/2014/main" id="{00000000-0008-0000-0700-000027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08" name="楕円 807">
          <a:extLst>
            <a:ext uri="{FF2B5EF4-FFF2-40B4-BE49-F238E27FC236}">
              <a16:creationId xmlns="" xmlns:a16="http://schemas.microsoft.com/office/drawing/2014/main" id="{00000000-0008-0000-0700-000028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09" name="テキスト ボックス 808">
          <a:extLst>
            <a:ext uri="{FF2B5EF4-FFF2-40B4-BE49-F238E27FC236}">
              <a16:creationId xmlns="" xmlns:a16="http://schemas.microsoft.com/office/drawing/2014/main" id="{00000000-0008-0000-0700-000029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0" name="楕円 809">
          <a:extLst>
            <a:ext uri="{FF2B5EF4-FFF2-40B4-BE49-F238E27FC236}">
              <a16:creationId xmlns="" xmlns:a16="http://schemas.microsoft.com/office/drawing/2014/main" id="{00000000-0008-0000-0700-00002A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1" name="テキスト ボックス 810">
          <a:extLst>
            <a:ext uri="{FF2B5EF4-FFF2-40B4-BE49-F238E27FC236}">
              <a16:creationId xmlns="" xmlns:a16="http://schemas.microsoft.com/office/drawing/2014/main" id="{00000000-0008-0000-0700-00002B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2" name="楕円 811">
          <a:extLst>
            <a:ext uri="{FF2B5EF4-FFF2-40B4-BE49-F238E27FC236}">
              <a16:creationId xmlns="" xmlns:a16="http://schemas.microsoft.com/office/drawing/2014/main" id="{00000000-0008-0000-0700-00002C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3" name="テキスト ボックス 812">
          <a:extLst>
            <a:ext uri="{FF2B5EF4-FFF2-40B4-BE49-F238E27FC236}">
              <a16:creationId xmlns="" xmlns:a16="http://schemas.microsoft.com/office/drawing/2014/main" id="{00000000-0008-0000-0700-00002D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4" name="正方形/長方形 813">
          <a:extLst>
            <a:ext uri="{FF2B5EF4-FFF2-40B4-BE49-F238E27FC236}">
              <a16:creationId xmlns="" xmlns:a16="http://schemas.microsoft.com/office/drawing/2014/main" id="{00000000-0008-0000-0700-00002E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5" name="正方形/長方形 814">
          <a:extLst>
            <a:ext uri="{FF2B5EF4-FFF2-40B4-BE49-F238E27FC236}">
              <a16:creationId xmlns="" xmlns:a16="http://schemas.microsoft.com/office/drawing/2014/main" id="{00000000-0008-0000-0700-00002F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16" name="テキスト ボックス 815">
          <a:extLst>
            <a:ext uri="{FF2B5EF4-FFF2-40B4-BE49-F238E27FC236}">
              <a16:creationId xmlns="" xmlns:a16="http://schemas.microsoft.com/office/drawing/2014/main" id="{00000000-0008-0000-0700-000030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総務費の、住民一人あたりのコストが２，４６１，３４４円と非常に高い水準にあるのは、ふるさと応援寄付金への返礼品の調達や発送事務に係る経費が主な要因である。</a:t>
          </a:r>
        </a:p>
        <a:p>
          <a:r>
            <a:rPr kumimoji="1" lang="ja-JP" altLang="en-US" sz="1300">
              <a:latin typeface="ＭＳ Ｐゴシック" panose="020B0600070205080204" pitchFamily="50" charset="-128"/>
              <a:ea typeface="ＭＳ Ｐゴシック" panose="020B0600070205080204" pitchFamily="50" charset="-128"/>
            </a:rPr>
            <a:t>消防費は、１６０，０７７円となっており、類似団体と比較して一人当たりのコストが高い状況となっている。　これは、地震発生時の避難場所のための津波避難タワーや津波避難ビルの整備など、南海トラフ地震対策の事業を重点的に取り組んできたことによるものである。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平成２０年度以降は実質単年度収支において黒字となっている。　　　</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財政調整基金残高は、前年度決算剰余金の積立等に伴い増加し、標準財政規模比は５３</a:t>
          </a:r>
          <a:r>
            <a:rPr kumimoji="1" lang="en-US" altLang="ja-JP" sz="1400">
              <a:latin typeface="ＭＳ ゴシック" pitchFamily="49" charset="-128"/>
              <a:ea typeface="ＭＳ ゴシック" pitchFamily="49" charset="-128"/>
            </a:rPr>
            <a:t>.</a:t>
          </a:r>
          <a:r>
            <a:rPr kumimoji="1" lang="ja-JP" altLang="en-US" sz="1400">
              <a:latin typeface="ＭＳ ゴシック" pitchFamily="49" charset="-128"/>
              <a:ea typeface="ＭＳ ゴシック" pitchFamily="49" charset="-128"/>
            </a:rPr>
            <a:t>６３％となっている。</a:t>
          </a:r>
        </a:p>
        <a:p>
          <a:r>
            <a:rPr kumimoji="1" lang="ja-JP" altLang="en-US" sz="1400">
              <a:latin typeface="ＭＳ ゴシック" pitchFamily="49" charset="-128"/>
              <a:ea typeface="ＭＳ ゴシック" pitchFamily="49" charset="-128"/>
            </a:rPr>
            <a:t>　今後も、総合計画に基づいた計画的な事業実施等により、財政の健全化に努める。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連結実質赤字比率については、一般会計及び各特別会計全て黒字決算となっている。</a:t>
          </a:r>
        </a:p>
        <a:p>
          <a:r>
            <a:rPr kumimoji="1" lang="ja-JP" altLang="en-US" sz="1400">
              <a:latin typeface="ＭＳ ゴシック" pitchFamily="49" charset="-128"/>
              <a:ea typeface="ＭＳ ゴシック" pitchFamily="49" charset="-128"/>
            </a:rPr>
            <a:t>　特別会計では、簡易水道事業の複数年にわたる投資事業が計画されており、国民健康保険事業では一般会計からの繰入金が大きくなっている。</a:t>
          </a:r>
        </a:p>
        <a:p>
          <a:r>
            <a:rPr kumimoji="1" lang="ja-JP" altLang="en-US" sz="1400">
              <a:latin typeface="ＭＳ ゴシック" pitchFamily="49" charset="-128"/>
              <a:ea typeface="ＭＳ ゴシック" pitchFamily="49" charset="-128"/>
            </a:rPr>
            <a:t>　各会計において適正な運営管理を行う必要がある。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繰上償還等により元利償還金のピークであった平成１９年度以降は減少に転じている。</a:t>
          </a:r>
        </a:p>
        <a:p>
          <a:r>
            <a:rPr kumimoji="1" lang="ja-JP" altLang="en-US" sz="1400">
              <a:latin typeface="ＭＳ ゴシック" pitchFamily="49" charset="-128"/>
              <a:ea typeface="ＭＳ ゴシック" pitchFamily="49" charset="-128"/>
            </a:rPr>
            <a:t>　今後数年間は投資事業が集中し、地方債の発行増による公債費の増加が見込まれる。</a:t>
          </a:r>
        </a:p>
        <a:p>
          <a:r>
            <a:rPr kumimoji="1" lang="ja-JP" altLang="en-US" sz="1400">
              <a:latin typeface="ＭＳ ゴシック" pitchFamily="49" charset="-128"/>
              <a:ea typeface="ＭＳ ゴシック" pitchFamily="49" charset="-128"/>
            </a:rPr>
            <a:t>　総合計画に基づく事業の平準化などにより地方債を抑制し、公債費の適正な管理に努める。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将来負担比率については、地方債現在高等の将来負担額に対し、基金や基準財政収需要額算入見込額等の充当可能財源が多く、将来負担額がマイナスとなっている。</a:t>
          </a:r>
        </a:p>
        <a:p>
          <a:r>
            <a:rPr kumimoji="1" lang="ja-JP" altLang="en-US" sz="1400">
              <a:latin typeface="ＭＳ ゴシック" pitchFamily="49" charset="-128"/>
              <a:ea typeface="ＭＳ ゴシック" pitchFamily="49" charset="-128"/>
            </a:rPr>
            <a:t>　今後数年間は投資事業が集中し、地方債の発行増による将来負担額の増加が見込まれる。</a:t>
          </a:r>
        </a:p>
        <a:p>
          <a:r>
            <a:rPr kumimoji="1" lang="ja-JP" altLang="en-US" sz="1400">
              <a:latin typeface="ＭＳ ゴシック" pitchFamily="49" charset="-128"/>
              <a:ea typeface="ＭＳ ゴシック" pitchFamily="49" charset="-128"/>
            </a:rPr>
            <a:t>　総合計画に基づく事業の平準化や有利な地方債や補助事業を活用し、適正な管理に努める。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29</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高知県奈半利町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繰上償還の実施により減債基金を２６６百万、農業拠点施設整備事業等のふるさと応援基金を活用した事業の実施に３，４５４百万円等を取り崩した一方、ふるさと納税寄付金によりふるさと応援基金へ３，９１４百万円積立てたことなどにより、基金全体としては４３３百万円の増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公共施設等の老朽化対策や地方債の増大に備え等、基金の使途の明確化を図り、計画的に積立てを行う予定。</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・ふるさと応援基金：奈半利町が目指す将来像「あたたかい心でつくる住みやすいまち、子どもたちに残したいふるさと、住みたいと実感できる自立と共生のまち等」のふるさとづくりに関する施策の推進。</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・ふるさと基金：奈半利町の多様な歴史、伝統、文化、産業等を活かした、独創的、個性的な地域づくりの推進。</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・中山間ふるさと水と土保全対策事業基金：中山間地域の活性化の推進。</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・施設等整備基金：町の施設等の整備に要する財源。</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・奈半利町集落活動センター支援基金：奈半利町集落活動センターが実施する事業の支援。</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農業拠点施設整備事業等のふるさと応援基金を活用した事業の実施に３，４５４百万円等を取り崩した一方、ふるさと納税寄付金によりふるさと応援基金へ３，９１４百万円積立てたことにより４６０百万円の増加。</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・奈半利町集落活動センター支援基金：奈半利町集落活動センターからの寄付金５０百万円を積立てたことによる増加。</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・ふるさと応援基金：ふるさと応援基金活用事業計画等に基づき活用事業の検討を行い、地方創生事業の観光事業等を基金の取り崩しにより計画的に実施予定。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・施設等整備基金：公共施設等総合管理計画に基づき、施設の長寿命化に係る費用について計画的に積立てを行う予定。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決算剰余金を２０９百万円積立てたことによる増加。</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地方交付税額の変動の際の歳入補てんや社会保障関係経費の増大に備えて、積立てを行ってきた。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年度以降取り崩しが見込まれるものの、現状の規模を維持できるよう計画的に積立てを行う。</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繰上償還のため２６６百万円を取り崩したことによる減少。</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年度に地方債ピークを迎えるため、それに備えて毎年度計画的に積立てを行う予定であり、３４年度以降は減少予定。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 xmlns:a16="http://schemas.microsoft.com/office/drawing/2014/main" id="{EF636F84-DE61-4BB9-9748-C3BB3E26EFB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 xmlns:a16="http://schemas.microsoft.com/office/drawing/2014/main" id="{584E00F8-97DC-41A3-B796-A578225571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83</xdr:col>
      <xdr:colOff>0</xdr:colOff>
      <xdr:row>50</xdr:row>
      <xdr:rowOff>0</xdr:rowOff>
    </xdr:from>
    <xdr:to>
      <xdr:col>91</xdr:col>
      <xdr:colOff>0</xdr:colOff>
      <xdr:row>52</xdr:row>
      <xdr:rowOff>0</xdr:rowOff>
    </xdr:to>
    <xdr:sp macro="" textlink="">
      <xdr:nvSpPr>
        <xdr:cNvPr id="4" name="正方形/長方形 3">
          <a:extLst>
            <a:ext uri="{FF2B5EF4-FFF2-40B4-BE49-F238E27FC236}">
              <a16:creationId xmlns="" xmlns:a16="http://schemas.microsoft.com/office/drawing/2014/main" id="{5C5B835B-B693-4DEC-BFF5-B64BCBFFF02C}"/>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5" name="正方形/長方形 4">
          <a:extLst>
            <a:ext uri="{FF2B5EF4-FFF2-40B4-BE49-F238E27FC236}">
              <a16:creationId xmlns="" xmlns:a16="http://schemas.microsoft.com/office/drawing/2014/main" id="{F992EEC2-5207-4165-8835-FA09697A896B}"/>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6" name="正方形/長方形 5">
          <a:extLst>
            <a:ext uri="{FF2B5EF4-FFF2-40B4-BE49-F238E27FC236}">
              <a16:creationId xmlns="" xmlns:a16="http://schemas.microsoft.com/office/drawing/2014/main" id="{B9ECCB41-FDD5-419B-813B-E88A4470FFAC}"/>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7" name="正方形/長方形 6">
          <a:extLst>
            <a:ext uri="{FF2B5EF4-FFF2-40B4-BE49-F238E27FC236}">
              <a16:creationId xmlns="" xmlns:a16="http://schemas.microsoft.com/office/drawing/2014/main" id="{0FCF24A7-EB17-4B6F-936D-0D3D978804AE}"/>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8" name="正方形/長方形 7">
          <a:extLst>
            <a:ext uri="{FF2B5EF4-FFF2-40B4-BE49-F238E27FC236}">
              <a16:creationId xmlns="" xmlns:a16="http://schemas.microsoft.com/office/drawing/2014/main" id="{56509741-C9FF-47C2-8B4E-C8D3DD94D9B9}"/>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9" name="正方形/長方形 8">
          <a:extLst>
            <a:ext uri="{FF2B5EF4-FFF2-40B4-BE49-F238E27FC236}">
              <a16:creationId xmlns="" xmlns:a16="http://schemas.microsoft.com/office/drawing/2014/main" id="{4A5C7A46-406C-47FE-BFF0-248E5ADCD6B2}"/>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0" name="正方形/長方形 9">
          <a:extLst>
            <a:ext uri="{FF2B5EF4-FFF2-40B4-BE49-F238E27FC236}">
              <a16:creationId xmlns="" xmlns:a16="http://schemas.microsoft.com/office/drawing/2014/main" id="{021E11CF-4E72-4216-AA69-9080C01BDAF4}"/>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1" name="正方形/長方形 10">
          <a:extLst>
            <a:ext uri="{FF2B5EF4-FFF2-40B4-BE49-F238E27FC236}">
              <a16:creationId xmlns="" xmlns:a16="http://schemas.microsoft.com/office/drawing/2014/main" id="{FD750668-527F-41E2-B407-0D75B19FA0AF}"/>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2" name="正方形/長方形 11">
          <a:extLst>
            <a:ext uri="{FF2B5EF4-FFF2-40B4-BE49-F238E27FC236}">
              <a16:creationId xmlns="" xmlns:a16="http://schemas.microsoft.com/office/drawing/2014/main" id="{D66935AA-A0B5-4B0E-81B0-D995E663C80C}"/>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3" name="正方形/長方形 12">
          <a:extLst>
            <a:ext uri="{FF2B5EF4-FFF2-40B4-BE49-F238E27FC236}">
              <a16:creationId xmlns="" xmlns:a16="http://schemas.microsoft.com/office/drawing/2014/main" id="{50468BF9-B6F3-451C-9965-92FBE631C78F}"/>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4" name="正方形/長方形 13">
          <a:extLst>
            <a:ext uri="{FF2B5EF4-FFF2-40B4-BE49-F238E27FC236}">
              <a16:creationId xmlns="" xmlns:a16="http://schemas.microsoft.com/office/drawing/2014/main" id="{A1E3AAE9-4FBA-4C0D-8B64-B1200C458620}"/>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5" name="正方形/長方形 14">
          <a:extLst>
            <a:ext uri="{FF2B5EF4-FFF2-40B4-BE49-F238E27FC236}">
              <a16:creationId xmlns="" xmlns:a16="http://schemas.microsoft.com/office/drawing/2014/main" id="{CC09C226-D404-4A66-AAAE-DE62AF2D1A35}"/>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6" name="正方形/長方形 15">
          <a:extLst>
            <a:ext uri="{FF2B5EF4-FFF2-40B4-BE49-F238E27FC236}">
              <a16:creationId xmlns="" xmlns:a16="http://schemas.microsoft.com/office/drawing/2014/main" id="{7ACB0B88-0A0F-463C-B9DB-F75090E6ECE8}"/>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7" name="正方形/長方形 16">
          <a:extLst>
            <a:ext uri="{FF2B5EF4-FFF2-40B4-BE49-F238E27FC236}">
              <a16:creationId xmlns="" xmlns:a16="http://schemas.microsoft.com/office/drawing/2014/main" id="{07F23955-1E3A-44C4-A251-83A1285DDDCF}"/>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8" name="正方形/長方形 17">
          <a:extLst>
            <a:ext uri="{FF2B5EF4-FFF2-40B4-BE49-F238E27FC236}">
              <a16:creationId xmlns="" xmlns:a16="http://schemas.microsoft.com/office/drawing/2014/main" id="{A99A7B78-CA11-4D4F-98D0-7AA9F3B2361F}"/>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9" name="正方形/長方形 18">
          <a:extLst>
            <a:ext uri="{FF2B5EF4-FFF2-40B4-BE49-F238E27FC236}">
              <a16:creationId xmlns="" xmlns:a16="http://schemas.microsoft.com/office/drawing/2014/main" id="{7E5EC04F-366D-4FEF-AEB4-70A6A4F9D295}"/>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0" name="正方形/長方形 19">
          <a:extLst>
            <a:ext uri="{FF2B5EF4-FFF2-40B4-BE49-F238E27FC236}">
              <a16:creationId xmlns="" xmlns:a16="http://schemas.microsoft.com/office/drawing/2014/main" id="{B8AE963D-20F1-4676-8659-72DA8195FB66}"/>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3,271
3,260
28.36
11,339,328
10,827,764
58,200
1,615,463
3,120,054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1" name="正方形/長方形 20">
          <a:extLst>
            <a:ext uri="{FF2B5EF4-FFF2-40B4-BE49-F238E27FC236}">
              <a16:creationId xmlns="" xmlns:a16="http://schemas.microsoft.com/office/drawing/2014/main" id="{1313F042-12DC-4BCD-B62D-88A143B5CB5D}"/>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2" name="正方形/長方形 21">
          <a:extLst>
            <a:ext uri="{FF2B5EF4-FFF2-40B4-BE49-F238E27FC236}">
              <a16:creationId xmlns="" xmlns:a16="http://schemas.microsoft.com/office/drawing/2014/main" id="{1E9A6983-EEEE-481D-8156-8B2D13BB9253}"/>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3" name="正方形/長方形 22">
          <a:extLst>
            <a:ext uri="{FF2B5EF4-FFF2-40B4-BE49-F238E27FC236}">
              <a16:creationId xmlns="" xmlns:a16="http://schemas.microsoft.com/office/drawing/2014/main" id="{4451FDAD-8580-436D-A01E-10BC0B32FF49}"/>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4" name="正方形/長方形 23">
          <a:extLst>
            <a:ext uri="{FF2B5EF4-FFF2-40B4-BE49-F238E27FC236}">
              <a16:creationId xmlns="" xmlns:a16="http://schemas.microsoft.com/office/drawing/2014/main" id="{9E21C52D-A97B-4194-B490-DACE8064619A}"/>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5" name="正方形/長方形 24">
          <a:extLst>
            <a:ext uri="{FF2B5EF4-FFF2-40B4-BE49-F238E27FC236}">
              <a16:creationId xmlns="" xmlns:a16="http://schemas.microsoft.com/office/drawing/2014/main" id="{49CA76A3-01C2-471F-AA29-5A56C4735DEE}"/>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6" name="正方形/長方形 25">
          <a:extLst>
            <a:ext uri="{FF2B5EF4-FFF2-40B4-BE49-F238E27FC236}">
              <a16:creationId xmlns="" xmlns:a16="http://schemas.microsoft.com/office/drawing/2014/main" id="{2A65A45C-DB91-4A7D-B54B-7B3D1C41A796}"/>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7" name="角丸四角形 26">
          <a:extLst>
            <a:ext uri="{FF2B5EF4-FFF2-40B4-BE49-F238E27FC236}">
              <a16:creationId xmlns="" xmlns:a16="http://schemas.microsoft.com/office/drawing/2014/main" id="{F860D9E2-B252-4ED1-81EB-9C0C64960352}"/>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8" name="正方形/長方形 27">
          <a:extLst>
            <a:ext uri="{FF2B5EF4-FFF2-40B4-BE49-F238E27FC236}">
              <a16:creationId xmlns="" xmlns:a16="http://schemas.microsoft.com/office/drawing/2014/main" id="{9C993D59-B8AF-4A77-80A1-244CEAB0E492}"/>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9" name="正方形/長方形 28">
          <a:extLst>
            <a:ext uri="{FF2B5EF4-FFF2-40B4-BE49-F238E27FC236}">
              <a16:creationId xmlns="" xmlns:a16="http://schemas.microsoft.com/office/drawing/2014/main" id="{978B850C-E010-4349-AF25-363142BF7FD6}"/>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0" name="正方形/長方形 29">
          <a:extLst>
            <a:ext uri="{FF2B5EF4-FFF2-40B4-BE49-F238E27FC236}">
              <a16:creationId xmlns="" xmlns:a16="http://schemas.microsoft.com/office/drawing/2014/main" id="{6DEE9D47-5643-44FA-8312-39C0A295C86B}"/>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1" name="直線コネクタ 30">
          <a:extLst>
            <a:ext uri="{FF2B5EF4-FFF2-40B4-BE49-F238E27FC236}">
              <a16:creationId xmlns="" xmlns:a16="http://schemas.microsoft.com/office/drawing/2014/main" id="{BDBE7B2F-D1CF-4F1D-9A1C-2541B0CBF21B}"/>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2" name="楕円 31">
          <a:extLst>
            <a:ext uri="{FF2B5EF4-FFF2-40B4-BE49-F238E27FC236}">
              <a16:creationId xmlns="" xmlns:a16="http://schemas.microsoft.com/office/drawing/2014/main" id="{8392C95E-41AF-4A6E-91B9-D8F936EA958E}"/>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3" name="フローチャート: 判断 32">
          <a:extLst>
            <a:ext uri="{FF2B5EF4-FFF2-40B4-BE49-F238E27FC236}">
              <a16:creationId xmlns="" xmlns:a16="http://schemas.microsoft.com/office/drawing/2014/main" id="{829291EF-FD8E-40F3-B1ED-1474E91D6298}"/>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4" name="直線コネクタ 33">
          <a:extLst>
            <a:ext uri="{FF2B5EF4-FFF2-40B4-BE49-F238E27FC236}">
              <a16:creationId xmlns="" xmlns:a16="http://schemas.microsoft.com/office/drawing/2014/main" id="{F0017CE1-3CC0-4100-A51A-8494AF4B52B4}"/>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5" name="直線コネクタ 34">
          <a:extLst>
            <a:ext uri="{FF2B5EF4-FFF2-40B4-BE49-F238E27FC236}">
              <a16:creationId xmlns="" xmlns:a16="http://schemas.microsoft.com/office/drawing/2014/main" id="{989D07ED-4857-49B1-8B0B-285ABF173DB2}"/>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6" name="直線コネクタ 35">
          <a:extLst>
            <a:ext uri="{FF2B5EF4-FFF2-40B4-BE49-F238E27FC236}">
              <a16:creationId xmlns="" xmlns:a16="http://schemas.microsoft.com/office/drawing/2014/main" id="{E6E7EA12-6C4A-4E08-88CF-2DCF762E0489}"/>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7" name="直線コネクタ 36">
          <a:extLst>
            <a:ext uri="{FF2B5EF4-FFF2-40B4-BE49-F238E27FC236}">
              <a16:creationId xmlns="" xmlns:a16="http://schemas.microsoft.com/office/drawing/2014/main" id="{48DE6D6F-FFEC-4256-88AA-4E38CDC10DD1}"/>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38" name="テキスト ボックス 37">
          <a:extLst>
            <a:ext uri="{FF2B5EF4-FFF2-40B4-BE49-F238E27FC236}">
              <a16:creationId xmlns="" xmlns:a16="http://schemas.microsoft.com/office/drawing/2014/main" id="{7CF289D3-9891-4ACD-B091-33F91BF3A09F}"/>
            </a:ext>
          </a:extLst>
        </xdr:cNvPr>
        <xdr:cNvSpPr txBox="1"/>
      </xdr:nvSpPr>
      <xdr:spPr>
        <a:xfrm>
          <a:off x="419100" y="27813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9703105" cy="259045"/>
    <xdr:sp macro="" textlink="">
      <xdr:nvSpPr>
        <xdr:cNvPr id="39" name="テキスト ボックス 38">
          <a:extLst>
            <a:ext uri="{FF2B5EF4-FFF2-40B4-BE49-F238E27FC236}">
              <a16:creationId xmlns="" xmlns:a16="http://schemas.microsoft.com/office/drawing/2014/main" id="{86B6F627-89D0-4AD3-8F41-63377BC2F5E8}"/>
            </a:ext>
          </a:extLst>
        </xdr:cNvPr>
        <xdr:cNvSpPr txBox="1"/>
      </xdr:nvSpPr>
      <xdr:spPr>
        <a:xfrm>
          <a:off x="419100" y="30734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0</xdr:col>
      <xdr:colOff>419100</xdr:colOff>
      <xdr:row>15</xdr:row>
      <xdr:rowOff>117475</xdr:rowOff>
    </xdr:from>
    <xdr:ext cx="8295925" cy="259045"/>
    <xdr:sp macro="" textlink="">
      <xdr:nvSpPr>
        <xdr:cNvPr id="40" name="テキスト ボックス 39">
          <a:extLst>
            <a:ext uri="{FF2B5EF4-FFF2-40B4-BE49-F238E27FC236}">
              <a16:creationId xmlns="" xmlns:a16="http://schemas.microsoft.com/office/drawing/2014/main" id="{177E53A9-6D70-463E-B108-74D916A5D12F}"/>
            </a:ext>
          </a:extLst>
        </xdr:cNvPr>
        <xdr:cNvSpPr txBox="1"/>
      </xdr:nvSpPr>
      <xdr:spPr>
        <a:xfrm>
          <a:off x="419100" y="3365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1224483" cy="259045"/>
    <xdr:sp macro="" textlink="">
      <xdr:nvSpPr>
        <xdr:cNvPr id="41" name="テキスト ボックス 40">
          <a:extLst>
            <a:ext uri="{FF2B5EF4-FFF2-40B4-BE49-F238E27FC236}">
              <a16:creationId xmlns="" xmlns:a16="http://schemas.microsoft.com/office/drawing/2014/main" id="{61B2C7E0-6405-409B-8EA2-4875E64BFBA1}"/>
            </a:ext>
          </a:extLst>
        </xdr:cNvPr>
        <xdr:cNvSpPr txBox="1"/>
      </xdr:nvSpPr>
      <xdr:spPr>
        <a:xfrm>
          <a:off x="419100" y="3657600"/>
          <a:ext cx="1122448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年度中に市町村合併した団体で、合併前の団体毎の決算に基づく健全化判断比率等を算出していない団体については、債務償還可能年数、実質公債費率、将来負担比率のグラフを表記しない。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2" name="正方形/長方形 41">
          <a:extLst>
            <a:ext uri="{FF2B5EF4-FFF2-40B4-BE49-F238E27FC236}">
              <a16:creationId xmlns="" xmlns:a16="http://schemas.microsoft.com/office/drawing/2014/main" id="{BC15BEAE-C54D-42BE-A2C0-14A5873BC479}"/>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3" name="正方形/長方形 42">
          <a:extLst>
            <a:ext uri="{FF2B5EF4-FFF2-40B4-BE49-F238E27FC236}">
              <a16:creationId xmlns="" xmlns:a16="http://schemas.microsoft.com/office/drawing/2014/main" id="{312FB6D7-9DC5-4730-BB99-90B5C784245E}"/>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19</xdr:col>
      <xdr:colOff>97287</xdr:colOff>
      <xdr:row>22</xdr:row>
      <xdr:rowOff>64546</xdr:rowOff>
    </xdr:from>
    <xdr:to>
      <xdr:col>22</xdr:col>
      <xdr:colOff>10663</xdr:colOff>
      <xdr:row>24</xdr:row>
      <xdr:rowOff>30705</xdr:rowOff>
    </xdr:to>
    <xdr:sp macro="" textlink="">
      <xdr:nvSpPr>
        <xdr:cNvPr id="44" name="正方形/長方形 43">
          <a:extLst>
            <a:ext uri="{FF2B5EF4-FFF2-40B4-BE49-F238E27FC236}">
              <a16:creationId xmlns="" xmlns:a16="http://schemas.microsoft.com/office/drawing/2014/main" id="{86535D98-63B2-4105-8BCA-300D0D043927}"/>
            </a:ext>
          </a:extLst>
        </xdr:cNvPr>
        <xdr:cNvSpPr/>
      </xdr:nvSpPr>
      <xdr:spPr>
        <a:xfrm>
          <a:off x="4012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 ]</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5" name="正方形/長方形 44">
          <a:extLst>
            <a:ext uri="{FF2B5EF4-FFF2-40B4-BE49-F238E27FC236}">
              <a16:creationId xmlns="" xmlns:a16="http://schemas.microsoft.com/office/drawing/2014/main" id="{E6969C9A-B6E4-42E4-855E-F6839E10DD10}"/>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6" name="正方形/長方形 45">
          <a:extLst>
            <a:ext uri="{FF2B5EF4-FFF2-40B4-BE49-F238E27FC236}">
              <a16:creationId xmlns="" xmlns:a16="http://schemas.microsoft.com/office/drawing/2014/main" id="{67B72294-2008-4F0C-B6F4-F96F0316EC14}"/>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7" name="正方形/長方形 46">
          <a:extLst>
            <a:ext uri="{FF2B5EF4-FFF2-40B4-BE49-F238E27FC236}">
              <a16:creationId xmlns="" xmlns:a16="http://schemas.microsoft.com/office/drawing/2014/main" id="{0FB9194D-3547-4360-91F6-5A6FB68CD35E}"/>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8" name="正方形/長方形 47">
          <a:extLst>
            <a:ext uri="{FF2B5EF4-FFF2-40B4-BE49-F238E27FC236}">
              <a16:creationId xmlns="" xmlns:a16="http://schemas.microsoft.com/office/drawing/2014/main" id="{24D23B7E-76BD-414F-86D0-DF14AB98EA33}"/>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9" name="正方形/長方形 48">
          <a:extLst>
            <a:ext uri="{FF2B5EF4-FFF2-40B4-BE49-F238E27FC236}">
              <a16:creationId xmlns="" xmlns:a16="http://schemas.microsoft.com/office/drawing/2014/main" id="{F45C9DB0-F93C-4EFD-A434-74EA7F2B1436}"/>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0" name="正方形/長方形 49">
          <a:extLst>
            <a:ext uri="{FF2B5EF4-FFF2-40B4-BE49-F238E27FC236}">
              <a16:creationId xmlns="" xmlns:a16="http://schemas.microsoft.com/office/drawing/2014/main" id="{4CE15937-2526-419D-89AA-F69BEF2436CA}"/>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1" name="正方形/長方形 50">
          <a:extLst>
            <a:ext uri="{FF2B5EF4-FFF2-40B4-BE49-F238E27FC236}">
              <a16:creationId xmlns="" xmlns:a16="http://schemas.microsoft.com/office/drawing/2014/main" id="{9D74B98B-926E-4EA5-9E71-8A2962D863F6}"/>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2" name="正方形/長方形 51">
          <a:extLst>
            <a:ext uri="{FF2B5EF4-FFF2-40B4-BE49-F238E27FC236}">
              <a16:creationId xmlns="" xmlns:a16="http://schemas.microsoft.com/office/drawing/2014/main" id="{167E741D-DA87-41E3-B6B1-B8046E5A06E5}"/>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3" name="正方形/長方形 52">
          <a:extLst>
            <a:ext uri="{FF2B5EF4-FFF2-40B4-BE49-F238E27FC236}">
              <a16:creationId xmlns="" xmlns:a16="http://schemas.microsoft.com/office/drawing/2014/main" id="{D883EA61-1FEC-4B36-BF30-79DCAB19DB70}"/>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4" name="テキスト ボックス 53">
          <a:extLst>
            <a:ext uri="{FF2B5EF4-FFF2-40B4-BE49-F238E27FC236}">
              <a16:creationId xmlns="" xmlns:a16="http://schemas.microsoft.com/office/drawing/2014/main" id="{037EB7DA-AB3C-4E4B-A83C-79BC9F670440}"/>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年度については現在整備中である。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有形固定資産減価償却率は</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、類似団体平均値を下回っているが、多くの施設で老朽化が進んでいる。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28</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年度に策定した公共施設等総合管理計画に基づき、公共施設等の全体状況を把握し、長期的な視点で、更新、統廃合、長寿命化など計画的に行なっていく。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5" name="テキスト ボックス 54">
          <a:extLst>
            <a:ext uri="{FF2B5EF4-FFF2-40B4-BE49-F238E27FC236}">
              <a16:creationId xmlns="" xmlns:a16="http://schemas.microsoft.com/office/drawing/2014/main" id="{9EA1CDFB-D6C0-4B13-9261-976953575788}"/>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6" name="直線コネクタ 55">
          <a:extLst>
            <a:ext uri="{FF2B5EF4-FFF2-40B4-BE49-F238E27FC236}">
              <a16:creationId xmlns="" xmlns:a16="http://schemas.microsoft.com/office/drawing/2014/main" id="{413D8A7A-5E1C-46E0-BD29-7041619D8470}"/>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7" name="テキスト ボックス 56">
          <a:extLst>
            <a:ext uri="{FF2B5EF4-FFF2-40B4-BE49-F238E27FC236}">
              <a16:creationId xmlns="" xmlns:a16="http://schemas.microsoft.com/office/drawing/2014/main" id="{9DB75157-563E-42F9-98BD-B2EC4BCE2BDF}"/>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58" name="直線コネクタ 57">
          <a:extLst>
            <a:ext uri="{FF2B5EF4-FFF2-40B4-BE49-F238E27FC236}">
              <a16:creationId xmlns="" xmlns:a16="http://schemas.microsoft.com/office/drawing/2014/main" id="{B7EC8183-2779-4908-B92C-F7781812976F}"/>
            </a:ext>
          </a:extLst>
        </xdr:cNvPr>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macro="" textlink="">
      <xdr:nvSpPr>
        <xdr:cNvPr id="59" name="テキスト ボックス 58">
          <a:extLst>
            <a:ext uri="{FF2B5EF4-FFF2-40B4-BE49-F238E27FC236}">
              <a16:creationId xmlns="" xmlns:a16="http://schemas.microsoft.com/office/drawing/2014/main" id="{D39A492D-01BE-4670-8E52-D0D3BCFF2775}"/>
            </a:ext>
          </a:extLst>
        </xdr:cNvPr>
        <xdr:cNvSpPr txBox="1"/>
      </xdr:nvSpPr>
      <xdr:spPr>
        <a:xfrm>
          <a:off x="847106" y="66583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60" name="直線コネクタ 59">
          <a:extLst>
            <a:ext uri="{FF2B5EF4-FFF2-40B4-BE49-F238E27FC236}">
              <a16:creationId xmlns="" xmlns:a16="http://schemas.microsoft.com/office/drawing/2014/main" id="{C0DAAA1B-9552-437A-AED5-31720676905A}"/>
            </a:ext>
          </a:extLst>
        </xdr:cNvPr>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61" name="テキスト ボックス 60">
          <a:extLst>
            <a:ext uri="{FF2B5EF4-FFF2-40B4-BE49-F238E27FC236}">
              <a16:creationId xmlns="" xmlns:a16="http://schemas.microsoft.com/office/drawing/2014/main" id="{1B4167FA-9378-4503-96AE-E18C6E318596}"/>
            </a:ext>
          </a:extLst>
        </xdr:cNvPr>
        <xdr:cNvSpPr txBox="1"/>
      </xdr:nvSpPr>
      <xdr:spPr>
        <a:xfrm>
          <a:off x="847106" y="62985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62" name="直線コネクタ 61">
          <a:extLst>
            <a:ext uri="{FF2B5EF4-FFF2-40B4-BE49-F238E27FC236}">
              <a16:creationId xmlns="" xmlns:a16="http://schemas.microsoft.com/office/drawing/2014/main" id="{885D6566-9A8E-40B2-AB8A-E983C8547B02}"/>
            </a:ext>
          </a:extLst>
        </xdr:cNvPr>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63" name="テキスト ボックス 62">
          <a:extLst>
            <a:ext uri="{FF2B5EF4-FFF2-40B4-BE49-F238E27FC236}">
              <a16:creationId xmlns="" xmlns:a16="http://schemas.microsoft.com/office/drawing/2014/main" id="{499F7FFC-5FCB-439D-98E4-D8CB7ACAF0FD}"/>
            </a:ext>
          </a:extLst>
        </xdr:cNvPr>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64" name="直線コネクタ 63">
          <a:extLst>
            <a:ext uri="{FF2B5EF4-FFF2-40B4-BE49-F238E27FC236}">
              <a16:creationId xmlns="" xmlns:a16="http://schemas.microsoft.com/office/drawing/2014/main" id="{16F5A330-99E5-40D3-9F63-2F2E143D2754}"/>
            </a:ext>
          </a:extLst>
        </xdr:cNvPr>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65" name="テキスト ボックス 64">
          <a:extLst>
            <a:ext uri="{FF2B5EF4-FFF2-40B4-BE49-F238E27FC236}">
              <a16:creationId xmlns="" xmlns:a16="http://schemas.microsoft.com/office/drawing/2014/main" id="{FF025BB9-5D6F-453F-B5A6-57685E162225}"/>
            </a:ext>
          </a:extLst>
        </xdr:cNvPr>
        <xdr:cNvSpPr txBox="1"/>
      </xdr:nvSpPr>
      <xdr:spPr>
        <a:xfrm>
          <a:off x="847106" y="55788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66" name="直線コネクタ 65">
          <a:extLst>
            <a:ext uri="{FF2B5EF4-FFF2-40B4-BE49-F238E27FC236}">
              <a16:creationId xmlns="" xmlns:a16="http://schemas.microsoft.com/office/drawing/2014/main" id="{A4DDFBB4-12D4-456C-BD74-1AA207307373}"/>
            </a:ext>
          </a:extLst>
        </xdr:cNvPr>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67" name="テキスト ボックス 66">
          <a:extLst>
            <a:ext uri="{FF2B5EF4-FFF2-40B4-BE49-F238E27FC236}">
              <a16:creationId xmlns="" xmlns:a16="http://schemas.microsoft.com/office/drawing/2014/main" id="{BAD8EBAA-83E7-4656-91EA-78F3F5C45CF1}"/>
            </a:ext>
          </a:extLst>
        </xdr:cNvPr>
        <xdr:cNvSpPr txBox="1"/>
      </xdr:nvSpPr>
      <xdr:spPr>
        <a:xfrm>
          <a:off x="847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8" name="直線コネクタ 67">
          <a:extLst>
            <a:ext uri="{FF2B5EF4-FFF2-40B4-BE49-F238E27FC236}">
              <a16:creationId xmlns="" xmlns:a16="http://schemas.microsoft.com/office/drawing/2014/main" id="{4E14D41B-2053-4D4F-82E6-D2DAB868A9C3}"/>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9" name="テキスト ボックス 68">
          <a:extLst>
            <a:ext uri="{FF2B5EF4-FFF2-40B4-BE49-F238E27FC236}">
              <a16:creationId xmlns="" xmlns:a16="http://schemas.microsoft.com/office/drawing/2014/main" id="{C8355EE6-8AAF-4DED-BA98-FA948F5197AA}"/>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0" name="有形固定資産減価償却率グラフ枠">
          <a:extLst>
            <a:ext uri="{FF2B5EF4-FFF2-40B4-BE49-F238E27FC236}">
              <a16:creationId xmlns="" xmlns:a16="http://schemas.microsoft.com/office/drawing/2014/main" id="{64F89A43-7012-4A16-B303-0B29548DD008}"/>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29633</xdr:rowOff>
    </xdr:from>
    <xdr:to>
      <xdr:col>23</xdr:col>
      <xdr:colOff>85090</xdr:colOff>
      <xdr:row>33</xdr:row>
      <xdr:rowOff>96096</xdr:rowOff>
    </xdr:to>
    <xdr:cxnSp macro="">
      <xdr:nvCxnSpPr>
        <xdr:cNvPr id="71" name="直線コネクタ 70">
          <a:extLst>
            <a:ext uri="{FF2B5EF4-FFF2-40B4-BE49-F238E27FC236}">
              <a16:creationId xmlns="" xmlns:a16="http://schemas.microsoft.com/office/drawing/2014/main" id="{6C4C9C7C-76C4-4F5B-9570-DAF3BE84E1C5}"/>
            </a:ext>
          </a:extLst>
        </xdr:cNvPr>
        <xdr:cNvCxnSpPr/>
      </xdr:nvCxnSpPr>
      <xdr:spPr>
        <a:xfrm flipV="1">
          <a:off x="4760595" y="5258858"/>
          <a:ext cx="1270" cy="12666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99923</xdr:rowOff>
    </xdr:from>
    <xdr:ext cx="405111" cy="259045"/>
    <xdr:sp macro="" textlink="">
      <xdr:nvSpPr>
        <xdr:cNvPr id="72" name="有形固定資産減価償却率最小値テキスト">
          <a:extLst>
            <a:ext uri="{FF2B5EF4-FFF2-40B4-BE49-F238E27FC236}">
              <a16:creationId xmlns="" xmlns:a16="http://schemas.microsoft.com/office/drawing/2014/main" id="{8662F5DE-9278-436D-831E-D38C2D24E86A}"/>
            </a:ext>
          </a:extLst>
        </xdr:cNvPr>
        <xdr:cNvSpPr txBox="1"/>
      </xdr:nvSpPr>
      <xdr:spPr>
        <a:xfrm>
          <a:off x="4813300" y="65292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96096</xdr:rowOff>
    </xdr:from>
    <xdr:to>
      <xdr:col>23</xdr:col>
      <xdr:colOff>174625</xdr:colOff>
      <xdr:row>33</xdr:row>
      <xdr:rowOff>96096</xdr:rowOff>
    </xdr:to>
    <xdr:cxnSp macro="">
      <xdr:nvCxnSpPr>
        <xdr:cNvPr id="73" name="直線コネクタ 72">
          <a:extLst>
            <a:ext uri="{FF2B5EF4-FFF2-40B4-BE49-F238E27FC236}">
              <a16:creationId xmlns="" xmlns:a16="http://schemas.microsoft.com/office/drawing/2014/main" id="{1FCB8FC1-A34B-400C-A78A-B3AA6639CCBE}"/>
            </a:ext>
          </a:extLst>
        </xdr:cNvPr>
        <xdr:cNvCxnSpPr/>
      </xdr:nvCxnSpPr>
      <xdr:spPr>
        <a:xfrm>
          <a:off x="4673600" y="65254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147760</xdr:rowOff>
    </xdr:from>
    <xdr:ext cx="405111" cy="259045"/>
    <xdr:sp macro="" textlink="">
      <xdr:nvSpPr>
        <xdr:cNvPr id="74" name="有形固定資産減価償却率最大値テキスト">
          <a:extLst>
            <a:ext uri="{FF2B5EF4-FFF2-40B4-BE49-F238E27FC236}">
              <a16:creationId xmlns="" xmlns:a16="http://schemas.microsoft.com/office/drawing/2014/main" id="{A3CF6F4B-5373-4E0A-AB08-61B74F9BDD2B}"/>
            </a:ext>
          </a:extLst>
        </xdr:cNvPr>
        <xdr:cNvSpPr txBox="1"/>
      </xdr:nvSpPr>
      <xdr:spPr>
        <a:xfrm>
          <a:off x="4813300" y="50340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29633</xdr:rowOff>
    </xdr:from>
    <xdr:to>
      <xdr:col>23</xdr:col>
      <xdr:colOff>174625</xdr:colOff>
      <xdr:row>26</xdr:row>
      <xdr:rowOff>29633</xdr:rowOff>
    </xdr:to>
    <xdr:cxnSp macro="">
      <xdr:nvCxnSpPr>
        <xdr:cNvPr id="75" name="直線コネクタ 74">
          <a:extLst>
            <a:ext uri="{FF2B5EF4-FFF2-40B4-BE49-F238E27FC236}">
              <a16:creationId xmlns="" xmlns:a16="http://schemas.microsoft.com/office/drawing/2014/main" id="{79E6CB97-4C05-4D7E-92FA-FDF56EF517B2}"/>
            </a:ext>
          </a:extLst>
        </xdr:cNvPr>
        <xdr:cNvCxnSpPr/>
      </xdr:nvCxnSpPr>
      <xdr:spPr>
        <a:xfrm>
          <a:off x="4673600" y="52588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28</xdr:row>
      <xdr:rowOff>146914</xdr:rowOff>
    </xdr:from>
    <xdr:ext cx="405111" cy="259045"/>
    <xdr:sp macro="" textlink="">
      <xdr:nvSpPr>
        <xdr:cNvPr id="76" name="有形固定資産減価償却率平均値テキスト">
          <a:extLst>
            <a:ext uri="{FF2B5EF4-FFF2-40B4-BE49-F238E27FC236}">
              <a16:creationId xmlns="" xmlns:a16="http://schemas.microsoft.com/office/drawing/2014/main" id="{7090009F-3845-4C6B-86C1-CB86F83DDA75}"/>
            </a:ext>
          </a:extLst>
        </xdr:cNvPr>
        <xdr:cNvSpPr txBox="1"/>
      </xdr:nvSpPr>
      <xdr:spPr>
        <a:xfrm>
          <a:off x="4813300" y="571903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28</xdr:row>
      <xdr:rowOff>168487</xdr:rowOff>
    </xdr:from>
    <xdr:to>
      <xdr:col>23</xdr:col>
      <xdr:colOff>136525</xdr:colOff>
      <xdr:row>29</xdr:row>
      <xdr:rowOff>98637</xdr:rowOff>
    </xdr:to>
    <xdr:sp macro="" textlink="">
      <xdr:nvSpPr>
        <xdr:cNvPr id="77" name="フローチャート: 判断 76">
          <a:extLst>
            <a:ext uri="{FF2B5EF4-FFF2-40B4-BE49-F238E27FC236}">
              <a16:creationId xmlns="" xmlns:a16="http://schemas.microsoft.com/office/drawing/2014/main" id="{2EDD8CD4-2374-46C1-868A-9A044E0CFAEA}"/>
            </a:ext>
          </a:extLst>
        </xdr:cNvPr>
        <xdr:cNvSpPr/>
      </xdr:nvSpPr>
      <xdr:spPr>
        <a:xfrm>
          <a:off x="4711700" y="5740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11430</xdr:rowOff>
    </xdr:from>
    <xdr:to>
      <xdr:col>19</xdr:col>
      <xdr:colOff>187325</xdr:colOff>
      <xdr:row>29</xdr:row>
      <xdr:rowOff>113030</xdr:rowOff>
    </xdr:to>
    <xdr:sp macro="" textlink="">
      <xdr:nvSpPr>
        <xdr:cNvPr id="78" name="フローチャート: 判断 77">
          <a:extLst>
            <a:ext uri="{FF2B5EF4-FFF2-40B4-BE49-F238E27FC236}">
              <a16:creationId xmlns="" xmlns:a16="http://schemas.microsoft.com/office/drawing/2014/main" id="{5A63AB1D-7F4F-411E-9AAF-8DDAD3C46E00}"/>
            </a:ext>
          </a:extLst>
        </xdr:cNvPr>
        <xdr:cNvSpPr/>
      </xdr:nvSpPr>
      <xdr:spPr>
        <a:xfrm>
          <a:off x="4000500" y="5755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86995</xdr:rowOff>
    </xdr:from>
    <xdr:to>
      <xdr:col>15</xdr:col>
      <xdr:colOff>187325</xdr:colOff>
      <xdr:row>30</xdr:row>
      <xdr:rowOff>17145</xdr:rowOff>
    </xdr:to>
    <xdr:sp macro="" textlink="">
      <xdr:nvSpPr>
        <xdr:cNvPr id="79" name="フローチャート: 判断 78">
          <a:extLst>
            <a:ext uri="{FF2B5EF4-FFF2-40B4-BE49-F238E27FC236}">
              <a16:creationId xmlns="" xmlns:a16="http://schemas.microsoft.com/office/drawing/2014/main" id="{B5123C0E-8683-45BD-A934-F08CB15E730C}"/>
            </a:ext>
          </a:extLst>
        </xdr:cNvPr>
        <xdr:cNvSpPr/>
      </xdr:nvSpPr>
      <xdr:spPr>
        <a:xfrm>
          <a:off x="3238500" y="5830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0" name="テキスト ボックス 79">
          <a:extLst>
            <a:ext uri="{FF2B5EF4-FFF2-40B4-BE49-F238E27FC236}">
              <a16:creationId xmlns="" xmlns:a16="http://schemas.microsoft.com/office/drawing/2014/main" id="{23BD66D8-0A44-4482-835C-55E2653EB1C5}"/>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1" name="テキスト ボックス 80">
          <a:extLst>
            <a:ext uri="{FF2B5EF4-FFF2-40B4-BE49-F238E27FC236}">
              <a16:creationId xmlns="" xmlns:a16="http://schemas.microsoft.com/office/drawing/2014/main" id="{CFB120DF-0A0C-4B0F-B7C7-4CD1FBD20E22}"/>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2" name="テキスト ボックス 81">
          <a:extLst>
            <a:ext uri="{FF2B5EF4-FFF2-40B4-BE49-F238E27FC236}">
              <a16:creationId xmlns="" xmlns:a16="http://schemas.microsoft.com/office/drawing/2014/main" id="{5B7CB9A5-253B-4912-A629-936CABC0F55F}"/>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3" name="テキスト ボックス 82">
          <a:extLst>
            <a:ext uri="{FF2B5EF4-FFF2-40B4-BE49-F238E27FC236}">
              <a16:creationId xmlns="" xmlns:a16="http://schemas.microsoft.com/office/drawing/2014/main" id="{E07BBEAA-E77D-4844-9EB2-F538C0D85166}"/>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4" name="テキスト ボックス 83">
          <a:extLst>
            <a:ext uri="{FF2B5EF4-FFF2-40B4-BE49-F238E27FC236}">
              <a16:creationId xmlns="" xmlns:a16="http://schemas.microsoft.com/office/drawing/2014/main" id="{995D9EF3-CD4A-4A09-8CA4-DEB1F659D2B3}"/>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19897</xdr:rowOff>
    </xdr:from>
    <xdr:to>
      <xdr:col>19</xdr:col>
      <xdr:colOff>187325</xdr:colOff>
      <xdr:row>30</xdr:row>
      <xdr:rowOff>121497</xdr:rowOff>
    </xdr:to>
    <xdr:sp macro="" textlink="">
      <xdr:nvSpPr>
        <xdr:cNvPr id="85" name="楕円 84">
          <a:extLst>
            <a:ext uri="{FF2B5EF4-FFF2-40B4-BE49-F238E27FC236}">
              <a16:creationId xmlns="" xmlns:a16="http://schemas.microsoft.com/office/drawing/2014/main" id="{E0E50BA7-3601-449A-8278-69B5E2941455}"/>
            </a:ext>
          </a:extLst>
        </xdr:cNvPr>
        <xdr:cNvSpPr/>
      </xdr:nvSpPr>
      <xdr:spPr>
        <a:xfrm>
          <a:off x="4000500" y="5934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5503</xdr:rowOff>
    </xdr:from>
    <xdr:to>
      <xdr:col>15</xdr:col>
      <xdr:colOff>187325</xdr:colOff>
      <xdr:row>30</xdr:row>
      <xdr:rowOff>107103</xdr:rowOff>
    </xdr:to>
    <xdr:sp macro="" textlink="">
      <xdr:nvSpPr>
        <xdr:cNvPr id="86" name="楕円 85">
          <a:extLst>
            <a:ext uri="{FF2B5EF4-FFF2-40B4-BE49-F238E27FC236}">
              <a16:creationId xmlns="" xmlns:a16="http://schemas.microsoft.com/office/drawing/2014/main" id="{DDCEBDB9-99B4-4D8B-AFA8-8C47EBC30794}"/>
            </a:ext>
          </a:extLst>
        </xdr:cNvPr>
        <xdr:cNvSpPr/>
      </xdr:nvSpPr>
      <xdr:spPr>
        <a:xfrm>
          <a:off x="3238500" y="5920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56303</xdr:rowOff>
    </xdr:from>
    <xdr:to>
      <xdr:col>19</xdr:col>
      <xdr:colOff>136525</xdr:colOff>
      <xdr:row>30</xdr:row>
      <xdr:rowOff>70697</xdr:rowOff>
    </xdr:to>
    <xdr:cxnSp macro="">
      <xdr:nvCxnSpPr>
        <xdr:cNvPr id="87" name="直線コネクタ 86">
          <a:extLst>
            <a:ext uri="{FF2B5EF4-FFF2-40B4-BE49-F238E27FC236}">
              <a16:creationId xmlns="" xmlns:a16="http://schemas.microsoft.com/office/drawing/2014/main" id="{738FEBFD-534E-4642-ACBC-3E2A92A5EF5F}"/>
            </a:ext>
          </a:extLst>
        </xdr:cNvPr>
        <xdr:cNvCxnSpPr/>
      </xdr:nvCxnSpPr>
      <xdr:spPr>
        <a:xfrm>
          <a:off x="3289300" y="5971328"/>
          <a:ext cx="762000" cy="143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27</xdr:row>
      <xdr:rowOff>129557</xdr:rowOff>
    </xdr:from>
    <xdr:ext cx="405111" cy="259045"/>
    <xdr:sp macro="" textlink="">
      <xdr:nvSpPr>
        <xdr:cNvPr id="88" name="n_1aveValue有形固定資産減価償却率">
          <a:extLst>
            <a:ext uri="{FF2B5EF4-FFF2-40B4-BE49-F238E27FC236}">
              <a16:creationId xmlns="" xmlns:a16="http://schemas.microsoft.com/office/drawing/2014/main" id="{4205587B-2A89-41C1-8E85-B91E556C6C98}"/>
            </a:ext>
          </a:extLst>
        </xdr:cNvPr>
        <xdr:cNvSpPr txBox="1"/>
      </xdr:nvSpPr>
      <xdr:spPr>
        <a:xfrm>
          <a:off x="3836044" y="5530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33672</xdr:rowOff>
    </xdr:from>
    <xdr:ext cx="405111" cy="259045"/>
    <xdr:sp macro="" textlink="">
      <xdr:nvSpPr>
        <xdr:cNvPr id="89" name="n_2aveValue有形固定資産減価償却率">
          <a:extLst>
            <a:ext uri="{FF2B5EF4-FFF2-40B4-BE49-F238E27FC236}">
              <a16:creationId xmlns="" xmlns:a16="http://schemas.microsoft.com/office/drawing/2014/main" id="{58B22811-AF6D-4075-9685-CB9F35A31849}"/>
            </a:ext>
          </a:extLst>
        </xdr:cNvPr>
        <xdr:cNvSpPr txBox="1"/>
      </xdr:nvSpPr>
      <xdr:spPr>
        <a:xfrm>
          <a:off x="3086744" y="5605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30</xdr:row>
      <xdr:rowOff>112624</xdr:rowOff>
    </xdr:from>
    <xdr:ext cx="405111" cy="259045"/>
    <xdr:sp macro="" textlink="">
      <xdr:nvSpPr>
        <xdr:cNvPr id="90" name="n_1mainValue有形固定資産減価償却率">
          <a:extLst>
            <a:ext uri="{FF2B5EF4-FFF2-40B4-BE49-F238E27FC236}">
              <a16:creationId xmlns="" xmlns:a16="http://schemas.microsoft.com/office/drawing/2014/main" id="{55451918-1166-4848-92CE-260CD903142F}"/>
            </a:ext>
          </a:extLst>
        </xdr:cNvPr>
        <xdr:cNvSpPr txBox="1"/>
      </xdr:nvSpPr>
      <xdr:spPr>
        <a:xfrm>
          <a:off x="3836044" y="60276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98230</xdr:rowOff>
    </xdr:from>
    <xdr:ext cx="405111" cy="259045"/>
    <xdr:sp macro="" textlink="">
      <xdr:nvSpPr>
        <xdr:cNvPr id="91" name="n_2mainValue有形固定資産減価償却率">
          <a:extLst>
            <a:ext uri="{FF2B5EF4-FFF2-40B4-BE49-F238E27FC236}">
              <a16:creationId xmlns="" xmlns:a16="http://schemas.microsoft.com/office/drawing/2014/main" id="{DE26F946-1BA3-4FBF-AE24-FB99BD5B351F}"/>
            </a:ext>
          </a:extLst>
        </xdr:cNvPr>
        <xdr:cNvSpPr txBox="1"/>
      </xdr:nvSpPr>
      <xdr:spPr>
        <a:xfrm>
          <a:off x="3086744" y="60132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2" name="正方形/長方形 91">
          <a:extLst>
            <a:ext uri="{FF2B5EF4-FFF2-40B4-BE49-F238E27FC236}">
              <a16:creationId xmlns="" xmlns:a16="http://schemas.microsoft.com/office/drawing/2014/main" id="{6E18F8E6-1A0A-4A0F-A775-82A331E560EB}"/>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（参考）債務償還可能年数</a:t>
          </a:r>
        </a:p>
      </xdr:txBody>
    </xdr:sp>
    <xdr:clientData/>
  </xdr:twoCellAnchor>
  <xdr:twoCellAnchor>
    <xdr:from>
      <xdr:col>62</xdr:col>
      <xdr:colOff>125326</xdr:colOff>
      <xdr:row>22</xdr:row>
      <xdr:rowOff>81217</xdr:rowOff>
    </xdr:from>
    <xdr:to>
      <xdr:col>69</xdr:col>
      <xdr:colOff>109623</xdr:colOff>
      <xdr:row>24</xdr:row>
      <xdr:rowOff>14034</xdr:rowOff>
    </xdr:to>
    <xdr:sp macro="" textlink="">
      <xdr:nvSpPr>
        <xdr:cNvPr id="93" name="正方形/長方形 92">
          <a:extLst>
            <a:ext uri="{FF2B5EF4-FFF2-40B4-BE49-F238E27FC236}">
              <a16:creationId xmlns="" xmlns:a16="http://schemas.microsoft.com/office/drawing/2014/main" id="{1DB22DBB-E32F-40E4-B99F-1FB807C2EA2B}"/>
            </a:ext>
          </a:extLst>
        </xdr:cNvPr>
        <xdr:cNvSpPr/>
      </xdr:nvSpPr>
      <xdr:spPr>
        <a:xfrm>
          <a:off x="12231601" y="462464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債務償還可能年数</a:t>
          </a:r>
        </a:p>
      </xdr:txBody>
    </xdr:sp>
    <xdr:clientData/>
  </xdr:twoCellAnchor>
  <xdr:twoCellAnchor>
    <xdr:from>
      <xdr:col>72</xdr:col>
      <xdr:colOff>33787</xdr:colOff>
      <xdr:row>22</xdr:row>
      <xdr:rowOff>64546</xdr:rowOff>
    </xdr:from>
    <xdr:to>
      <xdr:col>74</xdr:col>
      <xdr:colOff>137663</xdr:colOff>
      <xdr:row>24</xdr:row>
      <xdr:rowOff>30705</xdr:rowOff>
    </xdr:to>
    <xdr:sp macro="" textlink="">
      <xdr:nvSpPr>
        <xdr:cNvPr id="94" name="正方形/長方形 93">
          <a:extLst>
            <a:ext uri="{FF2B5EF4-FFF2-40B4-BE49-F238E27FC236}">
              <a16:creationId xmlns="" xmlns:a16="http://schemas.microsoft.com/office/drawing/2014/main" id="{81F80B3B-46A5-4304-A49D-9F4501A909EE}"/>
            </a:ext>
          </a:extLst>
        </xdr:cNvPr>
        <xdr:cNvSpPr/>
      </xdr:nvSpPr>
      <xdr:spPr>
        <a:xfrm>
          <a:off x="14045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 ]</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95" name="正方形/長方形 94">
          <a:extLst>
            <a:ext uri="{FF2B5EF4-FFF2-40B4-BE49-F238E27FC236}">
              <a16:creationId xmlns="" xmlns:a16="http://schemas.microsoft.com/office/drawing/2014/main" id="{10ED1E3D-54AB-4FD9-B3A1-3097ABCE44C4}"/>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96" name="正方形/長方形 95">
          <a:extLst>
            <a:ext uri="{FF2B5EF4-FFF2-40B4-BE49-F238E27FC236}">
              <a16:creationId xmlns="" xmlns:a16="http://schemas.microsoft.com/office/drawing/2014/main" id="{9A0DD8A5-F319-4616-9703-73B42AD2CDDA}"/>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97" name="正方形/長方形 96">
          <a:extLst>
            <a:ext uri="{FF2B5EF4-FFF2-40B4-BE49-F238E27FC236}">
              <a16:creationId xmlns="" xmlns:a16="http://schemas.microsoft.com/office/drawing/2014/main" id="{C240ABD6-7BB1-4E99-921B-C875E10F2270}"/>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98" name="正方形/長方形 97">
          <a:extLst>
            <a:ext uri="{FF2B5EF4-FFF2-40B4-BE49-F238E27FC236}">
              <a16:creationId xmlns="" xmlns:a16="http://schemas.microsoft.com/office/drawing/2014/main" id="{ECC75747-D71D-4226-BBCE-DCE0F46B893E}"/>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99" name="正方形/長方形 98">
          <a:extLst>
            <a:ext uri="{FF2B5EF4-FFF2-40B4-BE49-F238E27FC236}">
              <a16:creationId xmlns="" xmlns:a16="http://schemas.microsoft.com/office/drawing/2014/main" id="{AB463BD0-E8CE-4617-85BA-791166115CC1}"/>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0" name="正方形/長方形 99">
          <a:extLst>
            <a:ext uri="{FF2B5EF4-FFF2-40B4-BE49-F238E27FC236}">
              <a16:creationId xmlns="" xmlns:a16="http://schemas.microsoft.com/office/drawing/2014/main" id="{E2F31104-BA3C-4956-A31F-70D297D7A6D3}"/>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1" name="正方形/長方形 100">
          <a:extLst>
            <a:ext uri="{FF2B5EF4-FFF2-40B4-BE49-F238E27FC236}">
              <a16:creationId xmlns="" xmlns:a16="http://schemas.microsoft.com/office/drawing/2014/main" id="{BDD3C187-469D-4CD4-9A71-FEC0ED536D47}"/>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2" name="正方形/長方形 101">
          <a:extLst>
            <a:ext uri="{FF2B5EF4-FFF2-40B4-BE49-F238E27FC236}">
              <a16:creationId xmlns="" xmlns:a16="http://schemas.microsoft.com/office/drawing/2014/main" id="{2202FA23-7880-489F-8670-8885481F937F}"/>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03" name="正方形/長方形 102">
          <a:extLst>
            <a:ext uri="{FF2B5EF4-FFF2-40B4-BE49-F238E27FC236}">
              <a16:creationId xmlns="" xmlns:a16="http://schemas.microsoft.com/office/drawing/2014/main" id="{196D7C43-D56A-4E47-BB17-B0F1716405C1}"/>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債務償還可能年数の分析欄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04" name="テキスト ボックス 103">
          <a:extLst>
            <a:ext uri="{FF2B5EF4-FFF2-40B4-BE49-F238E27FC236}">
              <a16:creationId xmlns="" xmlns:a16="http://schemas.microsoft.com/office/drawing/2014/main" id="{13F82F42-3667-4222-93BE-442737E86616}"/>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ysClr val="windowText" lastClr="000000"/>
              </a:solidFill>
              <a:effectLst/>
              <a:latin typeface="ＭＳ Ｐゴシック" panose="020B0600070205080204" pitchFamily="50" charset="-128"/>
              <a:ea typeface="ＭＳ Ｐゴシック" panose="020B0600070205080204" pitchFamily="50" charset="-128"/>
              <a:cs typeface="+mn-cs"/>
            </a:rPr>
            <a:t>平成</a:t>
          </a:r>
          <a:r>
            <a:rPr kumimoji="1" lang="en-US" altLang="ja-JP" sz="1300">
              <a:solidFill>
                <a:sysClr val="windowText" lastClr="000000"/>
              </a:solidFill>
              <a:effectLst/>
              <a:latin typeface="ＭＳ Ｐゴシック" panose="020B0600070205080204" pitchFamily="50" charset="-128"/>
              <a:ea typeface="ＭＳ Ｐゴシック" panose="020B0600070205080204" pitchFamily="50" charset="-128"/>
              <a:cs typeface="+mn-cs"/>
            </a:rPr>
            <a:t>19</a:t>
          </a:r>
          <a:r>
            <a:rPr kumimoji="1" lang="ja-JP" altLang="en-US" sz="1300">
              <a:solidFill>
                <a:sysClr val="windowText" lastClr="000000"/>
              </a:solidFill>
              <a:effectLst/>
              <a:latin typeface="ＭＳ Ｐゴシック" panose="020B0600070205080204" pitchFamily="50" charset="-128"/>
              <a:ea typeface="ＭＳ Ｐゴシック" panose="020B0600070205080204" pitchFamily="50" charset="-128"/>
              <a:cs typeface="+mn-cs"/>
            </a:rPr>
            <a:t>年度から実施した補償金免除繰上償還や平成</a:t>
          </a:r>
          <a:r>
            <a:rPr kumimoji="1" lang="en-US" altLang="ja-JP" sz="1300">
              <a:solidFill>
                <a:sysClr val="windowText" lastClr="000000"/>
              </a:solidFill>
              <a:effectLst/>
              <a:latin typeface="ＭＳ Ｐゴシック" panose="020B0600070205080204" pitchFamily="50" charset="-128"/>
              <a:ea typeface="ＭＳ Ｐゴシック" panose="020B0600070205080204" pitchFamily="50" charset="-128"/>
              <a:cs typeface="+mn-cs"/>
            </a:rPr>
            <a:t>26</a:t>
          </a:r>
          <a:r>
            <a:rPr kumimoji="1" lang="ja-JP" altLang="en-US" sz="1300">
              <a:solidFill>
                <a:sysClr val="windowText" lastClr="000000"/>
              </a:solidFill>
              <a:effectLst/>
              <a:latin typeface="ＭＳ Ｐゴシック" panose="020B0600070205080204" pitchFamily="50" charset="-128"/>
              <a:ea typeface="ＭＳ Ｐゴシック" panose="020B0600070205080204" pitchFamily="50" charset="-128"/>
              <a:cs typeface="+mn-cs"/>
            </a:rPr>
            <a:t>年度以降の基金取崩による繰上償還の実施により、</a:t>
          </a:r>
          <a:r>
            <a:rPr kumimoji="1" lang="ja-JP" altLang="ja-JP" sz="1300">
              <a:solidFill>
                <a:sysClr val="windowText" lastClr="000000"/>
              </a:solidFill>
              <a:effectLst/>
              <a:latin typeface="ＭＳ Ｐゴシック" panose="020B0600070205080204" pitchFamily="50" charset="-128"/>
              <a:ea typeface="ＭＳ Ｐゴシック" panose="020B0600070205080204" pitchFamily="50" charset="-128"/>
              <a:cs typeface="+mn-cs"/>
            </a:rPr>
            <a:t>将来負担額</a:t>
          </a:r>
          <a:r>
            <a:rPr kumimoji="1" lang="ja-JP" altLang="en-US" sz="1300">
              <a:solidFill>
                <a:sysClr val="windowText" lastClr="000000"/>
              </a:solidFill>
              <a:effectLst/>
              <a:latin typeface="ＭＳ Ｐゴシック" panose="020B0600070205080204" pitchFamily="50" charset="-128"/>
              <a:ea typeface="ＭＳ Ｐゴシック" panose="020B0600070205080204" pitchFamily="50" charset="-128"/>
              <a:cs typeface="+mn-cs"/>
            </a:rPr>
            <a:t>が</a:t>
          </a:r>
          <a:r>
            <a:rPr kumimoji="1" lang="ja-JP" altLang="ja-JP" sz="1300">
              <a:solidFill>
                <a:sysClr val="windowText" lastClr="000000"/>
              </a:solidFill>
              <a:effectLst/>
              <a:latin typeface="ＭＳ Ｐゴシック" panose="020B0600070205080204" pitchFamily="50" charset="-128"/>
              <a:ea typeface="ＭＳ Ｐゴシック" panose="020B0600070205080204" pitchFamily="50" charset="-128"/>
              <a:cs typeface="+mn-cs"/>
            </a:rPr>
            <a:t>充当可能基金残高</a:t>
          </a:r>
          <a:r>
            <a:rPr kumimoji="1" lang="ja-JP" altLang="en-US" sz="1300">
              <a:solidFill>
                <a:sysClr val="windowText" lastClr="000000"/>
              </a:solidFill>
              <a:effectLst/>
              <a:latin typeface="ＭＳ Ｐゴシック" panose="020B0600070205080204" pitchFamily="50" charset="-128"/>
              <a:ea typeface="ＭＳ Ｐゴシック" panose="020B0600070205080204" pitchFamily="50" charset="-128"/>
              <a:cs typeface="+mn-cs"/>
            </a:rPr>
            <a:t>を下回っているため</a:t>
          </a:r>
          <a:r>
            <a:rPr kumimoji="1" lang="ja-JP" altLang="ja-JP" sz="1300">
              <a:solidFill>
                <a:sysClr val="windowText" lastClr="000000"/>
              </a:solidFill>
              <a:effectLst/>
              <a:latin typeface="ＭＳ Ｐゴシック" panose="020B0600070205080204" pitchFamily="50" charset="-128"/>
              <a:ea typeface="ＭＳ Ｐゴシック" panose="020B0600070205080204" pitchFamily="50" charset="-128"/>
              <a:cs typeface="+mn-cs"/>
            </a:rPr>
            <a:t>算定されておらず、類似団体平均を大幅に下回っている。</a:t>
          </a:r>
          <a:r>
            <a:rPr kumimoji="1" lang="ja-JP" altLang="en-US" sz="1300">
              <a:solidFill>
                <a:sysClr val="windowText" lastClr="000000"/>
              </a:solidFill>
              <a:effectLst/>
              <a:latin typeface="ＭＳ Ｐゴシック" panose="020B0600070205080204" pitchFamily="50" charset="-128"/>
              <a:ea typeface="ＭＳ Ｐゴシック" panose="020B0600070205080204" pitchFamily="50" charset="-128"/>
              <a:cs typeface="+mn-cs"/>
            </a:rPr>
            <a:t>　しかし、今後は、地方債の発行増による将来負担額の増加が見込まれるため、計画に基づく事業実施と有利な地方債や補助事業を活用し、適正な管理に努める。</a:t>
          </a:r>
          <a:endParaRPr kumimoji="1" lang="en-US" altLang="ja-JP" sz="13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endParaRPr lang="ja-JP" altLang="ja-JP" sz="1300">
            <a:solidFill>
              <a:sysClr val="windowText" lastClr="000000"/>
            </a:solidFill>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05" name="テキスト ボックス 104">
          <a:extLst>
            <a:ext uri="{FF2B5EF4-FFF2-40B4-BE49-F238E27FC236}">
              <a16:creationId xmlns="" xmlns:a16="http://schemas.microsoft.com/office/drawing/2014/main" id="{E6706F2C-7471-473E-9E07-CA851F7A3F25}"/>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年</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06" name="直線コネクタ 105">
          <a:extLst>
            <a:ext uri="{FF2B5EF4-FFF2-40B4-BE49-F238E27FC236}">
              <a16:creationId xmlns="" xmlns:a16="http://schemas.microsoft.com/office/drawing/2014/main" id="{BF5F3090-5B2A-488D-B481-FD2589922EB5}"/>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35</xdr:row>
      <xdr:rowOff>31297</xdr:rowOff>
    </xdr:from>
    <xdr:to>
      <xdr:col>80</xdr:col>
      <xdr:colOff>9525</xdr:colOff>
      <xdr:row>35</xdr:row>
      <xdr:rowOff>31297</xdr:rowOff>
    </xdr:to>
    <xdr:cxnSp macro="">
      <xdr:nvCxnSpPr>
        <xdr:cNvPr id="107" name="直線コネクタ 106">
          <a:extLst>
            <a:ext uri="{FF2B5EF4-FFF2-40B4-BE49-F238E27FC236}">
              <a16:creationId xmlns="" xmlns:a16="http://schemas.microsoft.com/office/drawing/2014/main" id="{71650F4A-60DD-4C50-A2B2-CFB94FE2BDD6}"/>
            </a:ext>
          </a:extLst>
        </xdr:cNvPr>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34</xdr:row>
      <xdr:rowOff>108946</xdr:rowOff>
    </xdr:from>
    <xdr:ext cx="308097" cy="225703"/>
    <xdr:sp macro="" textlink="">
      <xdr:nvSpPr>
        <xdr:cNvPr id="108" name="テキスト ボックス 107">
          <a:extLst>
            <a:ext uri="{FF2B5EF4-FFF2-40B4-BE49-F238E27FC236}">
              <a16:creationId xmlns="" xmlns:a16="http://schemas.microsoft.com/office/drawing/2014/main" id="{8F1B466D-AA6C-46CC-A6A5-B0FCE037680E}"/>
            </a:ext>
          </a:extLst>
        </xdr:cNvPr>
        <xdr:cNvSpPr txBox="1"/>
      </xdr:nvSpPr>
      <xdr:spPr>
        <a:xfrm>
          <a:off x="10931403" y="6709771"/>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09" name="直線コネクタ 108">
          <a:extLst>
            <a:ext uri="{FF2B5EF4-FFF2-40B4-BE49-F238E27FC236}">
              <a16:creationId xmlns="" xmlns:a16="http://schemas.microsoft.com/office/drawing/2014/main" id="{5A5A082F-E1C4-4550-9577-F9512211307C}"/>
            </a:ext>
          </a:extLst>
        </xdr:cNvPr>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32</xdr:row>
      <xdr:rowOff>143417</xdr:rowOff>
    </xdr:from>
    <xdr:ext cx="308097" cy="225703"/>
    <xdr:sp macro="" textlink="">
      <xdr:nvSpPr>
        <xdr:cNvPr id="110" name="テキスト ボックス 109">
          <a:extLst>
            <a:ext uri="{FF2B5EF4-FFF2-40B4-BE49-F238E27FC236}">
              <a16:creationId xmlns="" xmlns:a16="http://schemas.microsoft.com/office/drawing/2014/main" id="{5B8AE422-A7F9-4C72-9DA2-A53B2FD4C497}"/>
            </a:ext>
          </a:extLst>
        </xdr:cNvPr>
        <xdr:cNvSpPr txBox="1"/>
      </xdr:nvSpPr>
      <xdr:spPr>
        <a:xfrm>
          <a:off x="10931403" y="640134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11" name="直線コネクタ 110">
          <a:extLst>
            <a:ext uri="{FF2B5EF4-FFF2-40B4-BE49-F238E27FC236}">
              <a16:creationId xmlns="" xmlns:a16="http://schemas.microsoft.com/office/drawing/2014/main" id="{E51427AD-B800-4D27-A74C-7982C3C86041}"/>
            </a:ext>
          </a:extLst>
        </xdr:cNvPr>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31</xdr:row>
      <xdr:rowOff>6438</xdr:rowOff>
    </xdr:from>
    <xdr:ext cx="308097" cy="225703"/>
    <xdr:sp macro="" textlink="">
      <xdr:nvSpPr>
        <xdr:cNvPr id="112" name="テキスト ボックス 111">
          <a:extLst>
            <a:ext uri="{FF2B5EF4-FFF2-40B4-BE49-F238E27FC236}">
              <a16:creationId xmlns="" xmlns:a16="http://schemas.microsoft.com/office/drawing/2014/main" id="{755F1B6E-EA07-45FF-A8BA-A4C98763F2BA}"/>
            </a:ext>
          </a:extLst>
        </xdr:cNvPr>
        <xdr:cNvSpPr txBox="1"/>
      </xdr:nvSpPr>
      <xdr:spPr>
        <a:xfrm>
          <a:off x="10931403" y="6092913"/>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13" name="直線コネクタ 112">
          <a:extLst>
            <a:ext uri="{FF2B5EF4-FFF2-40B4-BE49-F238E27FC236}">
              <a16:creationId xmlns="" xmlns:a16="http://schemas.microsoft.com/office/drawing/2014/main" id="{93AB6C0F-CD0F-4D5E-8994-F3FA083B904B}"/>
            </a:ext>
          </a:extLst>
        </xdr:cNvPr>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29</xdr:row>
      <xdr:rowOff>40910</xdr:rowOff>
    </xdr:from>
    <xdr:ext cx="308097" cy="225703"/>
    <xdr:sp macro="" textlink="">
      <xdr:nvSpPr>
        <xdr:cNvPr id="114" name="テキスト ボックス 113">
          <a:extLst>
            <a:ext uri="{FF2B5EF4-FFF2-40B4-BE49-F238E27FC236}">
              <a16:creationId xmlns="" xmlns:a16="http://schemas.microsoft.com/office/drawing/2014/main" id="{5BDDCCD0-C330-4E7E-A149-3F859D9E7300}"/>
            </a:ext>
          </a:extLst>
        </xdr:cNvPr>
        <xdr:cNvSpPr txBox="1"/>
      </xdr:nvSpPr>
      <xdr:spPr>
        <a:xfrm>
          <a:off x="10931403" y="5784485"/>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15" name="直線コネクタ 114">
          <a:extLst>
            <a:ext uri="{FF2B5EF4-FFF2-40B4-BE49-F238E27FC236}">
              <a16:creationId xmlns="" xmlns:a16="http://schemas.microsoft.com/office/drawing/2014/main" id="{8CF63B45-F8F5-49D3-B955-AC937FE344DD}"/>
            </a:ext>
          </a:extLst>
        </xdr:cNvPr>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27</xdr:row>
      <xdr:rowOff>75381</xdr:rowOff>
    </xdr:from>
    <xdr:ext cx="308097" cy="225703"/>
    <xdr:sp macro="" textlink="">
      <xdr:nvSpPr>
        <xdr:cNvPr id="116" name="テキスト ボックス 115">
          <a:extLst>
            <a:ext uri="{FF2B5EF4-FFF2-40B4-BE49-F238E27FC236}">
              <a16:creationId xmlns="" xmlns:a16="http://schemas.microsoft.com/office/drawing/2014/main" id="{8B54B130-89BA-4C4B-A16A-EBF794287BAB}"/>
            </a:ext>
          </a:extLst>
        </xdr:cNvPr>
        <xdr:cNvSpPr txBox="1"/>
      </xdr:nvSpPr>
      <xdr:spPr>
        <a:xfrm>
          <a:off x="10931403" y="5476056"/>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17" name="直線コネクタ 116">
          <a:extLst>
            <a:ext uri="{FF2B5EF4-FFF2-40B4-BE49-F238E27FC236}">
              <a16:creationId xmlns="" xmlns:a16="http://schemas.microsoft.com/office/drawing/2014/main" id="{B2AE7DD6-ADD7-494D-A291-D420B2C869F6}"/>
            </a:ext>
          </a:extLst>
        </xdr:cNvPr>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25</xdr:row>
      <xdr:rowOff>109852</xdr:rowOff>
    </xdr:from>
    <xdr:ext cx="359394" cy="225703"/>
    <xdr:sp macro="" textlink="">
      <xdr:nvSpPr>
        <xdr:cNvPr id="118" name="テキスト ボックス 117">
          <a:extLst>
            <a:ext uri="{FF2B5EF4-FFF2-40B4-BE49-F238E27FC236}">
              <a16:creationId xmlns="" xmlns:a16="http://schemas.microsoft.com/office/drawing/2014/main" id="{48B1FB04-5797-4028-B03B-474EB7EE7593}"/>
            </a:ext>
          </a:extLst>
        </xdr:cNvPr>
        <xdr:cNvSpPr txBox="1"/>
      </xdr:nvSpPr>
      <xdr:spPr>
        <a:xfrm>
          <a:off x="10880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19" name="直線コネクタ 118">
          <a:extLst>
            <a:ext uri="{FF2B5EF4-FFF2-40B4-BE49-F238E27FC236}">
              <a16:creationId xmlns="" xmlns:a16="http://schemas.microsoft.com/office/drawing/2014/main" id="{EE617BF9-174E-4E39-91DA-AC90446FF15A}"/>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23</xdr:row>
      <xdr:rowOff>144324</xdr:rowOff>
    </xdr:from>
    <xdr:ext cx="359394" cy="225703"/>
    <xdr:sp macro="" textlink="">
      <xdr:nvSpPr>
        <xdr:cNvPr id="120" name="テキスト ボックス 119">
          <a:extLst>
            <a:ext uri="{FF2B5EF4-FFF2-40B4-BE49-F238E27FC236}">
              <a16:creationId xmlns="" xmlns:a16="http://schemas.microsoft.com/office/drawing/2014/main" id="{A94F8B71-2A9D-4C6F-8C80-EBA723D52871}"/>
            </a:ext>
          </a:extLst>
        </xdr:cNvPr>
        <xdr:cNvSpPr txBox="1"/>
      </xdr:nvSpPr>
      <xdr:spPr>
        <a:xfrm>
          <a:off x="10880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21" name="債務償還可能年数グラフ枠">
          <a:extLst>
            <a:ext uri="{FF2B5EF4-FFF2-40B4-BE49-F238E27FC236}">
              <a16:creationId xmlns="" xmlns:a16="http://schemas.microsoft.com/office/drawing/2014/main" id="{0E2632A8-93EF-4815-A4A8-F8DC5AFF06B0}"/>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27</xdr:row>
      <xdr:rowOff>61232</xdr:rowOff>
    </xdr:from>
    <xdr:to>
      <xdr:col>76</xdr:col>
      <xdr:colOff>21589</xdr:colOff>
      <xdr:row>35</xdr:row>
      <xdr:rowOff>31297</xdr:rowOff>
    </xdr:to>
    <xdr:cxnSp macro="">
      <xdr:nvCxnSpPr>
        <xdr:cNvPr id="122" name="直線コネクタ 121">
          <a:extLst>
            <a:ext uri="{FF2B5EF4-FFF2-40B4-BE49-F238E27FC236}">
              <a16:creationId xmlns="" xmlns:a16="http://schemas.microsoft.com/office/drawing/2014/main" id="{B60ECADF-06D3-437C-96B0-595E96BDDDF4}"/>
            </a:ext>
          </a:extLst>
        </xdr:cNvPr>
        <xdr:cNvCxnSpPr/>
      </xdr:nvCxnSpPr>
      <xdr:spPr>
        <a:xfrm flipV="1">
          <a:off x="14793595" y="5461907"/>
          <a:ext cx="1269" cy="13416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35</xdr:row>
      <xdr:rowOff>35124</xdr:rowOff>
    </xdr:from>
    <xdr:ext cx="340478" cy="259045"/>
    <xdr:sp macro="" textlink="">
      <xdr:nvSpPr>
        <xdr:cNvPr id="123" name="債務償還可能年数最小値テキスト">
          <a:extLst>
            <a:ext uri="{FF2B5EF4-FFF2-40B4-BE49-F238E27FC236}">
              <a16:creationId xmlns="" xmlns:a16="http://schemas.microsoft.com/office/drawing/2014/main" id="{3CCC3DA1-F0B5-449C-8E0F-760A21113A5A}"/>
            </a:ext>
          </a:extLst>
        </xdr:cNvPr>
        <xdr:cNvSpPr txBox="1"/>
      </xdr:nvSpPr>
      <xdr:spPr>
        <a:xfrm>
          <a:off x="14846300" y="68073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35</xdr:row>
      <xdr:rowOff>31297</xdr:rowOff>
    </xdr:from>
    <xdr:to>
      <xdr:col>76</xdr:col>
      <xdr:colOff>111125</xdr:colOff>
      <xdr:row>35</xdr:row>
      <xdr:rowOff>31297</xdr:rowOff>
    </xdr:to>
    <xdr:cxnSp macro="">
      <xdr:nvCxnSpPr>
        <xdr:cNvPr id="124" name="直線コネクタ 123">
          <a:extLst>
            <a:ext uri="{FF2B5EF4-FFF2-40B4-BE49-F238E27FC236}">
              <a16:creationId xmlns="" xmlns:a16="http://schemas.microsoft.com/office/drawing/2014/main" id="{E26DC4D8-A25C-4105-A3B3-757E4CE2DD2D}"/>
            </a:ext>
          </a:extLst>
        </xdr:cNvPr>
        <xdr:cNvCxnSpPr/>
      </xdr:nvCxnSpPr>
      <xdr:spPr>
        <a:xfrm>
          <a:off x="14706600" y="6803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7909</xdr:rowOff>
    </xdr:from>
    <xdr:ext cx="340478" cy="259045"/>
    <xdr:sp macro="" textlink="">
      <xdr:nvSpPr>
        <xdr:cNvPr id="125" name="債務償還可能年数最大値テキスト">
          <a:extLst>
            <a:ext uri="{FF2B5EF4-FFF2-40B4-BE49-F238E27FC236}">
              <a16:creationId xmlns="" xmlns:a16="http://schemas.microsoft.com/office/drawing/2014/main" id="{493D8555-8395-4091-8A10-9F5F579AC7DB}"/>
            </a:ext>
          </a:extLst>
        </xdr:cNvPr>
        <xdr:cNvSpPr txBox="1"/>
      </xdr:nvSpPr>
      <xdr:spPr>
        <a:xfrm>
          <a:off x="14846300" y="523713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27</xdr:row>
      <xdr:rowOff>61232</xdr:rowOff>
    </xdr:from>
    <xdr:to>
      <xdr:col>76</xdr:col>
      <xdr:colOff>111125</xdr:colOff>
      <xdr:row>27</xdr:row>
      <xdr:rowOff>61232</xdr:rowOff>
    </xdr:to>
    <xdr:cxnSp macro="">
      <xdr:nvCxnSpPr>
        <xdr:cNvPr id="126" name="直線コネクタ 125">
          <a:extLst>
            <a:ext uri="{FF2B5EF4-FFF2-40B4-BE49-F238E27FC236}">
              <a16:creationId xmlns="" xmlns:a16="http://schemas.microsoft.com/office/drawing/2014/main" id="{2F45537E-EA96-471A-893B-DC33140DC9B4}"/>
            </a:ext>
          </a:extLst>
        </xdr:cNvPr>
        <xdr:cNvCxnSpPr/>
      </xdr:nvCxnSpPr>
      <xdr:spPr>
        <a:xfrm>
          <a:off x="14706600" y="5461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31</xdr:row>
      <xdr:rowOff>132188</xdr:rowOff>
    </xdr:from>
    <xdr:ext cx="340478" cy="259045"/>
    <xdr:sp macro="" textlink="">
      <xdr:nvSpPr>
        <xdr:cNvPr id="127" name="債務償還可能年数平均値テキスト">
          <a:extLst>
            <a:ext uri="{FF2B5EF4-FFF2-40B4-BE49-F238E27FC236}">
              <a16:creationId xmlns="" xmlns:a16="http://schemas.microsoft.com/office/drawing/2014/main" id="{75193F9E-8D4F-4E2E-B836-C9BD3BDF74D8}"/>
            </a:ext>
          </a:extLst>
        </xdr:cNvPr>
        <xdr:cNvSpPr txBox="1"/>
      </xdr:nvSpPr>
      <xdr:spPr>
        <a:xfrm>
          <a:off x="14846300" y="6218663"/>
          <a:ext cx="340478"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32</xdr:row>
      <xdr:rowOff>109311</xdr:rowOff>
    </xdr:from>
    <xdr:to>
      <xdr:col>76</xdr:col>
      <xdr:colOff>73025</xdr:colOff>
      <xdr:row>33</xdr:row>
      <xdr:rowOff>39461</xdr:rowOff>
    </xdr:to>
    <xdr:sp macro="" textlink="">
      <xdr:nvSpPr>
        <xdr:cNvPr id="128" name="フローチャート: 判断 127">
          <a:extLst>
            <a:ext uri="{FF2B5EF4-FFF2-40B4-BE49-F238E27FC236}">
              <a16:creationId xmlns="" xmlns:a16="http://schemas.microsoft.com/office/drawing/2014/main" id="{A855FB6B-1C32-41C9-A8F0-F95153FA4CC6}"/>
            </a:ext>
          </a:extLst>
        </xdr:cNvPr>
        <xdr:cNvSpPr/>
      </xdr:nvSpPr>
      <xdr:spPr>
        <a:xfrm>
          <a:off x="14744700" y="6367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29" name="テキスト ボックス 128">
          <a:extLst>
            <a:ext uri="{FF2B5EF4-FFF2-40B4-BE49-F238E27FC236}">
              <a16:creationId xmlns="" xmlns:a16="http://schemas.microsoft.com/office/drawing/2014/main" id="{B956C321-8D43-4D9C-9943-F288B4F508DE}"/>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30" name="テキスト ボックス 129">
          <a:extLst>
            <a:ext uri="{FF2B5EF4-FFF2-40B4-BE49-F238E27FC236}">
              <a16:creationId xmlns="" xmlns:a16="http://schemas.microsoft.com/office/drawing/2014/main" id="{0FB29862-0B41-4F69-A276-CF8BD00E9B1B}"/>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31" name="テキスト ボックス 130">
          <a:extLst>
            <a:ext uri="{FF2B5EF4-FFF2-40B4-BE49-F238E27FC236}">
              <a16:creationId xmlns="" xmlns:a16="http://schemas.microsoft.com/office/drawing/2014/main" id="{E14D7FA2-987B-4D3F-B555-CA9DE56409DB}"/>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32" name="テキスト ボックス 131">
          <a:extLst>
            <a:ext uri="{FF2B5EF4-FFF2-40B4-BE49-F238E27FC236}">
              <a16:creationId xmlns="" xmlns:a16="http://schemas.microsoft.com/office/drawing/2014/main" id="{998C574B-9970-4366-94BF-0DE5EAAC3CB9}"/>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33" name="テキスト ボックス 132">
          <a:extLst>
            <a:ext uri="{FF2B5EF4-FFF2-40B4-BE49-F238E27FC236}">
              <a16:creationId xmlns="" xmlns:a16="http://schemas.microsoft.com/office/drawing/2014/main" id="{1C58B17A-F6B7-471E-8296-BA3E77F00C6C}"/>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34" name="正方形/長方形 133">
          <a:extLst>
            <a:ext uri="{FF2B5EF4-FFF2-40B4-BE49-F238E27FC236}">
              <a16:creationId xmlns="" xmlns:a16="http://schemas.microsoft.com/office/drawing/2014/main" id="{80A4F73E-A145-439B-8983-EFA29F13052D}"/>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35" name="正方形/長方形 134">
          <a:extLst>
            <a:ext uri="{FF2B5EF4-FFF2-40B4-BE49-F238E27FC236}">
              <a16:creationId xmlns="" xmlns:a16="http://schemas.microsoft.com/office/drawing/2014/main" id="{CE206B29-3034-468E-8DDA-07DE8E13D0A9}"/>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36" name="テキスト ボックス 135">
          <a:extLst>
            <a:ext uri="{FF2B5EF4-FFF2-40B4-BE49-F238E27FC236}">
              <a16:creationId xmlns="" xmlns:a16="http://schemas.microsoft.com/office/drawing/2014/main" id="{F2A0CCA8-3EA9-4579-8A29-033CE1F21BFC}"/>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37" name="テキスト ボックス 136">
          <a:extLst>
            <a:ext uri="{FF2B5EF4-FFF2-40B4-BE49-F238E27FC236}">
              <a16:creationId xmlns="" xmlns:a16="http://schemas.microsoft.com/office/drawing/2014/main" id="{5A62E89F-6D1D-43E6-85CC-5CD38D25DF25}"/>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38" name="テキスト ボックス 137">
          <a:extLst>
            <a:ext uri="{FF2B5EF4-FFF2-40B4-BE49-F238E27FC236}">
              <a16:creationId xmlns="" xmlns:a16="http://schemas.microsoft.com/office/drawing/2014/main" id="{098C327C-0509-492C-B1AF-58C087F70638}"/>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39" name="テキスト ボックス 138">
          <a:extLst>
            <a:ext uri="{FF2B5EF4-FFF2-40B4-BE49-F238E27FC236}">
              <a16:creationId xmlns="" xmlns:a16="http://schemas.microsoft.com/office/drawing/2014/main" id="{21E62A13-E444-4244-99C8-FBA746902A7A}"/>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 xmlns:a16="http://schemas.microsoft.com/office/drawing/2014/main" id="{DB907B05-41FF-4A33-85DC-465A1A409916}"/>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 xmlns:a16="http://schemas.microsoft.com/office/drawing/2014/main" id="{F6531F63-867E-473B-B9A3-3382044FEC03}"/>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 xmlns:a16="http://schemas.microsoft.com/office/drawing/2014/main" id="{03848375-59AF-4990-9E6C-28D62198D144}"/>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 xmlns:a16="http://schemas.microsoft.com/office/drawing/2014/main" id="{9765B490-88F9-424A-AE40-213AFC3F200C}"/>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 xmlns:a16="http://schemas.microsoft.com/office/drawing/2014/main" id="{282FD404-162E-44DF-92A4-B701E2C45C4E}"/>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 xmlns:a16="http://schemas.microsoft.com/office/drawing/2014/main" id="{69DE46E0-A5C8-4A81-B9FA-2895C39BBE0C}"/>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 xmlns:a16="http://schemas.microsoft.com/office/drawing/2014/main" id="{C5B0AD23-472A-4D2C-A1D8-026AC31DD662}"/>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 xmlns:a16="http://schemas.microsoft.com/office/drawing/2014/main" id="{1249DBF3-F3D1-4B13-8D3F-D5BFAA4D66C8}"/>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 xmlns:a16="http://schemas.microsoft.com/office/drawing/2014/main" id="{EED9153A-CECD-4B5B-BB6E-C3F6E0612439}"/>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 xmlns:a16="http://schemas.microsoft.com/office/drawing/2014/main" id="{7E6DB072-8300-40AC-BBD6-861F0507E9D0}"/>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3,271
3,260
28.36
11,339,328
10,827,764
58,200
1,615,463
3,120,054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 xmlns:a16="http://schemas.microsoft.com/office/drawing/2014/main" id="{F6EC892C-B01C-4EA8-AA5B-37845A724E54}"/>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 xmlns:a16="http://schemas.microsoft.com/office/drawing/2014/main" id="{E8D48648-F7C1-414E-91DF-A598EC04F61D}"/>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 xmlns:a16="http://schemas.microsoft.com/office/drawing/2014/main" id="{518E30D1-287E-4E9E-8255-B4A08EE8BB38}"/>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 xmlns:a16="http://schemas.microsoft.com/office/drawing/2014/main" id="{2222CE97-A8A7-4A6D-9FCF-07C78708E78F}"/>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 xmlns:a16="http://schemas.microsoft.com/office/drawing/2014/main" id="{774C2C05-8B8D-46AE-A939-73CBFAFF917D}"/>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 xmlns:a16="http://schemas.microsoft.com/office/drawing/2014/main" id="{3C52190A-1AB6-4105-8676-843B17B1305C}"/>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 xmlns:a16="http://schemas.microsoft.com/office/drawing/2014/main" id="{5F82EF1E-5D85-4E95-9A1A-638FB384A78C}"/>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 xmlns:a16="http://schemas.microsoft.com/office/drawing/2014/main" id="{C30CFFCE-5FFE-47C1-A86D-61B90A7C1C5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 xmlns:a16="http://schemas.microsoft.com/office/drawing/2014/main" id="{D82372DC-76D2-47BB-B205-85788053F958}"/>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 xmlns:a16="http://schemas.microsoft.com/office/drawing/2014/main" id="{CF849B5D-2990-4486-BAC0-78AE982800C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 xmlns:a16="http://schemas.microsoft.com/office/drawing/2014/main" id="{098B23A6-8094-40E8-A5AE-B181D0872638}"/>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 xmlns:a16="http://schemas.microsoft.com/office/drawing/2014/main" id="{60AD5BDC-DDA1-416F-9FE6-356D9754DE17}"/>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 xmlns:a16="http://schemas.microsoft.com/office/drawing/2014/main" id="{0E492F29-A899-4072-B2F4-76E3BA29DAE5}"/>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 xmlns:a16="http://schemas.microsoft.com/office/drawing/2014/main" id="{97660353-F298-47E0-9CF7-9F412145F513}"/>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 xmlns:a16="http://schemas.microsoft.com/office/drawing/2014/main" id="{2D55342E-0057-4EF2-B7AB-0858ED45317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 xmlns:a16="http://schemas.microsoft.com/office/drawing/2014/main" id="{269FAF70-0056-4E9E-9258-3701E270FED3}"/>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 xmlns:a16="http://schemas.microsoft.com/office/drawing/2014/main" id="{608BDC63-5C82-40B9-85EC-D0F0436D34B6}"/>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 xmlns:a16="http://schemas.microsoft.com/office/drawing/2014/main" id="{7ED878CF-6D39-451D-B4AC-DA19DD62A77A}"/>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9703105" cy="259045"/>
    <xdr:sp macro="" textlink="">
      <xdr:nvSpPr>
        <xdr:cNvPr id="30" name="テキスト ボックス 29">
          <a:extLst>
            <a:ext uri="{FF2B5EF4-FFF2-40B4-BE49-F238E27FC236}">
              <a16:creationId xmlns="" xmlns:a16="http://schemas.microsoft.com/office/drawing/2014/main" id="{44D6F72D-26AA-4577-A8BE-A60C98F9E4A1}"/>
            </a:ext>
          </a:extLst>
        </xdr:cNvPr>
        <xdr:cNvSpPr txBox="1"/>
      </xdr:nvSpPr>
      <xdr:spPr>
        <a:xfrm>
          <a:off x="698500" y="3111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 xmlns:a16="http://schemas.microsoft.com/office/drawing/2014/main" id="{5659A7FF-6679-477E-A52B-A0BDA52529C4}"/>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 xmlns:a16="http://schemas.microsoft.com/office/drawing/2014/main" id="{20ACF67A-1D90-4B4A-8C63-4216CF4B9B9F}"/>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 xmlns:a16="http://schemas.microsoft.com/office/drawing/2014/main" id="{BFF1F25F-241F-4D76-B082-84699CBC5610}"/>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 xmlns:a16="http://schemas.microsoft.com/office/drawing/2014/main" id="{0AE89222-B52F-4917-A111-CBBBD5F173DE}"/>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 xmlns:a16="http://schemas.microsoft.com/office/drawing/2014/main" id="{7899D1E6-2F71-434D-9A43-EAE2995E58A1}"/>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 xmlns:a16="http://schemas.microsoft.com/office/drawing/2014/main" id="{FB77601B-7218-4FED-B00B-A4D78D516764}"/>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 xmlns:a16="http://schemas.microsoft.com/office/drawing/2014/main" id="{F449DB83-00F8-40E5-93AA-D47301ACE5D2}"/>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 xmlns:a16="http://schemas.microsoft.com/office/drawing/2014/main" id="{D47D8741-C085-4FEE-93C9-EAC4BA97F527}"/>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 xmlns:a16="http://schemas.microsoft.com/office/drawing/2014/main" id="{9EE0D9A5-5039-405D-A163-56705EC437EF}"/>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a:extLst>
            <a:ext uri="{FF2B5EF4-FFF2-40B4-BE49-F238E27FC236}">
              <a16:creationId xmlns="" xmlns:a16="http://schemas.microsoft.com/office/drawing/2014/main" id="{145D6D84-A8DB-4A18-AE51-09DE1A37A3B5}"/>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a:extLst>
            <a:ext uri="{FF2B5EF4-FFF2-40B4-BE49-F238E27FC236}">
              <a16:creationId xmlns="" xmlns:a16="http://schemas.microsoft.com/office/drawing/2014/main" id="{B21FECD4-56C5-4F1F-A537-020D8FBAE996}"/>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43</xdr:row>
      <xdr:rowOff>105427</xdr:rowOff>
    </xdr:from>
    <xdr:ext cx="338939" cy="259045"/>
    <xdr:sp macro="" textlink="">
      <xdr:nvSpPr>
        <xdr:cNvPr id="42" name="テキスト ボックス 41">
          <a:extLst>
            <a:ext uri="{FF2B5EF4-FFF2-40B4-BE49-F238E27FC236}">
              <a16:creationId xmlns="" xmlns:a16="http://schemas.microsoft.com/office/drawing/2014/main" id="{E2F88547-AC01-4523-925F-C7D601AA0CF7}"/>
            </a:ext>
          </a:extLst>
        </xdr:cNvPr>
        <xdr:cNvSpPr txBox="1"/>
      </xdr:nvSpPr>
      <xdr:spPr>
        <a:xfrm>
          <a:off x="423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3" name="直線コネクタ 42">
          <a:extLst>
            <a:ext uri="{FF2B5EF4-FFF2-40B4-BE49-F238E27FC236}">
              <a16:creationId xmlns="" xmlns:a16="http://schemas.microsoft.com/office/drawing/2014/main" id="{D4432B35-B80F-4BA5-B803-1E42494D51AB}"/>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41</xdr:row>
      <xdr:rowOff>67327</xdr:rowOff>
    </xdr:from>
    <xdr:ext cx="403059" cy="259045"/>
    <xdr:sp macro="" textlink="">
      <xdr:nvSpPr>
        <xdr:cNvPr id="44" name="テキスト ボックス 43">
          <a:extLst>
            <a:ext uri="{FF2B5EF4-FFF2-40B4-BE49-F238E27FC236}">
              <a16:creationId xmlns="" xmlns:a16="http://schemas.microsoft.com/office/drawing/2014/main" id="{5BABB244-AD3F-45AF-960F-5E61656047E8}"/>
            </a:ext>
          </a:extLst>
        </xdr:cNvPr>
        <xdr:cNvSpPr txBox="1"/>
      </xdr:nvSpPr>
      <xdr:spPr>
        <a:xfrm>
          <a:off x="358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5" name="直線コネクタ 44">
          <a:extLst>
            <a:ext uri="{FF2B5EF4-FFF2-40B4-BE49-F238E27FC236}">
              <a16:creationId xmlns="" xmlns:a16="http://schemas.microsoft.com/office/drawing/2014/main" id="{FEB0853A-BFFC-414A-A051-7FF5999A0ED3}"/>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6" name="テキスト ボックス 45">
          <a:extLst>
            <a:ext uri="{FF2B5EF4-FFF2-40B4-BE49-F238E27FC236}">
              <a16:creationId xmlns="" xmlns:a16="http://schemas.microsoft.com/office/drawing/2014/main" id="{36736F4C-510A-48AE-8223-C87F3B2B324F}"/>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7" name="直線コネクタ 46">
          <a:extLst>
            <a:ext uri="{FF2B5EF4-FFF2-40B4-BE49-F238E27FC236}">
              <a16:creationId xmlns="" xmlns:a16="http://schemas.microsoft.com/office/drawing/2014/main" id="{96AD4D7F-6B7E-4BAE-8628-D66A2AE627E7}"/>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8" name="テキスト ボックス 47">
          <a:extLst>
            <a:ext uri="{FF2B5EF4-FFF2-40B4-BE49-F238E27FC236}">
              <a16:creationId xmlns="" xmlns:a16="http://schemas.microsoft.com/office/drawing/2014/main" id="{6303EA43-3B1D-42A0-AA82-74DBBE3DC039}"/>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49" name="直線コネクタ 48">
          <a:extLst>
            <a:ext uri="{FF2B5EF4-FFF2-40B4-BE49-F238E27FC236}">
              <a16:creationId xmlns="" xmlns:a16="http://schemas.microsoft.com/office/drawing/2014/main" id="{53DC60AE-E049-450C-9732-505CB68E2BC4}"/>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0" name="テキスト ボックス 49">
          <a:extLst>
            <a:ext uri="{FF2B5EF4-FFF2-40B4-BE49-F238E27FC236}">
              <a16:creationId xmlns="" xmlns:a16="http://schemas.microsoft.com/office/drawing/2014/main" id="{654D0023-B674-4B75-8D05-C181808E9937}"/>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1" name="直線コネクタ 50">
          <a:extLst>
            <a:ext uri="{FF2B5EF4-FFF2-40B4-BE49-F238E27FC236}">
              <a16:creationId xmlns="" xmlns:a16="http://schemas.microsoft.com/office/drawing/2014/main" id="{1B5D8919-E839-4B8E-BE25-61B11F00B9B2}"/>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86377</xdr:rowOff>
    </xdr:from>
    <xdr:ext cx="467179" cy="259045"/>
    <xdr:sp macro="" textlink="">
      <xdr:nvSpPr>
        <xdr:cNvPr id="52" name="テキスト ボックス 51">
          <a:extLst>
            <a:ext uri="{FF2B5EF4-FFF2-40B4-BE49-F238E27FC236}">
              <a16:creationId xmlns="" xmlns:a16="http://schemas.microsoft.com/office/drawing/2014/main" id="{B72A5D02-6F9B-405F-9BA0-0F844528BF41}"/>
            </a:ext>
          </a:extLst>
        </xdr:cNvPr>
        <xdr:cNvSpPr txBox="1"/>
      </xdr:nvSpPr>
      <xdr:spPr>
        <a:xfrm>
          <a:off x="294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3" name="直線コネクタ 52">
          <a:extLst>
            <a:ext uri="{FF2B5EF4-FFF2-40B4-BE49-F238E27FC236}">
              <a16:creationId xmlns="" xmlns:a16="http://schemas.microsoft.com/office/drawing/2014/main" id="{9DC58C8C-257D-4119-8EC1-B5C946321B94}"/>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4" name="テキスト ボックス 53">
          <a:extLst>
            <a:ext uri="{FF2B5EF4-FFF2-40B4-BE49-F238E27FC236}">
              <a16:creationId xmlns="" xmlns:a16="http://schemas.microsoft.com/office/drawing/2014/main" id="{7B2124CB-AB47-479A-9A66-97B170F3DA26}"/>
            </a:ext>
          </a:extLst>
        </xdr:cNvPr>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5" name="【道路】&#10;有形固定資産減価償却率グラフ枠">
          <a:extLst>
            <a:ext uri="{FF2B5EF4-FFF2-40B4-BE49-F238E27FC236}">
              <a16:creationId xmlns="" xmlns:a16="http://schemas.microsoft.com/office/drawing/2014/main" id="{8D3CDDCC-56FD-45F9-ADE0-70191FBE73A3}"/>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118110</xdr:rowOff>
    </xdr:from>
    <xdr:to>
      <xdr:col>24</xdr:col>
      <xdr:colOff>62865</xdr:colOff>
      <xdr:row>41</xdr:row>
      <xdr:rowOff>57150</xdr:rowOff>
    </xdr:to>
    <xdr:cxnSp macro="">
      <xdr:nvCxnSpPr>
        <xdr:cNvPr id="56" name="直線コネクタ 55">
          <a:extLst>
            <a:ext uri="{FF2B5EF4-FFF2-40B4-BE49-F238E27FC236}">
              <a16:creationId xmlns="" xmlns:a16="http://schemas.microsoft.com/office/drawing/2014/main" id="{4D55FECD-42B1-4AC5-9FE9-4F8A054A419E}"/>
            </a:ext>
          </a:extLst>
        </xdr:cNvPr>
        <xdr:cNvCxnSpPr/>
      </xdr:nvCxnSpPr>
      <xdr:spPr>
        <a:xfrm flipV="1">
          <a:off x="4634865" y="5775960"/>
          <a:ext cx="0" cy="13106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60977</xdr:rowOff>
    </xdr:from>
    <xdr:ext cx="405111" cy="259045"/>
    <xdr:sp macro="" textlink="">
      <xdr:nvSpPr>
        <xdr:cNvPr id="57" name="【道路】&#10;有形固定資産減価償却率最小値テキスト">
          <a:extLst>
            <a:ext uri="{FF2B5EF4-FFF2-40B4-BE49-F238E27FC236}">
              <a16:creationId xmlns="" xmlns:a16="http://schemas.microsoft.com/office/drawing/2014/main" id="{0DE64BD2-CDE0-45CD-A5B7-899939B7BF27}"/>
            </a:ext>
          </a:extLst>
        </xdr:cNvPr>
        <xdr:cNvSpPr txBox="1"/>
      </xdr:nvSpPr>
      <xdr:spPr>
        <a:xfrm>
          <a:off x="4673600" y="7090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57150</xdr:rowOff>
    </xdr:from>
    <xdr:to>
      <xdr:col>24</xdr:col>
      <xdr:colOff>152400</xdr:colOff>
      <xdr:row>41</xdr:row>
      <xdr:rowOff>57150</xdr:rowOff>
    </xdr:to>
    <xdr:cxnSp macro="">
      <xdr:nvCxnSpPr>
        <xdr:cNvPr id="58" name="直線コネクタ 57">
          <a:extLst>
            <a:ext uri="{FF2B5EF4-FFF2-40B4-BE49-F238E27FC236}">
              <a16:creationId xmlns="" xmlns:a16="http://schemas.microsoft.com/office/drawing/2014/main" id="{27FE5AAA-29D4-4B95-9C41-95DFAF0B1467}"/>
            </a:ext>
          </a:extLst>
        </xdr:cNvPr>
        <xdr:cNvCxnSpPr/>
      </xdr:nvCxnSpPr>
      <xdr:spPr>
        <a:xfrm>
          <a:off x="4546600" y="7086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64787</xdr:rowOff>
    </xdr:from>
    <xdr:ext cx="405111" cy="259045"/>
    <xdr:sp macro="" textlink="">
      <xdr:nvSpPr>
        <xdr:cNvPr id="59" name="【道路】&#10;有形固定資産減価償却率最大値テキスト">
          <a:extLst>
            <a:ext uri="{FF2B5EF4-FFF2-40B4-BE49-F238E27FC236}">
              <a16:creationId xmlns="" xmlns:a16="http://schemas.microsoft.com/office/drawing/2014/main" id="{147C96DF-0861-4CF3-BE7B-45E8A866E806}"/>
            </a:ext>
          </a:extLst>
        </xdr:cNvPr>
        <xdr:cNvSpPr txBox="1"/>
      </xdr:nvSpPr>
      <xdr:spPr>
        <a:xfrm>
          <a:off x="4673600" y="5551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118110</xdr:rowOff>
    </xdr:from>
    <xdr:to>
      <xdr:col>24</xdr:col>
      <xdr:colOff>152400</xdr:colOff>
      <xdr:row>33</xdr:row>
      <xdr:rowOff>118110</xdr:rowOff>
    </xdr:to>
    <xdr:cxnSp macro="">
      <xdr:nvCxnSpPr>
        <xdr:cNvPr id="60" name="直線コネクタ 59">
          <a:extLst>
            <a:ext uri="{FF2B5EF4-FFF2-40B4-BE49-F238E27FC236}">
              <a16:creationId xmlns="" xmlns:a16="http://schemas.microsoft.com/office/drawing/2014/main" id="{BEF9F339-2364-481B-BB1D-204A8CACD793}"/>
            </a:ext>
          </a:extLst>
        </xdr:cNvPr>
        <xdr:cNvCxnSpPr/>
      </xdr:nvCxnSpPr>
      <xdr:spPr>
        <a:xfrm>
          <a:off x="4546600" y="5775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125747</xdr:rowOff>
    </xdr:from>
    <xdr:ext cx="405111" cy="259045"/>
    <xdr:sp macro="" textlink="">
      <xdr:nvSpPr>
        <xdr:cNvPr id="61" name="【道路】&#10;有形固定資産減価償却率平均値テキスト">
          <a:extLst>
            <a:ext uri="{FF2B5EF4-FFF2-40B4-BE49-F238E27FC236}">
              <a16:creationId xmlns="" xmlns:a16="http://schemas.microsoft.com/office/drawing/2014/main" id="{DEE7191D-8926-4530-AF9D-4FC5058C2A4E}"/>
            </a:ext>
          </a:extLst>
        </xdr:cNvPr>
        <xdr:cNvSpPr txBox="1"/>
      </xdr:nvSpPr>
      <xdr:spPr>
        <a:xfrm>
          <a:off x="4673600" y="64693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147320</xdr:rowOff>
    </xdr:from>
    <xdr:to>
      <xdr:col>24</xdr:col>
      <xdr:colOff>114300</xdr:colOff>
      <xdr:row>38</xdr:row>
      <xdr:rowOff>77470</xdr:rowOff>
    </xdr:to>
    <xdr:sp macro="" textlink="">
      <xdr:nvSpPr>
        <xdr:cNvPr id="62" name="フローチャート: 判断 61">
          <a:extLst>
            <a:ext uri="{FF2B5EF4-FFF2-40B4-BE49-F238E27FC236}">
              <a16:creationId xmlns="" xmlns:a16="http://schemas.microsoft.com/office/drawing/2014/main" id="{F7A58C99-1AAC-463C-84CC-FED671236F2A}"/>
            </a:ext>
          </a:extLst>
        </xdr:cNvPr>
        <xdr:cNvSpPr/>
      </xdr:nvSpPr>
      <xdr:spPr>
        <a:xfrm>
          <a:off x="4584700" y="6490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132080</xdr:rowOff>
    </xdr:from>
    <xdr:to>
      <xdr:col>20</xdr:col>
      <xdr:colOff>38100</xdr:colOff>
      <xdr:row>38</xdr:row>
      <xdr:rowOff>62230</xdr:rowOff>
    </xdr:to>
    <xdr:sp macro="" textlink="">
      <xdr:nvSpPr>
        <xdr:cNvPr id="63" name="フローチャート: 判断 62">
          <a:extLst>
            <a:ext uri="{FF2B5EF4-FFF2-40B4-BE49-F238E27FC236}">
              <a16:creationId xmlns="" xmlns:a16="http://schemas.microsoft.com/office/drawing/2014/main" id="{7CE6D902-6236-4D84-8C62-6CBC403A9A66}"/>
            </a:ext>
          </a:extLst>
        </xdr:cNvPr>
        <xdr:cNvSpPr/>
      </xdr:nvSpPr>
      <xdr:spPr>
        <a:xfrm>
          <a:off x="3746500" y="6475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635</xdr:rowOff>
    </xdr:from>
    <xdr:to>
      <xdr:col>15</xdr:col>
      <xdr:colOff>101600</xdr:colOff>
      <xdr:row>38</xdr:row>
      <xdr:rowOff>102235</xdr:rowOff>
    </xdr:to>
    <xdr:sp macro="" textlink="">
      <xdr:nvSpPr>
        <xdr:cNvPr id="64" name="フローチャート: 判断 63">
          <a:extLst>
            <a:ext uri="{FF2B5EF4-FFF2-40B4-BE49-F238E27FC236}">
              <a16:creationId xmlns="" xmlns:a16="http://schemas.microsoft.com/office/drawing/2014/main" id="{74D95344-747C-4AA4-B16B-20651756F3BA}"/>
            </a:ext>
          </a:extLst>
        </xdr:cNvPr>
        <xdr:cNvSpPr/>
      </xdr:nvSpPr>
      <xdr:spPr>
        <a:xfrm>
          <a:off x="2857500" y="6515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5" name="テキスト ボックス 64">
          <a:extLst>
            <a:ext uri="{FF2B5EF4-FFF2-40B4-BE49-F238E27FC236}">
              <a16:creationId xmlns="" xmlns:a16="http://schemas.microsoft.com/office/drawing/2014/main" id="{32F113A0-A106-458F-9067-D8D0117935D1}"/>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6" name="テキスト ボックス 65">
          <a:extLst>
            <a:ext uri="{FF2B5EF4-FFF2-40B4-BE49-F238E27FC236}">
              <a16:creationId xmlns="" xmlns:a16="http://schemas.microsoft.com/office/drawing/2014/main" id="{C0603091-1F52-4198-ABA5-6ABAD16043FC}"/>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7" name="テキスト ボックス 66">
          <a:extLst>
            <a:ext uri="{FF2B5EF4-FFF2-40B4-BE49-F238E27FC236}">
              <a16:creationId xmlns="" xmlns:a16="http://schemas.microsoft.com/office/drawing/2014/main" id="{8F3E473C-2E83-4ED1-97D3-17A8AAEB996C}"/>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8" name="テキスト ボックス 67">
          <a:extLst>
            <a:ext uri="{FF2B5EF4-FFF2-40B4-BE49-F238E27FC236}">
              <a16:creationId xmlns="" xmlns:a16="http://schemas.microsoft.com/office/drawing/2014/main" id="{CFDC0F29-01CB-4EB7-B024-4A8C83FEAC3E}"/>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69" name="テキスト ボックス 68">
          <a:extLst>
            <a:ext uri="{FF2B5EF4-FFF2-40B4-BE49-F238E27FC236}">
              <a16:creationId xmlns="" xmlns:a16="http://schemas.microsoft.com/office/drawing/2014/main" id="{C755E549-2034-4808-9FEE-4FD263D1D1CA}"/>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156845</xdr:rowOff>
    </xdr:from>
    <xdr:to>
      <xdr:col>20</xdr:col>
      <xdr:colOff>38100</xdr:colOff>
      <xdr:row>39</xdr:row>
      <xdr:rowOff>86995</xdr:rowOff>
    </xdr:to>
    <xdr:sp macro="" textlink="">
      <xdr:nvSpPr>
        <xdr:cNvPr id="70" name="楕円 69">
          <a:extLst>
            <a:ext uri="{FF2B5EF4-FFF2-40B4-BE49-F238E27FC236}">
              <a16:creationId xmlns="" xmlns:a16="http://schemas.microsoft.com/office/drawing/2014/main" id="{FCE53437-CA53-449E-93A7-8CD84CF1E7D8}"/>
            </a:ext>
          </a:extLst>
        </xdr:cNvPr>
        <xdr:cNvSpPr/>
      </xdr:nvSpPr>
      <xdr:spPr>
        <a:xfrm>
          <a:off x="3746500" y="6671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39</xdr:row>
      <xdr:rowOff>17780</xdr:rowOff>
    </xdr:from>
    <xdr:to>
      <xdr:col>15</xdr:col>
      <xdr:colOff>101600</xdr:colOff>
      <xdr:row>39</xdr:row>
      <xdr:rowOff>119380</xdr:rowOff>
    </xdr:to>
    <xdr:sp macro="" textlink="">
      <xdr:nvSpPr>
        <xdr:cNvPr id="71" name="楕円 70">
          <a:extLst>
            <a:ext uri="{FF2B5EF4-FFF2-40B4-BE49-F238E27FC236}">
              <a16:creationId xmlns="" xmlns:a16="http://schemas.microsoft.com/office/drawing/2014/main" id="{4E1C8C1E-323F-45B9-AF15-35E1C2A6E1EA}"/>
            </a:ext>
          </a:extLst>
        </xdr:cNvPr>
        <xdr:cNvSpPr/>
      </xdr:nvSpPr>
      <xdr:spPr>
        <a:xfrm>
          <a:off x="2857500" y="6704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39</xdr:row>
      <xdr:rowOff>36195</xdr:rowOff>
    </xdr:from>
    <xdr:to>
      <xdr:col>19</xdr:col>
      <xdr:colOff>177800</xdr:colOff>
      <xdr:row>39</xdr:row>
      <xdr:rowOff>68580</xdr:rowOff>
    </xdr:to>
    <xdr:cxnSp macro="">
      <xdr:nvCxnSpPr>
        <xdr:cNvPr id="72" name="直線コネクタ 71">
          <a:extLst>
            <a:ext uri="{FF2B5EF4-FFF2-40B4-BE49-F238E27FC236}">
              <a16:creationId xmlns="" xmlns:a16="http://schemas.microsoft.com/office/drawing/2014/main" id="{2B4B4E42-01F5-41F3-BAA8-722A6DEE85D2}"/>
            </a:ext>
          </a:extLst>
        </xdr:cNvPr>
        <xdr:cNvCxnSpPr/>
      </xdr:nvCxnSpPr>
      <xdr:spPr>
        <a:xfrm flipV="1">
          <a:off x="2908300" y="6722745"/>
          <a:ext cx="889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36</xdr:row>
      <xdr:rowOff>78757</xdr:rowOff>
    </xdr:from>
    <xdr:ext cx="405111" cy="259045"/>
    <xdr:sp macro="" textlink="">
      <xdr:nvSpPr>
        <xdr:cNvPr id="73" name="n_1aveValue【道路】&#10;有形固定資産減価償却率">
          <a:extLst>
            <a:ext uri="{FF2B5EF4-FFF2-40B4-BE49-F238E27FC236}">
              <a16:creationId xmlns="" xmlns:a16="http://schemas.microsoft.com/office/drawing/2014/main" id="{3747ED16-9509-48AB-9A2A-E47E2448049A}"/>
            </a:ext>
          </a:extLst>
        </xdr:cNvPr>
        <xdr:cNvSpPr txBox="1"/>
      </xdr:nvSpPr>
      <xdr:spPr>
        <a:xfrm>
          <a:off x="3582044" y="6250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118762</xdr:rowOff>
    </xdr:from>
    <xdr:ext cx="405111" cy="259045"/>
    <xdr:sp macro="" textlink="">
      <xdr:nvSpPr>
        <xdr:cNvPr id="74" name="n_2aveValue【道路】&#10;有形固定資産減価償却率">
          <a:extLst>
            <a:ext uri="{FF2B5EF4-FFF2-40B4-BE49-F238E27FC236}">
              <a16:creationId xmlns="" xmlns:a16="http://schemas.microsoft.com/office/drawing/2014/main" id="{031CD5B6-A652-47B9-B170-BC7B2A55D2F8}"/>
            </a:ext>
          </a:extLst>
        </xdr:cNvPr>
        <xdr:cNvSpPr txBox="1"/>
      </xdr:nvSpPr>
      <xdr:spPr>
        <a:xfrm>
          <a:off x="2705744" y="62909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39</xdr:row>
      <xdr:rowOff>78122</xdr:rowOff>
    </xdr:from>
    <xdr:ext cx="405111" cy="259045"/>
    <xdr:sp macro="" textlink="">
      <xdr:nvSpPr>
        <xdr:cNvPr id="75" name="n_1mainValue【道路】&#10;有形固定資産減価償却率">
          <a:extLst>
            <a:ext uri="{FF2B5EF4-FFF2-40B4-BE49-F238E27FC236}">
              <a16:creationId xmlns="" xmlns:a16="http://schemas.microsoft.com/office/drawing/2014/main" id="{7AA150E3-7678-4978-A29D-63FDA0679347}"/>
            </a:ext>
          </a:extLst>
        </xdr:cNvPr>
        <xdr:cNvSpPr txBox="1"/>
      </xdr:nvSpPr>
      <xdr:spPr>
        <a:xfrm>
          <a:off x="3582044" y="6764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110507</xdr:rowOff>
    </xdr:from>
    <xdr:ext cx="405111" cy="259045"/>
    <xdr:sp macro="" textlink="">
      <xdr:nvSpPr>
        <xdr:cNvPr id="76" name="n_2mainValue【道路】&#10;有形固定資産減価償却率">
          <a:extLst>
            <a:ext uri="{FF2B5EF4-FFF2-40B4-BE49-F238E27FC236}">
              <a16:creationId xmlns="" xmlns:a16="http://schemas.microsoft.com/office/drawing/2014/main" id="{6DFF334E-B1F6-4303-B679-BEBB06DFAAB2}"/>
            </a:ext>
          </a:extLst>
        </xdr:cNvPr>
        <xdr:cNvSpPr txBox="1"/>
      </xdr:nvSpPr>
      <xdr:spPr>
        <a:xfrm>
          <a:off x="2705744" y="6797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77" name="正方形/長方形 76">
          <a:extLst>
            <a:ext uri="{FF2B5EF4-FFF2-40B4-BE49-F238E27FC236}">
              <a16:creationId xmlns="" xmlns:a16="http://schemas.microsoft.com/office/drawing/2014/main" id="{750F72FE-ACB9-4D18-B0C9-90803644C9E4}"/>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78" name="正方形/長方形 77">
          <a:extLst>
            <a:ext uri="{FF2B5EF4-FFF2-40B4-BE49-F238E27FC236}">
              <a16:creationId xmlns="" xmlns:a16="http://schemas.microsoft.com/office/drawing/2014/main" id="{E5709085-C595-4B98-A6D0-88EBDE0172CE}"/>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79" name="正方形/長方形 78">
          <a:extLst>
            <a:ext uri="{FF2B5EF4-FFF2-40B4-BE49-F238E27FC236}">
              <a16:creationId xmlns="" xmlns:a16="http://schemas.microsoft.com/office/drawing/2014/main" id="{D8BAA757-803A-4D05-BCBC-8C416EE20ED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0" name="正方形/長方形 79">
          <a:extLst>
            <a:ext uri="{FF2B5EF4-FFF2-40B4-BE49-F238E27FC236}">
              <a16:creationId xmlns="" xmlns:a16="http://schemas.microsoft.com/office/drawing/2014/main" id="{B76D77A4-05ED-451D-9CEB-C0E13DFA32BD}"/>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1" name="正方形/長方形 80">
          <a:extLst>
            <a:ext uri="{FF2B5EF4-FFF2-40B4-BE49-F238E27FC236}">
              <a16:creationId xmlns="" xmlns:a16="http://schemas.microsoft.com/office/drawing/2014/main" id="{1B0509F4-FD0E-458C-A35D-30E9636C007B}"/>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82" name="正方形/長方形 81">
          <a:extLst>
            <a:ext uri="{FF2B5EF4-FFF2-40B4-BE49-F238E27FC236}">
              <a16:creationId xmlns="" xmlns:a16="http://schemas.microsoft.com/office/drawing/2014/main" id="{0D7EA17B-DC0D-495F-882B-3A45943EC026}"/>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83" name="正方形/長方形 82">
          <a:extLst>
            <a:ext uri="{FF2B5EF4-FFF2-40B4-BE49-F238E27FC236}">
              <a16:creationId xmlns="" xmlns:a16="http://schemas.microsoft.com/office/drawing/2014/main" id="{3D712C69-9874-4BFA-97F5-3F14680A9C47}"/>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84" name="正方形/長方形 83">
          <a:extLst>
            <a:ext uri="{FF2B5EF4-FFF2-40B4-BE49-F238E27FC236}">
              <a16:creationId xmlns="" xmlns:a16="http://schemas.microsoft.com/office/drawing/2014/main" id="{20E91DFF-1FA3-4DAE-8F57-0DB1755FF45B}"/>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85" name="テキスト ボックス 84">
          <a:extLst>
            <a:ext uri="{FF2B5EF4-FFF2-40B4-BE49-F238E27FC236}">
              <a16:creationId xmlns="" xmlns:a16="http://schemas.microsoft.com/office/drawing/2014/main" id="{55A8F2BA-F9AA-4BFD-92E8-05E491EDA437}"/>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86" name="直線コネクタ 85">
          <a:extLst>
            <a:ext uri="{FF2B5EF4-FFF2-40B4-BE49-F238E27FC236}">
              <a16:creationId xmlns="" xmlns:a16="http://schemas.microsoft.com/office/drawing/2014/main" id="{0E2B367A-447E-45C2-9B94-CECBF693FED8}"/>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87" name="直線コネクタ 86">
          <a:extLst>
            <a:ext uri="{FF2B5EF4-FFF2-40B4-BE49-F238E27FC236}">
              <a16:creationId xmlns="" xmlns:a16="http://schemas.microsoft.com/office/drawing/2014/main" id="{2B1E8276-5EE9-4A4B-8E9F-86D1F09B334A}"/>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88" name="テキスト ボックス 87">
          <a:extLst>
            <a:ext uri="{FF2B5EF4-FFF2-40B4-BE49-F238E27FC236}">
              <a16:creationId xmlns="" xmlns:a16="http://schemas.microsoft.com/office/drawing/2014/main" id="{6F8F8F07-0F3F-4EB8-BCC0-166B02677A0F}"/>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89" name="直線コネクタ 88">
          <a:extLst>
            <a:ext uri="{FF2B5EF4-FFF2-40B4-BE49-F238E27FC236}">
              <a16:creationId xmlns="" xmlns:a16="http://schemas.microsoft.com/office/drawing/2014/main" id="{588F5052-FB31-46DE-8DD0-ABFFED3D7EB8}"/>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90" name="テキスト ボックス 89">
          <a:extLst>
            <a:ext uri="{FF2B5EF4-FFF2-40B4-BE49-F238E27FC236}">
              <a16:creationId xmlns="" xmlns:a16="http://schemas.microsoft.com/office/drawing/2014/main" id="{59B0EFEC-E4BE-45F4-8AD8-E33F322C3845}"/>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91" name="直線コネクタ 90">
          <a:extLst>
            <a:ext uri="{FF2B5EF4-FFF2-40B4-BE49-F238E27FC236}">
              <a16:creationId xmlns="" xmlns:a16="http://schemas.microsoft.com/office/drawing/2014/main" id="{8F4D3279-3BDB-4534-B7C6-82C5A5ED3DBA}"/>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92" name="テキスト ボックス 91">
          <a:extLst>
            <a:ext uri="{FF2B5EF4-FFF2-40B4-BE49-F238E27FC236}">
              <a16:creationId xmlns="" xmlns:a16="http://schemas.microsoft.com/office/drawing/2014/main" id="{0B07909F-E183-4353-899F-DB9ACB442105}"/>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93" name="直線コネクタ 92">
          <a:extLst>
            <a:ext uri="{FF2B5EF4-FFF2-40B4-BE49-F238E27FC236}">
              <a16:creationId xmlns="" xmlns:a16="http://schemas.microsoft.com/office/drawing/2014/main" id="{30C64490-BE05-4082-AB85-FE8B13BBE7F1}"/>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94" name="テキスト ボックス 93">
          <a:extLst>
            <a:ext uri="{FF2B5EF4-FFF2-40B4-BE49-F238E27FC236}">
              <a16:creationId xmlns="" xmlns:a16="http://schemas.microsoft.com/office/drawing/2014/main" id="{8C6043F4-00A6-4B6D-88D7-71A297AED9B6}"/>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95" name="直線コネクタ 94">
          <a:extLst>
            <a:ext uri="{FF2B5EF4-FFF2-40B4-BE49-F238E27FC236}">
              <a16:creationId xmlns="" xmlns:a16="http://schemas.microsoft.com/office/drawing/2014/main" id="{046DEAAA-CBAF-4B77-8C6A-C28C47DD4A47}"/>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96" name="テキスト ボックス 95">
          <a:extLst>
            <a:ext uri="{FF2B5EF4-FFF2-40B4-BE49-F238E27FC236}">
              <a16:creationId xmlns="" xmlns:a16="http://schemas.microsoft.com/office/drawing/2014/main" id="{0AA524B4-1D70-4985-9B1E-F40A5F0B9FF2}"/>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97" name="直線コネクタ 96">
          <a:extLst>
            <a:ext uri="{FF2B5EF4-FFF2-40B4-BE49-F238E27FC236}">
              <a16:creationId xmlns="" xmlns:a16="http://schemas.microsoft.com/office/drawing/2014/main" id="{F8AB5395-A40E-4DE9-8478-0CF669280AF6}"/>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98" name="テキスト ボックス 97">
          <a:extLst>
            <a:ext uri="{FF2B5EF4-FFF2-40B4-BE49-F238E27FC236}">
              <a16:creationId xmlns="" xmlns:a16="http://schemas.microsoft.com/office/drawing/2014/main" id="{3D834C54-8E4F-4AF4-B060-6C7ECDECF4A5}"/>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99" name="【道路】&#10;一人当たり延長グラフ枠">
          <a:extLst>
            <a:ext uri="{FF2B5EF4-FFF2-40B4-BE49-F238E27FC236}">
              <a16:creationId xmlns="" xmlns:a16="http://schemas.microsoft.com/office/drawing/2014/main" id="{F3203ECE-EF63-4B3B-88B0-92E49F93AD96}"/>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151566</xdr:rowOff>
    </xdr:from>
    <xdr:to>
      <xdr:col>54</xdr:col>
      <xdr:colOff>189865</xdr:colOff>
      <xdr:row>42</xdr:row>
      <xdr:rowOff>15499</xdr:rowOff>
    </xdr:to>
    <xdr:cxnSp macro="">
      <xdr:nvCxnSpPr>
        <xdr:cNvPr id="100" name="直線コネクタ 99">
          <a:extLst>
            <a:ext uri="{FF2B5EF4-FFF2-40B4-BE49-F238E27FC236}">
              <a16:creationId xmlns="" xmlns:a16="http://schemas.microsoft.com/office/drawing/2014/main" id="{232646FB-BB9A-461C-A353-2ADDF51375C0}"/>
            </a:ext>
          </a:extLst>
        </xdr:cNvPr>
        <xdr:cNvCxnSpPr/>
      </xdr:nvCxnSpPr>
      <xdr:spPr>
        <a:xfrm flipV="1">
          <a:off x="10476865" y="5809416"/>
          <a:ext cx="0" cy="14069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19326</xdr:rowOff>
    </xdr:from>
    <xdr:ext cx="534377" cy="259045"/>
    <xdr:sp macro="" textlink="">
      <xdr:nvSpPr>
        <xdr:cNvPr id="101" name="【道路】&#10;一人当たり延長最小値テキスト">
          <a:extLst>
            <a:ext uri="{FF2B5EF4-FFF2-40B4-BE49-F238E27FC236}">
              <a16:creationId xmlns="" xmlns:a16="http://schemas.microsoft.com/office/drawing/2014/main" id="{3F951661-90CC-46C8-A407-6076FA14FD4C}"/>
            </a:ext>
          </a:extLst>
        </xdr:cNvPr>
        <xdr:cNvSpPr txBox="1"/>
      </xdr:nvSpPr>
      <xdr:spPr>
        <a:xfrm>
          <a:off x="10515600" y="7220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15499</xdr:rowOff>
    </xdr:from>
    <xdr:to>
      <xdr:col>55</xdr:col>
      <xdr:colOff>88900</xdr:colOff>
      <xdr:row>42</xdr:row>
      <xdr:rowOff>15499</xdr:rowOff>
    </xdr:to>
    <xdr:cxnSp macro="">
      <xdr:nvCxnSpPr>
        <xdr:cNvPr id="102" name="直線コネクタ 101">
          <a:extLst>
            <a:ext uri="{FF2B5EF4-FFF2-40B4-BE49-F238E27FC236}">
              <a16:creationId xmlns="" xmlns:a16="http://schemas.microsoft.com/office/drawing/2014/main" id="{B7BE5220-73DA-4314-B252-3D0CBBCCA76C}"/>
            </a:ext>
          </a:extLst>
        </xdr:cNvPr>
        <xdr:cNvCxnSpPr/>
      </xdr:nvCxnSpPr>
      <xdr:spPr>
        <a:xfrm>
          <a:off x="10388600" y="72163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98243</xdr:rowOff>
    </xdr:from>
    <xdr:ext cx="599010" cy="259045"/>
    <xdr:sp macro="" textlink="">
      <xdr:nvSpPr>
        <xdr:cNvPr id="103" name="【道路】&#10;一人当たり延長最大値テキスト">
          <a:extLst>
            <a:ext uri="{FF2B5EF4-FFF2-40B4-BE49-F238E27FC236}">
              <a16:creationId xmlns="" xmlns:a16="http://schemas.microsoft.com/office/drawing/2014/main" id="{14195863-8CFB-444C-BF29-5A7C8D9408B9}"/>
            </a:ext>
          </a:extLst>
        </xdr:cNvPr>
        <xdr:cNvSpPr txBox="1"/>
      </xdr:nvSpPr>
      <xdr:spPr>
        <a:xfrm>
          <a:off x="10515600" y="55846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750.438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151566</xdr:rowOff>
    </xdr:from>
    <xdr:to>
      <xdr:col>55</xdr:col>
      <xdr:colOff>88900</xdr:colOff>
      <xdr:row>33</xdr:row>
      <xdr:rowOff>151566</xdr:rowOff>
    </xdr:to>
    <xdr:cxnSp macro="">
      <xdr:nvCxnSpPr>
        <xdr:cNvPr id="104" name="直線コネクタ 103">
          <a:extLst>
            <a:ext uri="{FF2B5EF4-FFF2-40B4-BE49-F238E27FC236}">
              <a16:creationId xmlns="" xmlns:a16="http://schemas.microsoft.com/office/drawing/2014/main" id="{107B01D6-790B-4763-B2DB-EED6355C4130}"/>
            </a:ext>
          </a:extLst>
        </xdr:cNvPr>
        <xdr:cNvCxnSpPr/>
      </xdr:nvCxnSpPr>
      <xdr:spPr>
        <a:xfrm>
          <a:off x="10388600" y="58094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117003</xdr:rowOff>
    </xdr:from>
    <xdr:ext cx="599010" cy="259045"/>
    <xdr:sp macro="" textlink="">
      <xdr:nvSpPr>
        <xdr:cNvPr id="105" name="【道路】&#10;一人当たり延長平均値テキスト">
          <a:extLst>
            <a:ext uri="{FF2B5EF4-FFF2-40B4-BE49-F238E27FC236}">
              <a16:creationId xmlns="" xmlns:a16="http://schemas.microsoft.com/office/drawing/2014/main" id="{F59BE991-9D72-4B53-A586-86380C3E7A31}"/>
            </a:ext>
          </a:extLst>
        </xdr:cNvPr>
        <xdr:cNvSpPr txBox="1"/>
      </xdr:nvSpPr>
      <xdr:spPr>
        <a:xfrm>
          <a:off x="10515600" y="697500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138576</xdr:rowOff>
    </xdr:from>
    <xdr:to>
      <xdr:col>55</xdr:col>
      <xdr:colOff>50800</xdr:colOff>
      <xdr:row>41</xdr:row>
      <xdr:rowOff>68726</xdr:rowOff>
    </xdr:to>
    <xdr:sp macro="" textlink="">
      <xdr:nvSpPr>
        <xdr:cNvPr id="106" name="フローチャート: 判断 105">
          <a:extLst>
            <a:ext uri="{FF2B5EF4-FFF2-40B4-BE49-F238E27FC236}">
              <a16:creationId xmlns="" xmlns:a16="http://schemas.microsoft.com/office/drawing/2014/main" id="{DAA3F23A-3F79-4A5D-B135-870B380A41F6}"/>
            </a:ext>
          </a:extLst>
        </xdr:cNvPr>
        <xdr:cNvSpPr/>
      </xdr:nvSpPr>
      <xdr:spPr>
        <a:xfrm>
          <a:off x="10426700" y="6996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168856</xdr:rowOff>
    </xdr:from>
    <xdr:to>
      <xdr:col>50</xdr:col>
      <xdr:colOff>165100</xdr:colOff>
      <xdr:row>41</xdr:row>
      <xdr:rowOff>99006</xdr:rowOff>
    </xdr:to>
    <xdr:sp macro="" textlink="">
      <xdr:nvSpPr>
        <xdr:cNvPr id="107" name="フローチャート: 判断 106">
          <a:extLst>
            <a:ext uri="{FF2B5EF4-FFF2-40B4-BE49-F238E27FC236}">
              <a16:creationId xmlns="" xmlns:a16="http://schemas.microsoft.com/office/drawing/2014/main" id="{FCAD1F34-8B3F-41C2-837F-09BD5D471A04}"/>
            </a:ext>
          </a:extLst>
        </xdr:cNvPr>
        <xdr:cNvSpPr/>
      </xdr:nvSpPr>
      <xdr:spPr>
        <a:xfrm>
          <a:off x="9588500" y="702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41</xdr:row>
      <xdr:rowOff>10524</xdr:rowOff>
    </xdr:from>
    <xdr:to>
      <xdr:col>46</xdr:col>
      <xdr:colOff>38100</xdr:colOff>
      <xdr:row>41</xdr:row>
      <xdr:rowOff>112124</xdr:rowOff>
    </xdr:to>
    <xdr:sp macro="" textlink="">
      <xdr:nvSpPr>
        <xdr:cNvPr id="108" name="フローチャート: 判断 107">
          <a:extLst>
            <a:ext uri="{FF2B5EF4-FFF2-40B4-BE49-F238E27FC236}">
              <a16:creationId xmlns="" xmlns:a16="http://schemas.microsoft.com/office/drawing/2014/main" id="{7213D4D6-76E3-4106-87B1-4761A7F5ECAF}"/>
            </a:ext>
          </a:extLst>
        </xdr:cNvPr>
        <xdr:cNvSpPr/>
      </xdr:nvSpPr>
      <xdr:spPr>
        <a:xfrm>
          <a:off x="8699500" y="7039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09" name="テキスト ボックス 108">
          <a:extLst>
            <a:ext uri="{FF2B5EF4-FFF2-40B4-BE49-F238E27FC236}">
              <a16:creationId xmlns="" xmlns:a16="http://schemas.microsoft.com/office/drawing/2014/main" id="{2FD3C1A6-E04D-4DEA-898E-C5E841801E0B}"/>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10" name="テキスト ボックス 109">
          <a:extLst>
            <a:ext uri="{FF2B5EF4-FFF2-40B4-BE49-F238E27FC236}">
              <a16:creationId xmlns="" xmlns:a16="http://schemas.microsoft.com/office/drawing/2014/main" id="{36B55723-1769-434E-A166-55A88BA10F71}"/>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11" name="テキスト ボックス 110">
          <a:extLst>
            <a:ext uri="{FF2B5EF4-FFF2-40B4-BE49-F238E27FC236}">
              <a16:creationId xmlns="" xmlns:a16="http://schemas.microsoft.com/office/drawing/2014/main" id="{6FF4A512-7761-4DFD-AEE7-C5A21767DD09}"/>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12" name="テキスト ボックス 111">
          <a:extLst>
            <a:ext uri="{FF2B5EF4-FFF2-40B4-BE49-F238E27FC236}">
              <a16:creationId xmlns="" xmlns:a16="http://schemas.microsoft.com/office/drawing/2014/main" id="{907DF9CC-A49A-4AA6-BDDC-46846743DC65}"/>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13" name="テキスト ボックス 112">
          <a:extLst>
            <a:ext uri="{FF2B5EF4-FFF2-40B4-BE49-F238E27FC236}">
              <a16:creationId xmlns="" xmlns:a16="http://schemas.microsoft.com/office/drawing/2014/main" id="{A79FC3F6-0309-4424-907C-0C9745F4BD90}"/>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112740</xdr:rowOff>
    </xdr:from>
    <xdr:to>
      <xdr:col>50</xdr:col>
      <xdr:colOff>165100</xdr:colOff>
      <xdr:row>42</xdr:row>
      <xdr:rowOff>42890</xdr:rowOff>
    </xdr:to>
    <xdr:sp macro="" textlink="">
      <xdr:nvSpPr>
        <xdr:cNvPr id="114" name="楕円 113">
          <a:extLst>
            <a:ext uri="{FF2B5EF4-FFF2-40B4-BE49-F238E27FC236}">
              <a16:creationId xmlns="" xmlns:a16="http://schemas.microsoft.com/office/drawing/2014/main" id="{B1273A38-5111-47B5-89D3-9B9C9790E204}"/>
            </a:ext>
          </a:extLst>
        </xdr:cNvPr>
        <xdr:cNvSpPr/>
      </xdr:nvSpPr>
      <xdr:spPr>
        <a:xfrm>
          <a:off x="9588500" y="7142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41</xdr:row>
      <xdr:rowOff>114893</xdr:rowOff>
    </xdr:from>
    <xdr:to>
      <xdr:col>46</xdr:col>
      <xdr:colOff>38100</xdr:colOff>
      <xdr:row>42</xdr:row>
      <xdr:rowOff>45043</xdr:rowOff>
    </xdr:to>
    <xdr:sp macro="" textlink="">
      <xdr:nvSpPr>
        <xdr:cNvPr id="115" name="楕円 114">
          <a:extLst>
            <a:ext uri="{FF2B5EF4-FFF2-40B4-BE49-F238E27FC236}">
              <a16:creationId xmlns="" xmlns:a16="http://schemas.microsoft.com/office/drawing/2014/main" id="{A1DF7BDF-DECA-4FA2-8B52-08CFC04FE7AC}"/>
            </a:ext>
          </a:extLst>
        </xdr:cNvPr>
        <xdr:cNvSpPr/>
      </xdr:nvSpPr>
      <xdr:spPr>
        <a:xfrm>
          <a:off x="8699500" y="7144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163540</xdr:rowOff>
    </xdr:from>
    <xdr:to>
      <xdr:col>50</xdr:col>
      <xdr:colOff>114300</xdr:colOff>
      <xdr:row>41</xdr:row>
      <xdr:rowOff>165693</xdr:rowOff>
    </xdr:to>
    <xdr:cxnSp macro="">
      <xdr:nvCxnSpPr>
        <xdr:cNvPr id="116" name="直線コネクタ 115">
          <a:extLst>
            <a:ext uri="{FF2B5EF4-FFF2-40B4-BE49-F238E27FC236}">
              <a16:creationId xmlns="" xmlns:a16="http://schemas.microsoft.com/office/drawing/2014/main" id="{FD585F88-028C-4F6A-B5EA-91B3D1D76435}"/>
            </a:ext>
          </a:extLst>
        </xdr:cNvPr>
        <xdr:cNvCxnSpPr/>
      </xdr:nvCxnSpPr>
      <xdr:spPr>
        <a:xfrm flipV="1">
          <a:off x="8750300" y="7192990"/>
          <a:ext cx="889000" cy="21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115533</xdr:rowOff>
    </xdr:from>
    <xdr:ext cx="534377" cy="259045"/>
    <xdr:sp macro="" textlink="">
      <xdr:nvSpPr>
        <xdr:cNvPr id="117" name="n_1aveValue【道路】&#10;一人当たり延長">
          <a:extLst>
            <a:ext uri="{FF2B5EF4-FFF2-40B4-BE49-F238E27FC236}">
              <a16:creationId xmlns="" xmlns:a16="http://schemas.microsoft.com/office/drawing/2014/main" id="{66E5ACB1-6C5A-45E5-844C-FB1F462DB0DA}"/>
            </a:ext>
          </a:extLst>
        </xdr:cNvPr>
        <xdr:cNvSpPr txBox="1"/>
      </xdr:nvSpPr>
      <xdr:spPr>
        <a:xfrm>
          <a:off x="9359411" y="6802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128651</xdr:rowOff>
    </xdr:from>
    <xdr:ext cx="534377" cy="259045"/>
    <xdr:sp macro="" textlink="">
      <xdr:nvSpPr>
        <xdr:cNvPr id="118" name="n_2aveValue【道路】&#10;一人当たり延長">
          <a:extLst>
            <a:ext uri="{FF2B5EF4-FFF2-40B4-BE49-F238E27FC236}">
              <a16:creationId xmlns="" xmlns:a16="http://schemas.microsoft.com/office/drawing/2014/main" id="{604125AA-1C8A-4356-8C74-2B6DBE53A2F9}"/>
            </a:ext>
          </a:extLst>
        </xdr:cNvPr>
        <xdr:cNvSpPr txBox="1"/>
      </xdr:nvSpPr>
      <xdr:spPr>
        <a:xfrm>
          <a:off x="8483111" y="6815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42</xdr:row>
      <xdr:rowOff>34017</xdr:rowOff>
    </xdr:from>
    <xdr:ext cx="534377" cy="259045"/>
    <xdr:sp macro="" textlink="">
      <xdr:nvSpPr>
        <xdr:cNvPr id="119" name="n_1mainValue【道路】&#10;一人当たり延長">
          <a:extLst>
            <a:ext uri="{FF2B5EF4-FFF2-40B4-BE49-F238E27FC236}">
              <a16:creationId xmlns="" xmlns:a16="http://schemas.microsoft.com/office/drawing/2014/main" id="{02708687-E514-44FB-A79F-0488EF927B96}"/>
            </a:ext>
          </a:extLst>
        </xdr:cNvPr>
        <xdr:cNvSpPr txBox="1"/>
      </xdr:nvSpPr>
      <xdr:spPr>
        <a:xfrm>
          <a:off x="9359411" y="7234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42</xdr:row>
      <xdr:rowOff>36170</xdr:rowOff>
    </xdr:from>
    <xdr:ext cx="534377" cy="259045"/>
    <xdr:sp macro="" textlink="">
      <xdr:nvSpPr>
        <xdr:cNvPr id="120" name="n_2mainValue【道路】&#10;一人当たり延長">
          <a:extLst>
            <a:ext uri="{FF2B5EF4-FFF2-40B4-BE49-F238E27FC236}">
              <a16:creationId xmlns="" xmlns:a16="http://schemas.microsoft.com/office/drawing/2014/main" id="{82A260A8-5950-4F9E-A04A-AAC40044F6CD}"/>
            </a:ext>
          </a:extLst>
        </xdr:cNvPr>
        <xdr:cNvSpPr txBox="1"/>
      </xdr:nvSpPr>
      <xdr:spPr>
        <a:xfrm>
          <a:off x="8483111" y="72370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21" name="正方形/長方形 120">
          <a:extLst>
            <a:ext uri="{FF2B5EF4-FFF2-40B4-BE49-F238E27FC236}">
              <a16:creationId xmlns="" xmlns:a16="http://schemas.microsoft.com/office/drawing/2014/main" id="{CBC398C9-4498-4539-B286-D606873CA1A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22" name="正方形/長方形 121">
          <a:extLst>
            <a:ext uri="{FF2B5EF4-FFF2-40B4-BE49-F238E27FC236}">
              <a16:creationId xmlns="" xmlns:a16="http://schemas.microsoft.com/office/drawing/2014/main" id="{D62C7229-1F24-4A26-B818-D3943423E840}"/>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23" name="正方形/長方形 122">
          <a:extLst>
            <a:ext uri="{FF2B5EF4-FFF2-40B4-BE49-F238E27FC236}">
              <a16:creationId xmlns="" xmlns:a16="http://schemas.microsoft.com/office/drawing/2014/main" id="{21BFFFC0-A44D-4054-81F1-40FF6F3978F5}"/>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24" name="正方形/長方形 123">
          <a:extLst>
            <a:ext uri="{FF2B5EF4-FFF2-40B4-BE49-F238E27FC236}">
              <a16:creationId xmlns="" xmlns:a16="http://schemas.microsoft.com/office/drawing/2014/main" id="{DD360D66-2BB4-4BB4-A018-CCA4E31763CD}"/>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25" name="正方形/長方形 124">
          <a:extLst>
            <a:ext uri="{FF2B5EF4-FFF2-40B4-BE49-F238E27FC236}">
              <a16:creationId xmlns="" xmlns:a16="http://schemas.microsoft.com/office/drawing/2014/main" id="{D6AE6E3A-9FBC-4C71-837E-12AB9F2FBA3C}"/>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26" name="正方形/長方形 125">
          <a:extLst>
            <a:ext uri="{FF2B5EF4-FFF2-40B4-BE49-F238E27FC236}">
              <a16:creationId xmlns="" xmlns:a16="http://schemas.microsoft.com/office/drawing/2014/main" id="{3096360D-A4E4-4612-97B2-6404EBA7F4A8}"/>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27" name="正方形/長方形 126">
          <a:extLst>
            <a:ext uri="{FF2B5EF4-FFF2-40B4-BE49-F238E27FC236}">
              <a16:creationId xmlns="" xmlns:a16="http://schemas.microsoft.com/office/drawing/2014/main" id="{FB7641BE-938B-4283-9211-882B7FE64C28}"/>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28" name="正方形/長方形 127">
          <a:extLst>
            <a:ext uri="{FF2B5EF4-FFF2-40B4-BE49-F238E27FC236}">
              <a16:creationId xmlns="" xmlns:a16="http://schemas.microsoft.com/office/drawing/2014/main" id="{AE7336A2-F60B-4A8A-8C8D-1645B1081DE1}"/>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29" name="テキスト ボックス 128">
          <a:extLst>
            <a:ext uri="{FF2B5EF4-FFF2-40B4-BE49-F238E27FC236}">
              <a16:creationId xmlns="" xmlns:a16="http://schemas.microsoft.com/office/drawing/2014/main" id="{8C1CFFFE-921B-4CD9-80AD-5E91FF02AB32}"/>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30" name="直線コネクタ 129">
          <a:extLst>
            <a:ext uri="{FF2B5EF4-FFF2-40B4-BE49-F238E27FC236}">
              <a16:creationId xmlns="" xmlns:a16="http://schemas.microsoft.com/office/drawing/2014/main" id="{123DFC79-0816-4146-90F0-9F78117559EC}"/>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65</xdr:row>
      <xdr:rowOff>143527</xdr:rowOff>
    </xdr:from>
    <xdr:ext cx="338939" cy="259045"/>
    <xdr:sp macro="" textlink="">
      <xdr:nvSpPr>
        <xdr:cNvPr id="131" name="テキスト ボックス 130">
          <a:extLst>
            <a:ext uri="{FF2B5EF4-FFF2-40B4-BE49-F238E27FC236}">
              <a16:creationId xmlns="" xmlns:a16="http://schemas.microsoft.com/office/drawing/2014/main" id="{BFD50E05-9061-4A83-8B5A-E8A2FB7059CC}"/>
            </a:ext>
          </a:extLst>
        </xdr:cNvPr>
        <xdr:cNvSpPr txBox="1"/>
      </xdr:nvSpPr>
      <xdr:spPr>
        <a:xfrm>
          <a:off x="423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32" name="直線コネクタ 131">
          <a:extLst>
            <a:ext uri="{FF2B5EF4-FFF2-40B4-BE49-F238E27FC236}">
              <a16:creationId xmlns="" xmlns:a16="http://schemas.microsoft.com/office/drawing/2014/main" id="{6CC20A9F-0B55-4EF7-937F-CB1602CEC2C1}"/>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133" name="テキスト ボックス 132">
          <a:extLst>
            <a:ext uri="{FF2B5EF4-FFF2-40B4-BE49-F238E27FC236}">
              <a16:creationId xmlns="" xmlns:a16="http://schemas.microsoft.com/office/drawing/2014/main" id="{438DBB35-B730-43FF-B8FC-049B862BD4D6}"/>
            </a:ext>
          </a:extLst>
        </xdr:cNvPr>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34" name="直線コネクタ 133">
          <a:extLst>
            <a:ext uri="{FF2B5EF4-FFF2-40B4-BE49-F238E27FC236}">
              <a16:creationId xmlns="" xmlns:a16="http://schemas.microsoft.com/office/drawing/2014/main" id="{923F5A19-8C74-4626-ADC7-B1179317099E}"/>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35" name="テキスト ボックス 134">
          <a:extLst>
            <a:ext uri="{FF2B5EF4-FFF2-40B4-BE49-F238E27FC236}">
              <a16:creationId xmlns="" xmlns:a16="http://schemas.microsoft.com/office/drawing/2014/main" id="{F8EB11BF-FE26-4DB8-B0FC-346FDD847562}"/>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36" name="直線コネクタ 135">
          <a:extLst>
            <a:ext uri="{FF2B5EF4-FFF2-40B4-BE49-F238E27FC236}">
              <a16:creationId xmlns="" xmlns:a16="http://schemas.microsoft.com/office/drawing/2014/main" id="{81CFA69E-3BFC-405E-ADB5-3CFD8B85A0E9}"/>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37" name="テキスト ボックス 136">
          <a:extLst>
            <a:ext uri="{FF2B5EF4-FFF2-40B4-BE49-F238E27FC236}">
              <a16:creationId xmlns="" xmlns:a16="http://schemas.microsoft.com/office/drawing/2014/main" id="{2B4D8290-7484-48CC-8877-BD7225DAC0C5}"/>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38" name="直線コネクタ 137">
          <a:extLst>
            <a:ext uri="{FF2B5EF4-FFF2-40B4-BE49-F238E27FC236}">
              <a16:creationId xmlns="" xmlns:a16="http://schemas.microsoft.com/office/drawing/2014/main" id="{83B1536F-9FCC-4BC6-8315-EEF8435F5009}"/>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39" name="テキスト ボックス 138">
          <a:extLst>
            <a:ext uri="{FF2B5EF4-FFF2-40B4-BE49-F238E27FC236}">
              <a16:creationId xmlns="" xmlns:a16="http://schemas.microsoft.com/office/drawing/2014/main" id="{5063A262-6361-4FC6-84EF-9CCFDD476802}"/>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40" name="直線コネクタ 139">
          <a:extLst>
            <a:ext uri="{FF2B5EF4-FFF2-40B4-BE49-F238E27FC236}">
              <a16:creationId xmlns="" xmlns:a16="http://schemas.microsoft.com/office/drawing/2014/main" id="{65546969-4B77-4D24-9BB9-E93766869BF8}"/>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124477</xdr:rowOff>
    </xdr:from>
    <xdr:ext cx="467179" cy="259045"/>
    <xdr:sp macro="" textlink="">
      <xdr:nvSpPr>
        <xdr:cNvPr id="141" name="テキスト ボックス 140">
          <a:extLst>
            <a:ext uri="{FF2B5EF4-FFF2-40B4-BE49-F238E27FC236}">
              <a16:creationId xmlns="" xmlns:a16="http://schemas.microsoft.com/office/drawing/2014/main" id="{16F86AFB-F6D0-40F1-909D-191E1A5E1326}"/>
            </a:ext>
          </a:extLst>
        </xdr:cNvPr>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42" name="直線コネクタ 141">
          <a:extLst>
            <a:ext uri="{FF2B5EF4-FFF2-40B4-BE49-F238E27FC236}">
              <a16:creationId xmlns="" xmlns:a16="http://schemas.microsoft.com/office/drawing/2014/main" id="{276603C4-BF47-402C-8FA8-9D6983E087AD}"/>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43" name="テキスト ボックス 142">
          <a:extLst>
            <a:ext uri="{FF2B5EF4-FFF2-40B4-BE49-F238E27FC236}">
              <a16:creationId xmlns="" xmlns:a16="http://schemas.microsoft.com/office/drawing/2014/main" id="{6317039A-5F72-4015-9F1D-AAEFAA799741}"/>
            </a:ext>
          </a:extLst>
        </xdr:cNvPr>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44" name="【橋りょう・トンネル】&#10;有形固定資産減価償却率グラフ枠">
          <a:extLst>
            <a:ext uri="{FF2B5EF4-FFF2-40B4-BE49-F238E27FC236}">
              <a16:creationId xmlns="" xmlns:a16="http://schemas.microsoft.com/office/drawing/2014/main" id="{7BCE7152-0030-447F-8890-61E91388F34D}"/>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137160</xdr:rowOff>
    </xdr:from>
    <xdr:to>
      <xdr:col>24</xdr:col>
      <xdr:colOff>62865</xdr:colOff>
      <xdr:row>63</xdr:row>
      <xdr:rowOff>95250</xdr:rowOff>
    </xdr:to>
    <xdr:cxnSp macro="">
      <xdr:nvCxnSpPr>
        <xdr:cNvPr id="145" name="直線コネクタ 144">
          <a:extLst>
            <a:ext uri="{FF2B5EF4-FFF2-40B4-BE49-F238E27FC236}">
              <a16:creationId xmlns="" xmlns:a16="http://schemas.microsoft.com/office/drawing/2014/main" id="{F4BE0B99-4BA0-4C12-9703-7359DCD6EC7F}"/>
            </a:ext>
          </a:extLst>
        </xdr:cNvPr>
        <xdr:cNvCxnSpPr/>
      </xdr:nvCxnSpPr>
      <xdr:spPr>
        <a:xfrm flipV="1">
          <a:off x="4634865" y="9566910"/>
          <a:ext cx="0" cy="13296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99077</xdr:rowOff>
    </xdr:from>
    <xdr:ext cx="405111" cy="259045"/>
    <xdr:sp macro="" textlink="">
      <xdr:nvSpPr>
        <xdr:cNvPr id="146" name="【橋りょう・トンネル】&#10;有形固定資産減価償却率最小値テキスト">
          <a:extLst>
            <a:ext uri="{FF2B5EF4-FFF2-40B4-BE49-F238E27FC236}">
              <a16:creationId xmlns="" xmlns:a16="http://schemas.microsoft.com/office/drawing/2014/main" id="{BA8C3A6D-545B-4C18-A057-5835BB980926}"/>
            </a:ext>
          </a:extLst>
        </xdr:cNvPr>
        <xdr:cNvSpPr txBox="1"/>
      </xdr:nvSpPr>
      <xdr:spPr>
        <a:xfrm>
          <a:off x="4673600" y="10900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95250</xdr:rowOff>
    </xdr:from>
    <xdr:to>
      <xdr:col>24</xdr:col>
      <xdr:colOff>152400</xdr:colOff>
      <xdr:row>63</xdr:row>
      <xdr:rowOff>95250</xdr:rowOff>
    </xdr:to>
    <xdr:cxnSp macro="">
      <xdr:nvCxnSpPr>
        <xdr:cNvPr id="147" name="直線コネクタ 146">
          <a:extLst>
            <a:ext uri="{FF2B5EF4-FFF2-40B4-BE49-F238E27FC236}">
              <a16:creationId xmlns="" xmlns:a16="http://schemas.microsoft.com/office/drawing/2014/main" id="{AC9D9D89-447C-472C-A7C0-7E6A70C41682}"/>
            </a:ext>
          </a:extLst>
        </xdr:cNvPr>
        <xdr:cNvCxnSpPr/>
      </xdr:nvCxnSpPr>
      <xdr:spPr>
        <a:xfrm>
          <a:off x="4546600" y="10896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83837</xdr:rowOff>
    </xdr:from>
    <xdr:ext cx="405111" cy="259045"/>
    <xdr:sp macro="" textlink="">
      <xdr:nvSpPr>
        <xdr:cNvPr id="148" name="【橋りょう・トンネル】&#10;有形固定資産減価償却率最大値テキスト">
          <a:extLst>
            <a:ext uri="{FF2B5EF4-FFF2-40B4-BE49-F238E27FC236}">
              <a16:creationId xmlns="" xmlns:a16="http://schemas.microsoft.com/office/drawing/2014/main" id="{315B5E9D-8CB0-4263-8F77-284DBAC8B381}"/>
            </a:ext>
          </a:extLst>
        </xdr:cNvPr>
        <xdr:cNvSpPr txBox="1"/>
      </xdr:nvSpPr>
      <xdr:spPr>
        <a:xfrm>
          <a:off x="4673600" y="93421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137160</xdr:rowOff>
    </xdr:from>
    <xdr:to>
      <xdr:col>24</xdr:col>
      <xdr:colOff>152400</xdr:colOff>
      <xdr:row>55</xdr:row>
      <xdr:rowOff>137160</xdr:rowOff>
    </xdr:to>
    <xdr:cxnSp macro="">
      <xdr:nvCxnSpPr>
        <xdr:cNvPr id="149" name="直線コネクタ 148">
          <a:extLst>
            <a:ext uri="{FF2B5EF4-FFF2-40B4-BE49-F238E27FC236}">
              <a16:creationId xmlns="" xmlns:a16="http://schemas.microsoft.com/office/drawing/2014/main" id="{9EA772B4-3C84-4062-9575-C196B40AA457}"/>
            </a:ext>
          </a:extLst>
        </xdr:cNvPr>
        <xdr:cNvCxnSpPr/>
      </xdr:nvCxnSpPr>
      <xdr:spPr>
        <a:xfrm>
          <a:off x="4546600" y="95669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76217</xdr:rowOff>
    </xdr:from>
    <xdr:ext cx="405111" cy="259045"/>
    <xdr:sp macro="" textlink="">
      <xdr:nvSpPr>
        <xdr:cNvPr id="150" name="【橋りょう・トンネル】&#10;有形固定資産減価償却率平均値テキスト">
          <a:extLst>
            <a:ext uri="{FF2B5EF4-FFF2-40B4-BE49-F238E27FC236}">
              <a16:creationId xmlns="" xmlns:a16="http://schemas.microsoft.com/office/drawing/2014/main" id="{D3C84F68-5123-4FD1-97FA-03882BBF3A23}"/>
            </a:ext>
          </a:extLst>
        </xdr:cNvPr>
        <xdr:cNvSpPr txBox="1"/>
      </xdr:nvSpPr>
      <xdr:spPr>
        <a:xfrm>
          <a:off x="4673600" y="101917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97790</xdr:rowOff>
    </xdr:from>
    <xdr:to>
      <xdr:col>24</xdr:col>
      <xdr:colOff>114300</xdr:colOff>
      <xdr:row>60</xdr:row>
      <xdr:rowOff>27940</xdr:rowOff>
    </xdr:to>
    <xdr:sp macro="" textlink="">
      <xdr:nvSpPr>
        <xdr:cNvPr id="151" name="フローチャート: 判断 150">
          <a:extLst>
            <a:ext uri="{FF2B5EF4-FFF2-40B4-BE49-F238E27FC236}">
              <a16:creationId xmlns="" xmlns:a16="http://schemas.microsoft.com/office/drawing/2014/main" id="{C5335CEB-6A73-4ACD-9C2C-914814C91003}"/>
            </a:ext>
          </a:extLst>
        </xdr:cNvPr>
        <xdr:cNvSpPr/>
      </xdr:nvSpPr>
      <xdr:spPr>
        <a:xfrm>
          <a:off x="4584700" y="1021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2540</xdr:rowOff>
    </xdr:from>
    <xdr:to>
      <xdr:col>20</xdr:col>
      <xdr:colOff>38100</xdr:colOff>
      <xdr:row>60</xdr:row>
      <xdr:rowOff>104140</xdr:rowOff>
    </xdr:to>
    <xdr:sp macro="" textlink="">
      <xdr:nvSpPr>
        <xdr:cNvPr id="152" name="フローチャート: 判断 151">
          <a:extLst>
            <a:ext uri="{FF2B5EF4-FFF2-40B4-BE49-F238E27FC236}">
              <a16:creationId xmlns="" xmlns:a16="http://schemas.microsoft.com/office/drawing/2014/main" id="{CC9A9D9A-5ECE-448A-8667-EE030C164221}"/>
            </a:ext>
          </a:extLst>
        </xdr:cNvPr>
        <xdr:cNvSpPr/>
      </xdr:nvSpPr>
      <xdr:spPr>
        <a:xfrm>
          <a:off x="3746500" y="1028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67310</xdr:rowOff>
    </xdr:from>
    <xdr:to>
      <xdr:col>15</xdr:col>
      <xdr:colOff>101600</xdr:colOff>
      <xdr:row>60</xdr:row>
      <xdr:rowOff>168910</xdr:rowOff>
    </xdr:to>
    <xdr:sp macro="" textlink="">
      <xdr:nvSpPr>
        <xdr:cNvPr id="153" name="フローチャート: 判断 152">
          <a:extLst>
            <a:ext uri="{FF2B5EF4-FFF2-40B4-BE49-F238E27FC236}">
              <a16:creationId xmlns="" xmlns:a16="http://schemas.microsoft.com/office/drawing/2014/main" id="{0329B482-ABD7-402C-AA67-C5424A073A37}"/>
            </a:ext>
          </a:extLst>
        </xdr:cNvPr>
        <xdr:cNvSpPr/>
      </xdr:nvSpPr>
      <xdr:spPr>
        <a:xfrm>
          <a:off x="2857500" y="10354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54" name="テキスト ボックス 153">
          <a:extLst>
            <a:ext uri="{FF2B5EF4-FFF2-40B4-BE49-F238E27FC236}">
              <a16:creationId xmlns="" xmlns:a16="http://schemas.microsoft.com/office/drawing/2014/main" id="{65FE9C84-BF9D-437A-9F7E-4517EEC4C5C6}"/>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55" name="テキスト ボックス 154">
          <a:extLst>
            <a:ext uri="{FF2B5EF4-FFF2-40B4-BE49-F238E27FC236}">
              <a16:creationId xmlns="" xmlns:a16="http://schemas.microsoft.com/office/drawing/2014/main" id="{0174634D-152A-4194-8758-3A4594D29646}"/>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56" name="テキスト ボックス 155">
          <a:extLst>
            <a:ext uri="{FF2B5EF4-FFF2-40B4-BE49-F238E27FC236}">
              <a16:creationId xmlns="" xmlns:a16="http://schemas.microsoft.com/office/drawing/2014/main" id="{B4617A0C-D681-4B92-BFA8-2881481C02C5}"/>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57" name="テキスト ボックス 156">
          <a:extLst>
            <a:ext uri="{FF2B5EF4-FFF2-40B4-BE49-F238E27FC236}">
              <a16:creationId xmlns="" xmlns:a16="http://schemas.microsoft.com/office/drawing/2014/main" id="{9B41F9D8-898E-49CB-BA6E-A138081CC694}"/>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58" name="テキスト ボックス 157">
          <a:extLst>
            <a:ext uri="{FF2B5EF4-FFF2-40B4-BE49-F238E27FC236}">
              <a16:creationId xmlns="" xmlns:a16="http://schemas.microsoft.com/office/drawing/2014/main" id="{CDC56A8C-AD6C-4CD1-9E5A-A5BD922F765B}"/>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59</xdr:row>
      <xdr:rowOff>33020</xdr:rowOff>
    </xdr:from>
    <xdr:to>
      <xdr:col>20</xdr:col>
      <xdr:colOff>38100</xdr:colOff>
      <xdr:row>59</xdr:row>
      <xdr:rowOff>134620</xdr:rowOff>
    </xdr:to>
    <xdr:sp macro="" textlink="">
      <xdr:nvSpPr>
        <xdr:cNvPr id="159" name="楕円 158">
          <a:extLst>
            <a:ext uri="{FF2B5EF4-FFF2-40B4-BE49-F238E27FC236}">
              <a16:creationId xmlns="" xmlns:a16="http://schemas.microsoft.com/office/drawing/2014/main" id="{34524804-BA56-4194-97A3-6E12F6A3C755}"/>
            </a:ext>
          </a:extLst>
        </xdr:cNvPr>
        <xdr:cNvSpPr/>
      </xdr:nvSpPr>
      <xdr:spPr>
        <a:xfrm>
          <a:off x="3746500" y="10148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90170</xdr:rowOff>
    </xdr:from>
    <xdr:to>
      <xdr:col>15</xdr:col>
      <xdr:colOff>101600</xdr:colOff>
      <xdr:row>60</xdr:row>
      <xdr:rowOff>20320</xdr:rowOff>
    </xdr:to>
    <xdr:sp macro="" textlink="">
      <xdr:nvSpPr>
        <xdr:cNvPr id="160" name="楕円 159">
          <a:extLst>
            <a:ext uri="{FF2B5EF4-FFF2-40B4-BE49-F238E27FC236}">
              <a16:creationId xmlns="" xmlns:a16="http://schemas.microsoft.com/office/drawing/2014/main" id="{315FFEA7-7F0F-484F-B264-73A566F800BC}"/>
            </a:ext>
          </a:extLst>
        </xdr:cNvPr>
        <xdr:cNvSpPr/>
      </xdr:nvSpPr>
      <xdr:spPr>
        <a:xfrm>
          <a:off x="2857500" y="10205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59</xdr:row>
      <xdr:rowOff>83820</xdr:rowOff>
    </xdr:from>
    <xdr:to>
      <xdr:col>19</xdr:col>
      <xdr:colOff>177800</xdr:colOff>
      <xdr:row>59</xdr:row>
      <xdr:rowOff>140970</xdr:rowOff>
    </xdr:to>
    <xdr:cxnSp macro="">
      <xdr:nvCxnSpPr>
        <xdr:cNvPr id="161" name="直線コネクタ 160">
          <a:extLst>
            <a:ext uri="{FF2B5EF4-FFF2-40B4-BE49-F238E27FC236}">
              <a16:creationId xmlns="" xmlns:a16="http://schemas.microsoft.com/office/drawing/2014/main" id="{76E6CC3F-702D-4B23-9D51-20EAE4431E94}"/>
            </a:ext>
          </a:extLst>
        </xdr:cNvPr>
        <xdr:cNvCxnSpPr/>
      </xdr:nvCxnSpPr>
      <xdr:spPr>
        <a:xfrm flipV="1">
          <a:off x="2908300" y="1019937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95267</xdr:rowOff>
    </xdr:from>
    <xdr:ext cx="405111" cy="259045"/>
    <xdr:sp macro="" textlink="">
      <xdr:nvSpPr>
        <xdr:cNvPr id="162" name="n_1aveValue【橋りょう・トンネル】&#10;有形固定資産減価償却率">
          <a:extLst>
            <a:ext uri="{FF2B5EF4-FFF2-40B4-BE49-F238E27FC236}">
              <a16:creationId xmlns="" xmlns:a16="http://schemas.microsoft.com/office/drawing/2014/main" id="{3BFA4DFB-717D-4C6D-A87F-E250D188A854}"/>
            </a:ext>
          </a:extLst>
        </xdr:cNvPr>
        <xdr:cNvSpPr txBox="1"/>
      </xdr:nvSpPr>
      <xdr:spPr>
        <a:xfrm>
          <a:off x="3582044" y="103822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160037</xdr:rowOff>
    </xdr:from>
    <xdr:ext cx="405111" cy="259045"/>
    <xdr:sp macro="" textlink="">
      <xdr:nvSpPr>
        <xdr:cNvPr id="163" name="n_2aveValue【橋りょう・トンネル】&#10;有形固定資産減価償却率">
          <a:extLst>
            <a:ext uri="{FF2B5EF4-FFF2-40B4-BE49-F238E27FC236}">
              <a16:creationId xmlns="" xmlns:a16="http://schemas.microsoft.com/office/drawing/2014/main" id="{8F1F905B-7627-4441-8099-2447CE9AED22}"/>
            </a:ext>
          </a:extLst>
        </xdr:cNvPr>
        <xdr:cNvSpPr txBox="1"/>
      </xdr:nvSpPr>
      <xdr:spPr>
        <a:xfrm>
          <a:off x="2705744" y="104470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57</xdr:row>
      <xdr:rowOff>151147</xdr:rowOff>
    </xdr:from>
    <xdr:ext cx="405111" cy="259045"/>
    <xdr:sp macro="" textlink="">
      <xdr:nvSpPr>
        <xdr:cNvPr id="164" name="n_1mainValue【橋りょう・トンネル】&#10;有形固定資産減価償却率">
          <a:extLst>
            <a:ext uri="{FF2B5EF4-FFF2-40B4-BE49-F238E27FC236}">
              <a16:creationId xmlns="" xmlns:a16="http://schemas.microsoft.com/office/drawing/2014/main" id="{CF72C015-30CA-414B-AD66-12B9F595B696}"/>
            </a:ext>
          </a:extLst>
        </xdr:cNvPr>
        <xdr:cNvSpPr txBox="1"/>
      </xdr:nvSpPr>
      <xdr:spPr>
        <a:xfrm>
          <a:off x="3582044" y="9923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36847</xdr:rowOff>
    </xdr:from>
    <xdr:ext cx="405111" cy="259045"/>
    <xdr:sp macro="" textlink="">
      <xdr:nvSpPr>
        <xdr:cNvPr id="165" name="n_2mainValue【橋りょう・トンネル】&#10;有形固定資産減価償却率">
          <a:extLst>
            <a:ext uri="{FF2B5EF4-FFF2-40B4-BE49-F238E27FC236}">
              <a16:creationId xmlns="" xmlns:a16="http://schemas.microsoft.com/office/drawing/2014/main" id="{B3C35336-AC20-496C-BDE3-F328CF8F465E}"/>
            </a:ext>
          </a:extLst>
        </xdr:cNvPr>
        <xdr:cNvSpPr txBox="1"/>
      </xdr:nvSpPr>
      <xdr:spPr>
        <a:xfrm>
          <a:off x="2705744" y="9980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66" name="正方形/長方形 165">
          <a:extLst>
            <a:ext uri="{FF2B5EF4-FFF2-40B4-BE49-F238E27FC236}">
              <a16:creationId xmlns="" xmlns:a16="http://schemas.microsoft.com/office/drawing/2014/main" id="{3D80B0AC-1819-4CF3-A173-A57C3AC79184}"/>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67" name="正方形/長方形 166">
          <a:extLst>
            <a:ext uri="{FF2B5EF4-FFF2-40B4-BE49-F238E27FC236}">
              <a16:creationId xmlns="" xmlns:a16="http://schemas.microsoft.com/office/drawing/2014/main" id="{E91D6CEE-796E-436F-9A58-3FD3606B678D}"/>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68" name="正方形/長方形 167">
          <a:extLst>
            <a:ext uri="{FF2B5EF4-FFF2-40B4-BE49-F238E27FC236}">
              <a16:creationId xmlns="" xmlns:a16="http://schemas.microsoft.com/office/drawing/2014/main" id="{2AD2119C-776D-4C3C-A730-FB4BB848E8A3}"/>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69" name="正方形/長方形 168">
          <a:extLst>
            <a:ext uri="{FF2B5EF4-FFF2-40B4-BE49-F238E27FC236}">
              <a16:creationId xmlns="" xmlns:a16="http://schemas.microsoft.com/office/drawing/2014/main" id="{C944E7E5-2EF4-4ECC-8F6C-E3BF507BED5E}"/>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70" name="正方形/長方形 169">
          <a:extLst>
            <a:ext uri="{FF2B5EF4-FFF2-40B4-BE49-F238E27FC236}">
              <a16:creationId xmlns="" xmlns:a16="http://schemas.microsoft.com/office/drawing/2014/main" id="{1126CF06-A683-4199-BC5C-1E3A1971BB9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71" name="正方形/長方形 170">
          <a:extLst>
            <a:ext uri="{FF2B5EF4-FFF2-40B4-BE49-F238E27FC236}">
              <a16:creationId xmlns="" xmlns:a16="http://schemas.microsoft.com/office/drawing/2014/main" id="{CAC57E3B-DFAE-466D-A7A2-A9466AF6089C}"/>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72" name="正方形/長方形 171">
          <a:extLst>
            <a:ext uri="{FF2B5EF4-FFF2-40B4-BE49-F238E27FC236}">
              <a16:creationId xmlns="" xmlns:a16="http://schemas.microsoft.com/office/drawing/2014/main" id="{C6DFD127-78EF-4FE0-832C-DC3746245C0A}"/>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292,717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73" name="正方形/長方形 172">
          <a:extLst>
            <a:ext uri="{FF2B5EF4-FFF2-40B4-BE49-F238E27FC236}">
              <a16:creationId xmlns="" xmlns:a16="http://schemas.microsoft.com/office/drawing/2014/main" id="{5FD00023-B61D-4F4B-A24D-6806C2923E84}"/>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74" name="テキスト ボックス 173">
          <a:extLst>
            <a:ext uri="{FF2B5EF4-FFF2-40B4-BE49-F238E27FC236}">
              <a16:creationId xmlns="" xmlns:a16="http://schemas.microsoft.com/office/drawing/2014/main" id="{5B2F7FCD-0F81-412A-86F9-E0500D2ECD7B}"/>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75" name="直線コネクタ 174">
          <a:extLst>
            <a:ext uri="{FF2B5EF4-FFF2-40B4-BE49-F238E27FC236}">
              <a16:creationId xmlns="" xmlns:a16="http://schemas.microsoft.com/office/drawing/2014/main" id="{561D444D-C0B7-41F2-9D5D-E3D09244D7F9}"/>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76" name="直線コネクタ 175">
          <a:extLst>
            <a:ext uri="{FF2B5EF4-FFF2-40B4-BE49-F238E27FC236}">
              <a16:creationId xmlns="" xmlns:a16="http://schemas.microsoft.com/office/drawing/2014/main" id="{E6627A97-AFA5-4420-95B4-261A2570A730}"/>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macro="" textlink="">
      <xdr:nvSpPr>
        <xdr:cNvPr id="177" name="テキスト ボックス 176">
          <a:extLst>
            <a:ext uri="{FF2B5EF4-FFF2-40B4-BE49-F238E27FC236}">
              <a16:creationId xmlns="" xmlns:a16="http://schemas.microsoft.com/office/drawing/2014/main" id="{F59D1A47-D130-43CE-AB1C-D5313D8DE940}"/>
            </a:ext>
          </a:extLst>
        </xdr:cNvPr>
        <xdr:cNvSpPr txBox="1"/>
      </xdr:nvSpPr>
      <xdr:spPr>
        <a:xfrm>
          <a:off x="6355214" y="1096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78" name="直線コネクタ 177">
          <a:extLst>
            <a:ext uri="{FF2B5EF4-FFF2-40B4-BE49-F238E27FC236}">
              <a16:creationId xmlns="" xmlns:a16="http://schemas.microsoft.com/office/drawing/2014/main" id="{143A0F23-1C51-4327-AB41-956A74E9050D}"/>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62</xdr:row>
      <xdr:rowOff>4734</xdr:rowOff>
    </xdr:from>
    <xdr:ext cx="685572" cy="259045"/>
    <xdr:sp macro="" textlink="">
      <xdr:nvSpPr>
        <xdr:cNvPr id="179" name="テキスト ボックス 178">
          <a:extLst>
            <a:ext uri="{FF2B5EF4-FFF2-40B4-BE49-F238E27FC236}">
              <a16:creationId xmlns="" xmlns:a16="http://schemas.microsoft.com/office/drawing/2014/main" id="{BB5BE73C-A26A-4C72-83B2-5252BCDC83F3}"/>
            </a:ext>
          </a:extLst>
        </xdr:cNvPr>
        <xdr:cNvSpPr txBox="1"/>
      </xdr:nvSpPr>
      <xdr:spPr>
        <a:xfrm>
          <a:off x="5918428" y="10634634"/>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80" name="直線コネクタ 179">
          <a:extLst>
            <a:ext uri="{FF2B5EF4-FFF2-40B4-BE49-F238E27FC236}">
              <a16:creationId xmlns="" xmlns:a16="http://schemas.microsoft.com/office/drawing/2014/main" id="{B63E35F2-0E56-4628-8A62-073C366626BC}"/>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21062</xdr:rowOff>
    </xdr:from>
    <xdr:ext cx="685572" cy="259045"/>
    <xdr:sp macro="" textlink="">
      <xdr:nvSpPr>
        <xdr:cNvPr id="181" name="テキスト ボックス 180">
          <a:extLst>
            <a:ext uri="{FF2B5EF4-FFF2-40B4-BE49-F238E27FC236}">
              <a16:creationId xmlns="" xmlns:a16="http://schemas.microsoft.com/office/drawing/2014/main" id="{DDD5FD5D-B031-4A35-83A3-5D23913561B0}"/>
            </a:ext>
          </a:extLst>
        </xdr:cNvPr>
        <xdr:cNvSpPr txBox="1"/>
      </xdr:nvSpPr>
      <xdr:spPr>
        <a:xfrm>
          <a:off x="5918428" y="1030806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82" name="直線コネクタ 181">
          <a:extLst>
            <a:ext uri="{FF2B5EF4-FFF2-40B4-BE49-F238E27FC236}">
              <a16:creationId xmlns="" xmlns:a16="http://schemas.microsoft.com/office/drawing/2014/main" id="{4B415C40-32E8-4423-87F6-E54F8C117A5F}"/>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58</xdr:row>
      <xdr:rowOff>37392</xdr:rowOff>
    </xdr:from>
    <xdr:ext cx="685572" cy="259045"/>
    <xdr:sp macro="" textlink="">
      <xdr:nvSpPr>
        <xdr:cNvPr id="183" name="テキスト ボックス 182">
          <a:extLst>
            <a:ext uri="{FF2B5EF4-FFF2-40B4-BE49-F238E27FC236}">
              <a16:creationId xmlns="" xmlns:a16="http://schemas.microsoft.com/office/drawing/2014/main" id="{05082884-A652-44D2-8D93-9DCBEBD114D4}"/>
            </a:ext>
          </a:extLst>
        </xdr:cNvPr>
        <xdr:cNvSpPr txBox="1"/>
      </xdr:nvSpPr>
      <xdr:spPr>
        <a:xfrm>
          <a:off x="5918428" y="998149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84" name="直線コネクタ 183">
          <a:extLst>
            <a:ext uri="{FF2B5EF4-FFF2-40B4-BE49-F238E27FC236}">
              <a16:creationId xmlns="" xmlns:a16="http://schemas.microsoft.com/office/drawing/2014/main" id="{DF49AD1A-057F-4A17-8CA5-9536A48236C1}"/>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53720</xdr:rowOff>
    </xdr:from>
    <xdr:ext cx="685572" cy="259045"/>
    <xdr:sp macro="" textlink="">
      <xdr:nvSpPr>
        <xdr:cNvPr id="185" name="テキスト ボックス 184">
          <a:extLst>
            <a:ext uri="{FF2B5EF4-FFF2-40B4-BE49-F238E27FC236}">
              <a16:creationId xmlns="" xmlns:a16="http://schemas.microsoft.com/office/drawing/2014/main" id="{0BDB4871-5F03-4786-9D7B-E37B573D0C84}"/>
            </a:ext>
          </a:extLst>
        </xdr:cNvPr>
        <xdr:cNvSpPr txBox="1"/>
      </xdr:nvSpPr>
      <xdr:spPr>
        <a:xfrm>
          <a:off x="5918428" y="965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86" name="直線コネクタ 185">
          <a:extLst>
            <a:ext uri="{FF2B5EF4-FFF2-40B4-BE49-F238E27FC236}">
              <a16:creationId xmlns="" xmlns:a16="http://schemas.microsoft.com/office/drawing/2014/main" id="{4FB8D83F-133B-48D0-804A-539BFE8CFC2C}"/>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70049</xdr:rowOff>
    </xdr:from>
    <xdr:ext cx="685572" cy="259045"/>
    <xdr:sp macro="" textlink="">
      <xdr:nvSpPr>
        <xdr:cNvPr id="187" name="テキスト ボックス 186">
          <a:extLst>
            <a:ext uri="{FF2B5EF4-FFF2-40B4-BE49-F238E27FC236}">
              <a16:creationId xmlns="" xmlns:a16="http://schemas.microsoft.com/office/drawing/2014/main" id="{A5463E85-6996-4D2D-AA6B-FD2CD2E23653}"/>
            </a:ext>
          </a:extLst>
        </xdr:cNvPr>
        <xdr:cNvSpPr txBox="1"/>
      </xdr:nvSpPr>
      <xdr:spPr>
        <a:xfrm>
          <a:off x="5918428" y="932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88" name="直線コネクタ 187">
          <a:extLst>
            <a:ext uri="{FF2B5EF4-FFF2-40B4-BE49-F238E27FC236}">
              <a16:creationId xmlns="" xmlns:a16="http://schemas.microsoft.com/office/drawing/2014/main" id="{BA71D888-C70C-44B6-A93B-523AAE427A2A}"/>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189" name="テキスト ボックス 188">
          <a:extLst>
            <a:ext uri="{FF2B5EF4-FFF2-40B4-BE49-F238E27FC236}">
              <a16:creationId xmlns="" xmlns:a16="http://schemas.microsoft.com/office/drawing/2014/main" id="{B38AAC47-0C82-48DB-AAD0-AEBEC9F2EC4A}"/>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90" name="【橋りょう・トンネル】&#10;一人当たり有形固定資産（償却資産）額グラフ枠">
          <a:extLst>
            <a:ext uri="{FF2B5EF4-FFF2-40B4-BE49-F238E27FC236}">
              <a16:creationId xmlns="" xmlns:a16="http://schemas.microsoft.com/office/drawing/2014/main" id="{DFE4D185-0B7C-487F-9D41-807B844E7065}"/>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12851</xdr:rowOff>
    </xdr:from>
    <xdr:to>
      <xdr:col>54</xdr:col>
      <xdr:colOff>189865</xdr:colOff>
      <xdr:row>64</xdr:row>
      <xdr:rowOff>128610</xdr:rowOff>
    </xdr:to>
    <xdr:cxnSp macro="">
      <xdr:nvCxnSpPr>
        <xdr:cNvPr id="191" name="直線コネクタ 190">
          <a:extLst>
            <a:ext uri="{FF2B5EF4-FFF2-40B4-BE49-F238E27FC236}">
              <a16:creationId xmlns="" xmlns:a16="http://schemas.microsoft.com/office/drawing/2014/main" id="{C743CAAB-1262-4119-BB73-945D544F551D}"/>
            </a:ext>
          </a:extLst>
        </xdr:cNvPr>
        <xdr:cNvCxnSpPr/>
      </xdr:nvCxnSpPr>
      <xdr:spPr>
        <a:xfrm flipV="1">
          <a:off x="10476865" y="9614051"/>
          <a:ext cx="0" cy="14873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132437</xdr:rowOff>
    </xdr:from>
    <xdr:ext cx="469744" cy="259045"/>
    <xdr:sp macro="" textlink="">
      <xdr:nvSpPr>
        <xdr:cNvPr id="192" name="【橋りょう・トンネル】&#10;一人当たり有形固定資産（償却資産）額最小値テキスト">
          <a:extLst>
            <a:ext uri="{FF2B5EF4-FFF2-40B4-BE49-F238E27FC236}">
              <a16:creationId xmlns="" xmlns:a16="http://schemas.microsoft.com/office/drawing/2014/main" id="{EACD34EE-3352-49C7-965C-B3770A9288DD}"/>
            </a:ext>
          </a:extLst>
        </xdr:cNvPr>
        <xdr:cNvSpPr txBox="1"/>
      </xdr:nvSpPr>
      <xdr:spPr>
        <a:xfrm>
          <a:off x="10515600" y="111052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128610</xdr:rowOff>
    </xdr:from>
    <xdr:to>
      <xdr:col>55</xdr:col>
      <xdr:colOff>88900</xdr:colOff>
      <xdr:row>64</xdr:row>
      <xdr:rowOff>128610</xdr:rowOff>
    </xdr:to>
    <xdr:cxnSp macro="">
      <xdr:nvCxnSpPr>
        <xdr:cNvPr id="193" name="直線コネクタ 192">
          <a:extLst>
            <a:ext uri="{FF2B5EF4-FFF2-40B4-BE49-F238E27FC236}">
              <a16:creationId xmlns="" xmlns:a16="http://schemas.microsoft.com/office/drawing/2014/main" id="{F2A7AD6B-F840-4B41-BDB1-2215D246D3C1}"/>
            </a:ext>
          </a:extLst>
        </xdr:cNvPr>
        <xdr:cNvCxnSpPr/>
      </xdr:nvCxnSpPr>
      <xdr:spPr>
        <a:xfrm>
          <a:off x="10388600" y="11101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130978</xdr:rowOff>
    </xdr:from>
    <xdr:ext cx="690189" cy="259045"/>
    <xdr:sp macro="" textlink="">
      <xdr:nvSpPr>
        <xdr:cNvPr id="194" name="【橋りょう・トンネル】&#10;一人当たり有形固定資産（償却資産）額最大値テキスト">
          <a:extLst>
            <a:ext uri="{FF2B5EF4-FFF2-40B4-BE49-F238E27FC236}">
              <a16:creationId xmlns="" xmlns:a16="http://schemas.microsoft.com/office/drawing/2014/main" id="{508F3419-CD50-4D53-85B7-8370A8730FC7}"/>
            </a:ext>
          </a:extLst>
        </xdr:cNvPr>
        <xdr:cNvSpPr txBox="1"/>
      </xdr:nvSpPr>
      <xdr:spPr>
        <a:xfrm>
          <a:off x="10515600" y="938927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4,560,648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12851</xdr:rowOff>
    </xdr:from>
    <xdr:to>
      <xdr:col>55</xdr:col>
      <xdr:colOff>88900</xdr:colOff>
      <xdr:row>56</xdr:row>
      <xdr:rowOff>12851</xdr:rowOff>
    </xdr:to>
    <xdr:cxnSp macro="">
      <xdr:nvCxnSpPr>
        <xdr:cNvPr id="195" name="直線コネクタ 194">
          <a:extLst>
            <a:ext uri="{FF2B5EF4-FFF2-40B4-BE49-F238E27FC236}">
              <a16:creationId xmlns="" xmlns:a16="http://schemas.microsoft.com/office/drawing/2014/main" id="{08173652-3D1D-4404-8134-CEB4F0753A64}"/>
            </a:ext>
          </a:extLst>
        </xdr:cNvPr>
        <xdr:cNvCxnSpPr/>
      </xdr:nvCxnSpPr>
      <xdr:spPr>
        <a:xfrm>
          <a:off x="10388600" y="96140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45688</xdr:rowOff>
    </xdr:from>
    <xdr:ext cx="690189" cy="259045"/>
    <xdr:sp macro="" textlink="">
      <xdr:nvSpPr>
        <xdr:cNvPr id="196" name="【橋りょう・トンネル】&#10;一人当たり有形固定資産（償却資産）額平均値テキスト">
          <a:extLst>
            <a:ext uri="{FF2B5EF4-FFF2-40B4-BE49-F238E27FC236}">
              <a16:creationId xmlns="" xmlns:a16="http://schemas.microsoft.com/office/drawing/2014/main" id="{1A0C554A-039D-4899-AB65-26476A2C5AE6}"/>
            </a:ext>
          </a:extLst>
        </xdr:cNvPr>
        <xdr:cNvSpPr txBox="1"/>
      </xdr:nvSpPr>
      <xdr:spPr>
        <a:xfrm>
          <a:off x="10515600" y="10675588"/>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1,088,484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67261</xdr:rowOff>
    </xdr:from>
    <xdr:to>
      <xdr:col>55</xdr:col>
      <xdr:colOff>50800</xdr:colOff>
      <xdr:row>62</xdr:row>
      <xdr:rowOff>168861</xdr:rowOff>
    </xdr:to>
    <xdr:sp macro="" textlink="">
      <xdr:nvSpPr>
        <xdr:cNvPr id="197" name="フローチャート: 判断 196">
          <a:extLst>
            <a:ext uri="{FF2B5EF4-FFF2-40B4-BE49-F238E27FC236}">
              <a16:creationId xmlns="" xmlns:a16="http://schemas.microsoft.com/office/drawing/2014/main" id="{8C05A610-5BE5-4057-B496-EAB2F4C349D9}"/>
            </a:ext>
          </a:extLst>
        </xdr:cNvPr>
        <xdr:cNvSpPr/>
      </xdr:nvSpPr>
      <xdr:spPr>
        <a:xfrm>
          <a:off x="10426700" y="10697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83954</xdr:rowOff>
    </xdr:from>
    <xdr:to>
      <xdr:col>50</xdr:col>
      <xdr:colOff>165100</xdr:colOff>
      <xdr:row>63</xdr:row>
      <xdr:rowOff>14104</xdr:rowOff>
    </xdr:to>
    <xdr:sp macro="" textlink="">
      <xdr:nvSpPr>
        <xdr:cNvPr id="198" name="フローチャート: 判断 197">
          <a:extLst>
            <a:ext uri="{FF2B5EF4-FFF2-40B4-BE49-F238E27FC236}">
              <a16:creationId xmlns="" xmlns:a16="http://schemas.microsoft.com/office/drawing/2014/main" id="{B909FCA0-B695-46D3-8DE7-FD403890A9EF}"/>
            </a:ext>
          </a:extLst>
        </xdr:cNvPr>
        <xdr:cNvSpPr/>
      </xdr:nvSpPr>
      <xdr:spPr>
        <a:xfrm>
          <a:off x="9588500" y="10713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125829</xdr:rowOff>
    </xdr:from>
    <xdr:to>
      <xdr:col>46</xdr:col>
      <xdr:colOff>38100</xdr:colOff>
      <xdr:row>63</xdr:row>
      <xdr:rowOff>55979</xdr:rowOff>
    </xdr:to>
    <xdr:sp macro="" textlink="">
      <xdr:nvSpPr>
        <xdr:cNvPr id="199" name="フローチャート: 判断 198">
          <a:extLst>
            <a:ext uri="{FF2B5EF4-FFF2-40B4-BE49-F238E27FC236}">
              <a16:creationId xmlns="" xmlns:a16="http://schemas.microsoft.com/office/drawing/2014/main" id="{FCBC4C2A-7202-4F72-9ECE-25EBAD3734E5}"/>
            </a:ext>
          </a:extLst>
        </xdr:cNvPr>
        <xdr:cNvSpPr/>
      </xdr:nvSpPr>
      <xdr:spPr>
        <a:xfrm>
          <a:off x="8699500" y="107557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00" name="テキスト ボックス 199">
          <a:extLst>
            <a:ext uri="{FF2B5EF4-FFF2-40B4-BE49-F238E27FC236}">
              <a16:creationId xmlns="" xmlns:a16="http://schemas.microsoft.com/office/drawing/2014/main" id="{D09E4C71-1C44-45E4-968C-89036CE98C9F}"/>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01" name="テキスト ボックス 200">
          <a:extLst>
            <a:ext uri="{FF2B5EF4-FFF2-40B4-BE49-F238E27FC236}">
              <a16:creationId xmlns="" xmlns:a16="http://schemas.microsoft.com/office/drawing/2014/main" id="{62BF8569-FB9F-476E-B056-707A2A41821B}"/>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02" name="テキスト ボックス 201">
          <a:extLst>
            <a:ext uri="{FF2B5EF4-FFF2-40B4-BE49-F238E27FC236}">
              <a16:creationId xmlns="" xmlns:a16="http://schemas.microsoft.com/office/drawing/2014/main" id="{492F3DD9-3FD2-4C96-8DB9-67337A0303F3}"/>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03" name="テキスト ボックス 202">
          <a:extLst>
            <a:ext uri="{FF2B5EF4-FFF2-40B4-BE49-F238E27FC236}">
              <a16:creationId xmlns="" xmlns:a16="http://schemas.microsoft.com/office/drawing/2014/main" id="{76D5BE79-98B5-484E-99DC-EEBD773EC662}"/>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04" name="テキスト ボックス 203">
          <a:extLst>
            <a:ext uri="{FF2B5EF4-FFF2-40B4-BE49-F238E27FC236}">
              <a16:creationId xmlns="" xmlns:a16="http://schemas.microsoft.com/office/drawing/2014/main" id="{FF5A6B7B-D7F7-4BD6-9D8B-14281A0B6B0F}"/>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108958</xdr:rowOff>
    </xdr:from>
    <xdr:to>
      <xdr:col>50</xdr:col>
      <xdr:colOff>165100</xdr:colOff>
      <xdr:row>64</xdr:row>
      <xdr:rowOff>39108</xdr:rowOff>
    </xdr:to>
    <xdr:sp macro="" textlink="">
      <xdr:nvSpPr>
        <xdr:cNvPr id="205" name="楕円 204">
          <a:extLst>
            <a:ext uri="{FF2B5EF4-FFF2-40B4-BE49-F238E27FC236}">
              <a16:creationId xmlns="" xmlns:a16="http://schemas.microsoft.com/office/drawing/2014/main" id="{BAC797F3-33B2-4ADC-91E7-D607E52E6F77}"/>
            </a:ext>
          </a:extLst>
        </xdr:cNvPr>
        <xdr:cNvSpPr/>
      </xdr:nvSpPr>
      <xdr:spPr>
        <a:xfrm>
          <a:off x="9588500" y="10910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110093</xdr:rowOff>
    </xdr:from>
    <xdr:to>
      <xdr:col>46</xdr:col>
      <xdr:colOff>38100</xdr:colOff>
      <xdr:row>64</xdr:row>
      <xdr:rowOff>40243</xdr:rowOff>
    </xdr:to>
    <xdr:sp macro="" textlink="">
      <xdr:nvSpPr>
        <xdr:cNvPr id="206" name="楕円 205">
          <a:extLst>
            <a:ext uri="{FF2B5EF4-FFF2-40B4-BE49-F238E27FC236}">
              <a16:creationId xmlns="" xmlns:a16="http://schemas.microsoft.com/office/drawing/2014/main" id="{BB0D4236-9031-4D31-818E-B1C3664FCA9C}"/>
            </a:ext>
          </a:extLst>
        </xdr:cNvPr>
        <xdr:cNvSpPr/>
      </xdr:nvSpPr>
      <xdr:spPr>
        <a:xfrm>
          <a:off x="8699500" y="10911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159758</xdr:rowOff>
    </xdr:from>
    <xdr:to>
      <xdr:col>50</xdr:col>
      <xdr:colOff>114300</xdr:colOff>
      <xdr:row>63</xdr:row>
      <xdr:rowOff>160893</xdr:rowOff>
    </xdr:to>
    <xdr:cxnSp macro="">
      <xdr:nvCxnSpPr>
        <xdr:cNvPr id="207" name="直線コネクタ 206">
          <a:extLst>
            <a:ext uri="{FF2B5EF4-FFF2-40B4-BE49-F238E27FC236}">
              <a16:creationId xmlns="" xmlns:a16="http://schemas.microsoft.com/office/drawing/2014/main" id="{82D4906A-BA7F-455B-A453-E12B67E3940B}"/>
            </a:ext>
          </a:extLst>
        </xdr:cNvPr>
        <xdr:cNvCxnSpPr/>
      </xdr:nvCxnSpPr>
      <xdr:spPr>
        <a:xfrm flipV="1">
          <a:off x="8750300" y="10961108"/>
          <a:ext cx="889000" cy="11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61</xdr:row>
      <xdr:rowOff>30631</xdr:rowOff>
    </xdr:from>
    <xdr:ext cx="690189" cy="259045"/>
    <xdr:sp macro="" textlink="">
      <xdr:nvSpPr>
        <xdr:cNvPr id="208" name="n_1aveValue【橋りょう・トンネル】&#10;一人当たり有形固定資産（償却資産）額">
          <a:extLst>
            <a:ext uri="{FF2B5EF4-FFF2-40B4-BE49-F238E27FC236}">
              <a16:creationId xmlns="" xmlns:a16="http://schemas.microsoft.com/office/drawing/2014/main" id="{39817542-8069-4B05-827C-3C93F2A539E4}"/>
            </a:ext>
          </a:extLst>
        </xdr:cNvPr>
        <xdr:cNvSpPr txBox="1"/>
      </xdr:nvSpPr>
      <xdr:spPr>
        <a:xfrm>
          <a:off x="9281505" y="1048908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1,037,368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61</xdr:row>
      <xdr:rowOff>72506</xdr:rowOff>
    </xdr:from>
    <xdr:ext cx="599010" cy="259045"/>
    <xdr:sp macro="" textlink="">
      <xdr:nvSpPr>
        <xdr:cNvPr id="209" name="n_2aveValue【橋りょう・トンネル】&#10;一人当たり有形固定資産（償却資産）額">
          <a:extLst>
            <a:ext uri="{FF2B5EF4-FFF2-40B4-BE49-F238E27FC236}">
              <a16:creationId xmlns="" xmlns:a16="http://schemas.microsoft.com/office/drawing/2014/main" id="{3848D7C5-A60E-45E2-A027-5984AE25D580}"/>
            </a:ext>
          </a:extLst>
        </xdr:cNvPr>
        <xdr:cNvSpPr txBox="1"/>
      </xdr:nvSpPr>
      <xdr:spPr>
        <a:xfrm>
          <a:off x="8450795" y="10530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64</xdr:row>
      <xdr:rowOff>30235</xdr:rowOff>
    </xdr:from>
    <xdr:ext cx="599010" cy="259045"/>
    <xdr:sp macro="" textlink="">
      <xdr:nvSpPr>
        <xdr:cNvPr id="210" name="n_1mainValue【橋りょう・トンネル】&#10;一人当たり有形固定資産（償却資産）額">
          <a:extLst>
            <a:ext uri="{FF2B5EF4-FFF2-40B4-BE49-F238E27FC236}">
              <a16:creationId xmlns="" xmlns:a16="http://schemas.microsoft.com/office/drawing/2014/main" id="{E86B3F1F-3213-4321-81BD-C508D77C7E31}"/>
            </a:ext>
          </a:extLst>
        </xdr:cNvPr>
        <xdr:cNvSpPr txBox="1"/>
      </xdr:nvSpPr>
      <xdr:spPr>
        <a:xfrm>
          <a:off x="9327095" y="110030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435,803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64</xdr:row>
      <xdr:rowOff>31370</xdr:rowOff>
    </xdr:from>
    <xdr:ext cx="599010" cy="259045"/>
    <xdr:sp macro="" textlink="">
      <xdr:nvSpPr>
        <xdr:cNvPr id="211" name="n_2mainValue【橋りょう・トンネル】&#10;一人当たり有形固定資産（償却資産）額">
          <a:extLst>
            <a:ext uri="{FF2B5EF4-FFF2-40B4-BE49-F238E27FC236}">
              <a16:creationId xmlns="" xmlns:a16="http://schemas.microsoft.com/office/drawing/2014/main" id="{78634E25-1752-41D9-8E9E-04D7543D091C}"/>
            </a:ext>
          </a:extLst>
        </xdr:cNvPr>
        <xdr:cNvSpPr txBox="1"/>
      </xdr:nvSpPr>
      <xdr:spPr>
        <a:xfrm>
          <a:off x="8450795" y="110041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432,327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12" name="正方形/長方形 211">
          <a:extLst>
            <a:ext uri="{FF2B5EF4-FFF2-40B4-BE49-F238E27FC236}">
              <a16:creationId xmlns="" xmlns:a16="http://schemas.microsoft.com/office/drawing/2014/main" id="{91779117-39CE-43BD-8713-F7708EB760AE}"/>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13" name="正方形/長方形 212">
          <a:extLst>
            <a:ext uri="{FF2B5EF4-FFF2-40B4-BE49-F238E27FC236}">
              <a16:creationId xmlns="" xmlns:a16="http://schemas.microsoft.com/office/drawing/2014/main" id="{18F6208C-74D2-4D06-B8D7-E62DD1BDDE62}"/>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14" name="正方形/長方形 213">
          <a:extLst>
            <a:ext uri="{FF2B5EF4-FFF2-40B4-BE49-F238E27FC236}">
              <a16:creationId xmlns="" xmlns:a16="http://schemas.microsoft.com/office/drawing/2014/main" id="{0F3386DE-DD42-48D5-9684-2E181B204933}"/>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15" name="正方形/長方形 214">
          <a:extLst>
            <a:ext uri="{FF2B5EF4-FFF2-40B4-BE49-F238E27FC236}">
              <a16:creationId xmlns="" xmlns:a16="http://schemas.microsoft.com/office/drawing/2014/main" id="{2CAC6988-2BEE-4CA3-9C39-05E9894AD392}"/>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16" name="正方形/長方形 215">
          <a:extLst>
            <a:ext uri="{FF2B5EF4-FFF2-40B4-BE49-F238E27FC236}">
              <a16:creationId xmlns="" xmlns:a16="http://schemas.microsoft.com/office/drawing/2014/main" id="{2BC05266-0392-4BC1-9A1C-E3EDF477734B}"/>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17" name="正方形/長方形 216">
          <a:extLst>
            <a:ext uri="{FF2B5EF4-FFF2-40B4-BE49-F238E27FC236}">
              <a16:creationId xmlns="" xmlns:a16="http://schemas.microsoft.com/office/drawing/2014/main" id="{2073E038-4578-4744-B75D-E650D8FEA8C0}"/>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18" name="正方形/長方形 217">
          <a:extLst>
            <a:ext uri="{FF2B5EF4-FFF2-40B4-BE49-F238E27FC236}">
              <a16:creationId xmlns="" xmlns:a16="http://schemas.microsoft.com/office/drawing/2014/main" id="{50CBC34A-3F6D-4F6C-99DB-E2B18555ABC8}"/>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19" name="正方形/長方形 218">
          <a:extLst>
            <a:ext uri="{FF2B5EF4-FFF2-40B4-BE49-F238E27FC236}">
              <a16:creationId xmlns="" xmlns:a16="http://schemas.microsoft.com/office/drawing/2014/main" id="{7BC03DE9-01D6-4A15-B55A-03D4CEA1B543}"/>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20" name="テキスト ボックス 219">
          <a:extLst>
            <a:ext uri="{FF2B5EF4-FFF2-40B4-BE49-F238E27FC236}">
              <a16:creationId xmlns="" xmlns:a16="http://schemas.microsoft.com/office/drawing/2014/main" id="{DE31359D-BD65-4BAF-BCF8-D5FB8ABDE165}"/>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21" name="直線コネクタ 220">
          <a:extLst>
            <a:ext uri="{FF2B5EF4-FFF2-40B4-BE49-F238E27FC236}">
              <a16:creationId xmlns="" xmlns:a16="http://schemas.microsoft.com/office/drawing/2014/main" id="{A4EFDBE2-CB39-4064-A73D-22E84B58D7D1}"/>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22" name="テキスト ボックス 221">
          <a:extLst>
            <a:ext uri="{FF2B5EF4-FFF2-40B4-BE49-F238E27FC236}">
              <a16:creationId xmlns="" xmlns:a16="http://schemas.microsoft.com/office/drawing/2014/main" id="{15F954A6-0461-4FA1-80DD-0C97C02F9C91}"/>
            </a:ext>
          </a:extLst>
        </xdr:cNvPr>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23" name="直線コネクタ 222">
          <a:extLst>
            <a:ext uri="{FF2B5EF4-FFF2-40B4-BE49-F238E27FC236}">
              <a16:creationId xmlns="" xmlns:a16="http://schemas.microsoft.com/office/drawing/2014/main" id="{EFB0ABE5-6B9A-4564-91D5-6E46DF7B59AF}"/>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24" name="テキスト ボックス 223">
          <a:extLst>
            <a:ext uri="{FF2B5EF4-FFF2-40B4-BE49-F238E27FC236}">
              <a16:creationId xmlns="" xmlns:a16="http://schemas.microsoft.com/office/drawing/2014/main" id="{F8C969D9-B59A-4C0A-A954-E17F0247D90C}"/>
            </a:ext>
          </a:extLst>
        </xdr:cNvPr>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25" name="直線コネクタ 224">
          <a:extLst>
            <a:ext uri="{FF2B5EF4-FFF2-40B4-BE49-F238E27FC236}">
              <a16:creationId xmlns="" xmlns:a16="http://schemas.microsoft.com/office/drawing/2014/main" id="{D538D585-5A95-42FB-9168-7715E15ABEB5}"/>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26" name="テキスト ボックス 225">
          <a:extLst>
            <a:ext uri="{FF2B5EF4-FFF2-40B4-BE49-F238E27FC236}">
              <a16:creationId xmlns="" xmlns:a16="http://schemas.microsoft.com/office/drawing/2014/main" id="{897B794D-536B-4D91-81D6-C735B0A7393F}"/>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27" name="直線コネクタ 226">
          <a:extLst>
            <a:ext uri="{FF2B5EF4-FFF2-40B4-BE49-F238E27FC236}">
              <a16:creationId xmlns="" xmlns:a16="http://schemas.microsoft.com/office/drawing/2014/main" id="{5F91E8E6-CE39-45E3-AF1F-EEBF5FDE7702}"/>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28" name="テキスト ボックス 227">
          <a:extLst>
            <a:ext uri="{FF2B5EF4-FFF2-40B4-BE49-F238E27FC236}">
              <a16:creationId xmlns="" xmlns:a16="http://schemas.microsoft.com/office/drawing/2014/main" id="{00D9851B-684B-4CA0-8011-C2AF95EA7400}"/>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29" name="直線コネクタ 228">
          <a:extLst>
            <a:ext uri="{FF2B5EF4-FFF2-40B4-BE49-F238E27FC236}">
              <a16:creationId xmlns="" xmlns:a16="http://schemas.microsoft.com/office/drawing/2014/main" id="{5AE37611-D93B-413F-A3BC-B59F6E001E38}"/>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30" name="テキスト ボックス 229">
          <a:extLst>
            <a:ext uri="{FF2B5EF4-FFF2-40B4-BE49-F238E27FC236}">
              <a16:creationId xmlns="" xmlns:a16="http://schemas.microsoft.com/office/drawing/2014/main" id="{0BB30005-1D79-4F53-949D-F0671DD04707}"/>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31" name="直線コネクタ 230">
          <a:extLst>
            <a:ext uri="{FF2B5EF4-FFF2-40B4-BE49-F238E27FC236}">
              <a16:creationId xmlns="" xmlns:a16="http://schemas.microsoft.com/office/drawing/2014/main" id="{36092B95-EAA0-4402-8B57-C36CC992C991}"/>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32" name="テキスト ボックス 231">
          <a:extLst>
            <a:ext uri="{FF2B5EF4-FFF2-40B4-BE49-F238E27FC236}">
              <a16:creationId xmlns="" xmlns:a16="http://schemas.microsoft.com/office/drawing/2014/main" id="{0057A808-55ED-4017-A203-F7AF4AAA8E8B}"/>
            </a:ext>
          </a:extLst>
        </xdr:cNvPr>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33" name="直線コネクタ 232">
          <a:extLst>
            <a:ext uri="{FF2B5EF4-FFF2-40B4-BE49-F238E27FC236}">
              <a16:creationId xmlns="" xmlns:a16="http://schemas.microsoft.com/office/drawing/2014/main" id="{4A0272ED-117C-4FDD-8D61-36126B36BC58}"/>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34" name="テキスト ボックス 233">
          <a:extLst>
            <a:ext uri="{FF2B5EF4-FFF2-40B4-BE49-F238E27FC236}">
              <a16:creationId xmlns="" xmlns:a16="http://schemas.microsoft.com/office/drawing/2014/main" id="{07606FA1-AFE3-443D-AFC8-2C577AD42D3F}"/>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35" name="【公営住宅】&#10;有形固定資産減価償却率グラフ枠">
          <a:extLst>
            <a:ext uri="{FF2B5EF4-FFF2-40B4-BE49-F238E27FC236}">
              <a16:creationId xmlns="" xmlns:a16="http://schemas.microsoft.com/office/drawing/2014/main" id="{E5FE21F3-DA33-4507-8A2D-88049A63FE2F}"/>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86</xdr:row>
      <xdr:rowOff>127636</xdr:rowOff>
    </xdr:to>
    <xdr:cxnSp macro="">
      <xdr:nvCxnSpPr>
        <xdr:cNvPr id="236" name="直線コネクタ 235">
          <a:extLst>
            <a:ext uri="{FF2B5EF4-FFF2-40B4-BE49-F238E27FC236}">
              <a16:creationId xmlns="" xmlns:a16="http://schemas.microsoft.com/office/drawing/2014/main" id="{8C408EDA-1252-4BAA-9FA9-113DDC9EB8CD}"/>
            </a:ext>
          </a:extLst>
        </xdr:cNvPr>
        <xdr:cNvCxnSpPr/>
      </xdr:nvCxnSpPr>
      <xdr:spPr>
        <a:xfrm flipV="1">
          <a:off x="4634865" y="13335000"/>
          <a:ext cx="0" cy="15373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131463</xdr:rowOff>
    </xdr:from>
    <xdr:ext cx="405111" cy="259045"/>
    <xdr:sp macro="" textlink="">
      <xdr:nvSpPr>
        <xdr:cNvPr id="237" name="【公営住宅】&#10;有形固定資産減価償却率最小値テキスト">
          <a:extLst>
            <a:ext uri="{FF2B5EF4-FFF2-40B4-BE49-F238E27FC236}">
              <a16:creationId xmlns="" xmlns:a16="http://schemas.microsoft.com/office/drawing/2014/main" id="{C5437FAF-C819-4CFB-BF07-F1946F2CB164}"/>
            </a:ext>
          </a:extLst>
        </xdr:cNvPr>
        <xdr:cNvSpPr txBox="1"/>
      </xdr:nvSpPr>
      <xdr:spPr>
        <a:xfrm>
          <a:off x="4673600" y="148761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127636</xdr:rowOff>
    </xdr:from>
    <xdr:to>
      <xdr:col>24</xdr:col>
      <xdr:colOff>152400</xdr:colOff>
      <xdr:row>86</xdr:row>
      <xdr:rowOff>127636</xdr:rowOff>
    </xdr:to>
    <xdr:cxnSp macro="">
      <xdr:nvCxnSpPr>
        <xdr:cNvPr id="238" name="直線コネクタ 237">
          <a:extLst>
            <a:ext uri="{FF2B5EF4-FFF2-40B4-BE49-F238E27FC236}">
              <a16:creationId xmlns="" xmlns:a16="http://schemas.microsoft.com/office/drawing/2014/main" id="{8B4AEB04-F201-4F86-9582-76EC50F7E221}"/>
            </a:ext>
          </a:extLst>
        </xdr:cNvPr>
        <xdr:cNvCxnSpPr/>
      </xdr:nvCxnSpPr>
      <xdr:spPr>
        <a:xfrm>
          <a:off x="4546600" y="14872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469744" cy="259045"/>
    <xdr:sp macro="" textlink="">
      <xdr:nvSpPr>
        <xdr:cNvPr id="239" name="【公営住宅】&#10;有形固定資産減価償却率最大値テキスト">
          <a:extLst>
            <a:ext uri="{FF2B5EF4-FFF2-40B4-BE49-F238E27FC236}">
              <a16:creationId xmlns="" xmlns:a16="http://schemas.microsoft.com/office/drawing/2014/main" id="{1E086A1E-7B12-499B-BBEF-20EE40593C3C}"/>
            </a:ext>
          </a:extLst>
        </xdr:cNvPr>
        <xdr:cNvSpPr txBox="1"/>
      </xdr:nvSpPr>
      <xdr:spPr>
        <a:xfrm>
          <a:off x="46736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240" name="直線コネクタ 239">
          <a:extLst>
            <a:ext uri="{FF2B5EF4-FFF2-40B4-BE49-F238E27FC236}">
              <a16:creationId xmlns="" xmlns:a16="http://schemas.microsoft.com/office/drawing/2014/main" id="{C9DC270A-1791-420D-B65E-767136F35DE0}"/>
            </a:ext>
          </a:extLst>
        </xdr:cNvPr>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26688</xdr:rowOff>
    </xdr:from>
    <xdr:ext cx="405111" cy="259045"/>
    <xdr:sp macro="" textlink="">
      <xdr:nvSpPr>
        <xdr:cNvPr id="241" name="【公営住宅】&#10;有形固定資産減価償却率平均値テキスト">
          <a:extLst>
            <a:ext uri="{FF2B5EF4-FFF2-40B4-BE49-F238E27FC236}">
              <a16:creationId xmlns="" xmlns:a16="http://schemas.microsoft.com/office/drawing/2014/main" id="{62986575-D007-4331-8435-2EC8F2001BE6}"/>
            </a:ext>
          </a:extLst>
        </xdr:cNvPr>
        <xdr:cNvSpPr txBox="1"/>
      </xdr:nvSpPr>
      <xdr:spPr>
        <a:xfrm>
          <a:off x="4673600" y="140855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48261</xdr:rowOff>
    </xdr:from>
    <xdr:to>
      <xdr:col>24</xdr:col>
      <xdr:colOff>114300</xdr:colOff>
      <xdr:row>82</xdr:row>
      <xdr:rowOff>149861</xdr:rowOff>
    </xdr:to>
    <xdr:sp macro="" textlink="">
      <xdr:nvSpPr>
        <xdr:cNvPr id="242" name="フローチャート: 判断 241">
          <a:extLst>
            <a:ext uri="{FF2B5EF4-FFF2-40B4-BE49-F238E27FC236}">
              <a16:creationId xmlns="" xmlns:a16="http://schemas.microsoft.com/office/drawing/2014/main" id="{D5365FB2-27A7-4BDB-8342-138236A324C3}"/>
            </a:ext>
          </a:extLst>
        </xdr:cNvPr>
        <xdr:cNvSpPr/>
      </xdr:nvSpPr>
      <xdr:spPr>
        <a:xfrm>
          <a:off x="4584700" y="14107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59689</xdr:rowOff>
    </xdr:from>
    <xdr:to>
      <xdr:col>20</xdr:col>
      <xdr:colOff>38100</xdr:colOff>
      <xdr:row>82</xdr:row>
      <xdr:rowOff>161289</xdr:rowOff>
    </xdr:to>
    <xdr:sp macro="" textlink="">
      <xdr:nvSpPr>
        <xdr:cNvPr id="243" name="フローチャート: 判断 242">
          <a:extLst>
            <a:ext uri="{FF2B5EF4-FFF2-40B4-BE49-F238E27FC236}">
              <a16:creationId xmlns="" xmlns:a16="http://schemas.microsoft.com/office/drawing/2014/main" id="{EBE899F7-FACB-4C29-8865-D15359249327}"/>
            </a:ext>
          </a:extLst>
        </xdr:cNvPr>
        <xdr:cNvSpPr/>
      </xdr:nvSpPr>
      <xdr:spPr>
        <a:xfrm>
          <a:off x="3746500" y="14118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73025</xdr:rowOff>
    </xdr:from>
    <xdr:to>
      <xdr:col>15</xdr:col>
      <xdr:colOff>101600</xdr:colOff>
      <xdr:row>83</xdr:row>
      <xdr:rowOff>3175</xdr:rowOff>
    </xdr:to>
    <xdr:sp macro="" textlink="">
      <xdr:nvSpPr>
        <xdr:cNvPr id="244" name="フローチャート: 判断 243">
          <a:extLst>
            <a:ext uri="{FF2B5EF4-FFF2-40B4-BE49-F238E27FC236}">
              <a16:creationId xmlns="" xmlns:a16="http://schemas.microsoft.com/office/drawing/2014/main" id="{578A51E5-240F-4737-BA3E-7B25DC6DFE70}"/>
            </a:ext>
          </a:extLst>
        </xdr:cNvPr>
        <xdr:cNvSpPr/>
      </xdr:nvSpPr>
      <xdr:spPr>
        <a:xfrm>
          <a:off x="2857500" y="1413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45" name="テキスト ボックス 244">
          <a:extLst>
            <a:ext uri="{FF2B5EF4-FFF2-40B4-BE49-F238E27FC236}">
              <a16:creationId xmlns="" xmlns:a16="http://schemas.microsoft.com/office/drawing/2014/main" id="{7FBFB26D-A328-4A32-AACB-FE5542A0A11A}"/>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46" name="テキスト ボックス 245">
          <a:extLst>
            <a:ext uri="{FF2B5EF4-FFF2-40B4-BE49-F238E27FC236}">
              <a16:creationId xmlns="" xmlns:a16="http://schemas.microsoft.com/office/drawing/2014/main" id="{DDFDD5FD-9DAC-4541-A818-445B027D6CCF}"/>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47" name="テキスト ボックス 246">
          <a:extLst>
            <a:ext uri="{FF2B5EF4-FFF2-40B4-BE49-F238E27FC236}">
              <a16:creationId xmlns="" xmlns:a16="http://schemas.microsoft.com/office/drawing/2014/main" id="{807EA4D0-21C9-421E-99BC-2730B2A0114B}"/>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48" name="テキスト ボックス 247">
          <a:extLst>
            <a:ext uri="{FF2B5EF4-FFF2-40B4-BE49-F238E27FC236}">
              <a16:creationId xmlns="" xmlns:a16="http://schemas.microsoft.com/office/drawing/2014/main" id="{55D55BA0-9A8D-4133-A290-53F3B830F27E}"/>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49" name="テキスト ボックス 248">
          <a:extLst>
            <a:ext uri="{FF2B5EF4-FFF2-40B4-BE49-F238E27FC236}">
              <a16:creationId xmlns="" xmlns:a16="http://schemas.microsoft.com/office/drawing/2014/main" id="{C508243C-B000-4D34-B607-E1B303015EA6}"/>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79</xdr:row>
      <xdr:rowOff>133986</xdr:rowOff>
    </xdr:from>
    <xdr:to>
      <xdr:col>20</xdr:col>
      <xdr:colOff>38100</xdr:colOff>
      <xdr:row>80</xdr:row>
      <xdr:rowOff>64136</xdr:rowOff>
    </xdr:to>
    <xdr:sp macro="" textlink="">
      <xdr:nvSpPr>
        <xdr:cNvPr id="250" name="楕円 249">
          <a:extLst>
            <a:ext uri="{FF2B5EF4-FFF2-40B4-BE49-F238E27FC236}">
              <a16:creationId xmlns="" xmlns:a16="http://schemas.microsoft.com/office/drawing/2014/main" id="{F7AFC2E4-5E70-42AD-9071-549042A1B985}"/>
            </a:ext>
          </a:extLst>
        </xdr:cNvPr>
        <xdr:cNvSpPr/>
      </xdr:nvSpPr>
      <xdr:spPr>
        <a:xfrm>
          <a:off x="3746500" y="13678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80</xdr:row>
      <xdr:rowOff>29211</xdr:rowOff>
    </xdr:from>
    <xdr:to>
      <xdr:col>15</xdr:col>
      <xdr:colOff>101600</xdr:colOff>
      <xdr:row>80</xdr:row>
      <xdr:rowOff>130811</xdr:rowOff>
    </xdr:to>
    <xdr:sp macro="" textlink="">
      <xdr:nvSpPr>
        <xdr:cNvPr id="251" name="楕円 250">
          <a:extLst>
            <a:ext uri="{FF2B5EF4-FFF2-40B4-BE49-F238E27FC236}">
              <a16:creationId xmlns="" xmlns:a16="http://schemas.microsoft.com/office/drawing/2014/main" id="{2D527AD7-5957-43D0-9440-53945000A3F2}"/>
            </a:ext>
          </a:extLst>
        </xdr:cNvPr>
        <xdr:cNvSpPr/>
      </xdr:nvSpPr>
      <xdr:spPr>
        <a:xfrm>
          <a:off x="2857500" y="13745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80</xdr:row>
      <xdr:rowOff>13336</xdr:rowOff>
    </xdr:from>
    <xdr:to>
      <xdr:col>19</xdr:col>
      <xdr:colOff>177800</xdr:colOff>
      <xdr:row>80</xdr:row>
      <xdr:rowOff>80011</xdr:rowOff>
    </xdr:to>
    <xdr:cxnSp macro="">
      <xdr:nvCxnSpPr>
        <xdr:cNvPr id="252" name="直線コネクタ 251">
          <a:extLst>
            <a:ext uri="{FF2B5EF4-FFF2-40B4-BE49-F238E27FC236}">
              <a16:creationId xmlns="" xmlns:a16="http://schemas.microsoft.com/office/drawing/2014/main" id="{869526D8-0709-46DC-8A1A-FF8C210C9B8C}"/>
            </a:ext>
          </a:extLst>
        </xdr:cNvPr>
        <xdr:cNvCxnSpPr/>
      </xdr:nvCxnSpPr>
      <xdr:spPr>
        <a:xfrm flipV="1">
          <a:off x="2908300" y="13729336"/>
          <a:ext cx="889000" cy="66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152416</xdr:rowOff>
    </xdr:from>
    <xdr:ext cx="405111" cy="259045"/>
    <xdr:sp macro="" textlink="">
      <xdr:nvSpPr>
        <xdr:cNvPr id="253" name="n_1aveValue【公営住宅】&#10;有形固定資産減価償却率">
          <a:extLst>
            <a:ext uri="{FF2B5EF4-FFF2-40B4-BE49-F238E27FC236}">
              <a16:creationId xmlns="" xmlns:a16="http://schemas.microsoft.com/office/drawing/2014/main" id="{B42C0B8A-72F9-46F0-8A55-93F0E249A55F}"/>
            </a:ext>
          </a:extLst>
        </xdr:cNvPr>
        <xdr:cNvSpPr txBox="1"/>
      </xdr:nvSpPr>
      <xdr:spPr>
        <a:xfrm>
          <a:off x="3582044" y="14211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165752</xdr:rowOff>
    </xdr:from>
    <xdr:ext cx="405111" cy="259045"/>
    <xdr:sp macro="" textlink="">
      <xdr:nvSpPr>
        <xdr:cNvPr id="254" name="n_2aveValue【公営住宅】&#10;有形固定資産減価償却率">
          <a:extLst>
            <a:ext uri="{FF2B5EF4-FFF2-40B4-BE49-F238E27FC236}">
              <a16:creationId xmlns="" xmlns:a16="http://schemas.microsoft.com/office/drawing/2014/main" id="{EDED740E-8A24-4CF2-92DB-E20038F9387B}"/>
            </a:ext>
          </a:extLst>
        </xdr:cNvPr>
        <xdr:cNvSpPr txBox="1"/>
      </xdr:nvSpPr>
      <xdr:spPr>
        <a:xfrm>
          <a:off x="2705744" y="142246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78</xdr:row>
      <xdr:rowOff>80663</xdr:rowOff>
    </xdr:from>
    <xdr:ext cx="405111" cy="259045"/>
    <xdr:sp macro="" textlink="">
      <xdr:nvSpPr>
        <xdr:cNvPr id="255" name="n_1mainValue【公営住宅】&#10;有形固定資産減価償却率">
          <a:extLst>
            <a:ext uri="{FF2B5EF4-FFF2-40B4-BE49-F238E27FC236}">
              <a16:creationId xmlns="" xmlns:a16="http://schemas.microsoft.com/office/drawing/2014/main" id="{E2DFFB91-E7DF-46EB-9F44-0E752423B659}"/>
            </a:ext>
          </a:extLst>
        </xdr:cNvPr>
        <xdr:cNvSpPr txBox="1"/>
      </xdr:nvSpPr>
      <xdr:spPr>
        <a:xfrm>
          <a:off x="3582044" y="134537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78</xdr:row>
      <xdr:rowOff>147338</xdr:rowOff>
    </xdr:from>
    <xdr:ext cx="405111" cy="259045"/>
    <xdr:sp macro="" textlink="">
      <xdr:nvSpPr>
        <xdr:cNvPr id="256" name="n_2mainValue【公営住宅】&#10;有形固定資産減価償却率">
          <a:extLst>
            <a:ext uri="{FF2B5EF4-FFF2-40B4-BE49-F238E27FC236}">
              <a16:creationId xmlns="" xmlns:a16="http://schemas.microsoft.com/office/drawing/2014/main" id="{0AB381EB-0862-4AC7-963C-98E7062418E6}"/>
            </a:ext>
          </a:extLst>
        </xdr:cNvPr>
        <xdr:cNvSpPr txBox="1"/>
      </xdr:nvSpPr>
      <xdr:spPr>
        <a:xfrm>
          <a:off x="2705744" y="135204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57" name="正方形/長方形 256">
          <a:extLst>
            <a:ext uri="{FF2B5EF4-FFF2-40B4-BE49-F238E27FC236}">
              <a16:creationId xmlns="" xmlns:a16="http://schemas.microsoft.com/office/drawing/2014/main" id="{4468D577-2E18-49BD-9F2C-39CF7ED2A386}"/>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58" name="正方形/長方形 257">
          <a:extLst>
            <a:ext uri="{FF2B5EF4-FFF2-40B4-BE49-F238E27FC236}">
              <a16:creationId xmlns="" xmlns:a16="http://schemas.microsoft.com/office/drawing/2014/main" id="{1C128B35-DBBF-43B1-B07A-FFDB263BBBEB}"/>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59" name="正方形/長方形 258">
          <a:extLst>
            <a:ext uri="{FF2B5EF4-FFF2-40B4-BE49-F238E27FC236}">
              <a16:creationId xmlns="" xmlns:a16="http://schemas.microsoft.com/office/drawing/2014/main" id="{BA5603F7-6BE6-4FB7-9249-AD5B5D04210E}"/>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60" name="正方形/長方形 259">
          <a:extLst>
            <a:ext uri="{FF2B5EF4-FFF2-40B4-BE49-F238E27FC236}">
              <a16:creationId xmlns="" xmlns:a16="http://schemas.microsoft.com/office/drawing/2014/main" id="{29290D9E-818B-4583-8042-C86ECE71387F}"/>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61" name="正方形/長方形 260">
          <a:extLst>
            <a:ext uri="{FF2B5EF4-FFF2-40B4-BE49-F238E27FC236}">
              <a16:creationId xmlns="" xmlns:a16="http://schemas.microsoft.com/office/drawing/2014/main" id="{2C189593-FFC3-4177-920E-C70B54055BB9}"/>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62" name="正方形/長方形 261">
          <a:extLst>
            <a:ext uri="{FF2B5EF4-FFF2-40B4-BE49-F238E27FC236}">
              <a16:creationId xmlns="" xmlns:a16="http://schemas.microsoft.com/office/drawing/2014/main" id="{7440DC7D-8CA1-4F54-8211-775B5E9A7117}"/>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63" name="正方形/長方形 262">
          <a:extLst>
            <a:ext uri="{FF2B5EF4-FFF2-40B4-BE49-F238E27FC236}">
              <a16:creationId xmlns="" xmlns:a16="http://schemas.microsoft.com/office/drawing/2014/main" id="{7B749413-8079-4D60-9A26-EAB845A943E4}"/>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64" name="正方形/長方形 263">
          <a:extLst>
            <a:ext uri="{FF2B5EF4-FFF2-40B4-BE49-F238E27FC236}">
              <a16:creationId xmlns="" xmlns:a16="http://schemas.microsoft.com/office/drawing/2014/main" id="{8A2EE599-0025-4719-BCC6-4755FD140C32}"/>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65" name="テキスト ボックス 264">
          <a:extLst>
            <a:ext uri="{FF2B5EF4-FFF2-40B4-BE49-F238E27FC236}">
              <a16:creationId xmlns="" xmlns:a16="http://schemas.microsoft.com/office/drawing/2014/main" id="{999C7ADE-0668-466B-91F3-8F210AD68560}"/>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66" name="直線コネクタ 265">
          <a:extLst>
            <a:ext uri="{FF2B5EF4-FFF2-40B4-BE49-F238E27FC236}">
              <a16:creationId xmlns="" xmlns:a16="http://schemas.microsoft.com/office/drawing/2014/main" id="{27573678-CFA3-4E23-A01B-EB9DE7F364ED}"/>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67" name="直線コネクタ 266">
          <a:extLst>
            <a:ext uri="{FF2B5EF4-FFF2-40B4-BE49-F238E27FC236}">
              <a16:creationId xmlns="" xmlns:a16="http://schemas.microsoft.com/office/drawing/2014/main" id="{09CC41E4-749F-451A-9356-1B2C8AE2D395}"/>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68" name="テキスト ボックス 267">
          <a:extLst>
            <a:ext uri="{FF2B5EF4-FFF2-40B4-BE49-F238E27FC236}">
              <a16:creationId xmlns="" xmlns:a16="http://schemas.microsoft.com/office/drawing/2014/main" id="{FF708EAB-EF4C-46AB-9F00-00EDFE6E695F}"/>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69" name="直線コネクタ 268">
          <a:extLst>
            <a:ext uri="{FF2B5EF4-FFF2-40B4-BE49-F238E27FC236}">
              <a16:creationId xmlns="" xmlns:a16="http://schemas.microsoft.com/office/drawing/2014/main" id="{C0CEE354-8337-4F18-99CB-2EEC559F587C}"/>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270" name="テキスト ボックス 269">
          <a:extLst>
            <a:ext uri="{FF2B5EF4-FFF2-40B4-BE49-F238E27FC236}">
              <a16:creationId xmlns="" xmlns:a16="http://schemas.microsoft.com/office/drawing/2014/main" id="{31683BDD-3AD9-48EF-8D6F-D96E1C339FC9}"/>
            </a:ext>
          </a:extLst>
        </xdr:cNvPr>
        <xdr:cNvSpPr txBox="1"/>
      </xdr:nvSpPr>
      <xdr:spPr>
        <a:xfrm>
          <a:off x="6072701" y="1433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71" name="直線コネクタ 270">
          <a:extLst>
            <a:ext uri="{FF2B5EF4-FFF2-40B4-BE49-F238E27FC236}">
              <a16:creationId xmlns="" xmlns:a16="http://schemas.microsoft.com/office/drawing/2014/main" id="{88D0B339-6FB2-4D02-A21B-ABE20C0A3957}"/>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272" name="テキスト ボックス 271">
          <a:extLst>
            <a:ext uri="{FF2B5EF4-FFF2-40B4-BE49-F238E27FC236}">
              <a16:creationId xmlns="" xmlns:a16="http://schemas.microsoft.com/office/drawing/2014/main" id="{39050469-170C-4743-BD42-EBB174FE5CCD}"/>
            </a:ext>
          </a:extLst>
        </xdr:cNvPr>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73" name="直線コネクタ 272">
          <a:extLst>
            <a:ext uri="{FF2B5EF4-FFF2-40B4-BE49-F238E27FC236}">
              <a16:creationId xmlns="" xmlns:a16="http://schemas.microsoft.com/office/drawing/2014/main" id="{6219C41D-5EC7-4716-8DA2-3A8E32E541A8}"/>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274" name="テキスト ボックス 273">
          <a:extLst>
            <a:ext uri="{FF2B5EF4-FFF2-40B4-BE49-F238E27FC236}">
              <a16:creationId xmlns="" xmlns:a16="http://schemas.microsoft.com/office/drawing/2014/main" id="{6697D1D4-5ED5-4677-A9E2-4E8FBBCAD02E}"/>
            </a:ext>
          </a:extLst>
        </xdr:cNvPr>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75" name="直線コネクタ 274">
          <a:extLst>
            <a:ext uri="{FF2B5EF4-FFF2-40B4-BE49-F238E27FC236}">
              <a16:creationId xmlns="" xmlns:a16="http://schemas.microsoft.com/office/drawing/2014/main" id="{5DB6167A-A162-4E36-91B1-016BE2F344ED}"/>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276" name="テキスト ボックス 275">
          <a:extLst>
            <a:ext uri="{FF2B5EF4-FFF2-40B4-BE49-F238E27FC236}">
              <a16:creationId xmlns="" xmlns:a16="http://schemas.microsoft.com/office/drawing/2014/main" id="{EB8EBD96-22CE-4BF1-9D79-4011D1EF475F}"/>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77" name="直線コネクタ 276">
          <a:extLst>
            <a:ext uri="{FF2B5EF4-FFF2-40B4-BE49-F238E27FC236}">
              <a16:creationId xmlns="" xmlns:a16="http://schemas.microsoft.com/office/drawing/2014/main" id="{75CD151B-AB34-46D5-AAFE-DA9D60781983}"/>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278" name="テキスト ボックス 277">
          <a:extLst>
            <a:ext uri="{FF2B5EF4-FFF2-40B4-BE49-F238E27FC236}">
              <a16:creationId xmlns="" xmlns:a16="http://schemas.microsoft.com/office/drawing/2014/main" id="{77CEF99F-3CC1-46E0-A5AC-865C2AC42CBA}"/>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79" name="【公営住宅】&#10;一人当たり面積グラフ枠">
          <a:extLst>
            <a:ext uri="{FF2B5EF4-FFF2-40B4-BE49-F238E27FC236}">
              <a16:creationId xmlns="" xmlns:a16="http://schemas.microsoft.com/office/drawing/2014/main" id="{5FF5D8AC-D04C-419D-B07C-4B03E272F40C}"/>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63322</xdr:rowOff>
    </xdr:from>
    <xdr:to>
      <xdr:col>54</xdr:col>
      <xdr:colOff>189865</xdr:colOff>
      <xdr:row>86</xdr:row>
      <xdr:rowOff>109804</xdr:rowOff>
    </xdr:to>
    <xdr:cxnSp macro="">
      <xdr:nvCxnSpPr>
        <xdr:cNvPr id="280" name="直線コネクタ 279">
          <a:extLst>
            <a:ext uri="{FF2B5EF4-FFF2-40B4-BE49-F238E27FC236}">
              <a16:creationId xmlns="" xmlns:a16="http://schemas.microsoft.com/office/drawing/2014/main" id="{0D3EA8B5-2407-447A-9395-E9FC55CA6456}"/>
            </a:ext>
          </a:extLst>
        </xdr:cNvPr>
        <xdr:cNvCxnSpPr/>
      </xdr:nvCxnSpPr>
      <xdr:spPr>
        <a:xfrm flipV="1">
          <a:off x="10476865" y="13436422"/>
          <a:ext cx="0" cy="14180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113631</xdr:rowOff>
    </xdr:from>
    <xdr:ext cx="469744" cy="259045"/>
    <xdr:sp macro="" textlink="">
      <xdr:nvSpPr>
        <xdr:cNvPr id="281" name="【公営住宅】&#10;一人当たり面積最小値テキスト">
          <a:extLst>
            <a:ext uri="{FF2B5EF4-FFF2-40B4-BE49-F238E27FC236}">
              <a16:creationId xmlns="" xmlns:a16="http://schemas.microsoft.com/office/drawing/2014/main" id="{E024821C-165C-4142-9B9A-076DABCFAD6B}"/>
            </a:ext>
          </a:extLst>
        </xdr:cNvPr>
        <xdr:cNvSpPr txBox="1"/>
      </xdr:nvSpPr>
      <xdr:spPr>
        <a:xfrm>
          <a:off x="10515600" y="148583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109804</xdr:rowOff>
    </xdr:from>
    <xdr:to>
      <xdr:col>55</xdr:col>
      <xdr:colOff>88900</xdr:colOff>
      <xdr:row>86</xdr:row>
      <xdr:rowOff>109804</xdr:rowOff>
    </xdr:to>
    <xdr:cxnSp macro="">
      <xdr:nvCxnSpPr>
        <xdr:cNvPr id="282" name="直線コネクタ 281">
          <a:extLst>
            <a:ext uri="{FF2B5EF4-FFF2-40B4-BE49-F238E27FC236}">
              <a16:creationId xmlns="" xmlns:a16="http://schemas.microsoft.com/office/drawing/2014/main" id="{117B996E-2487-4972-8F3A-9609A450671E}"/>
            </a:ext>
          </a:extLst>
        </xdr:cNvPr>
        <xdr:cNvCxnSpPr/>
      </xdr:nvCxnSpPr>
      <xdr:spPr>
        <a:xfrm>
          <a:off x="10388600" y="148545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9999</xdr:rowOff>
    </xdr:from>
    <xdr:ext cx="534377" cy="259045"/>
    <xdr:sp macro="" textlink="">
      <xdr:nvSpPr>
        <xdr:cNvPr id="283" name="【公営住宅】&#10;一人当たり面積最大値テキスト">
          <a:extLst>
            <a:ext uri="{FF2B5EF4-FFF2-40B4-BE49-F238E27FC236}">
              <a16:creationId xmlns="" xmlns:a16="http://schemas.microsoft.com/office/drawing/2014/main" id="{5B595DE6-5C71-4F4F-AEE1-A5D127A6118E}"/>
            </a:ext>
          </a:extLst>
        </xdr:cNvPr>
        <xdr:cNvSpPr txBox="1"/>
      </xdr:nvSpPr>
      <xdr:spPr>
        <a:xfrm>
          <a:off x="10515600" y="132116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37.338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63322</xdr:rowOff>
    </xdr:from>
    <xdr:to>
      <xdr:col>55</xdr:col>
      <xdr:colOff>88900</xdr:colOff>
      <xdr:row>78</xdr:row>
      <xdr:rowOff>63322</xdr:rowOff>
    </xdr:to>
    <xdr:cxnSp macro="">
      <xdr:nvCxnSpPr>
        <xdr:cNvPr id="284" name="直線コネクタ 283">
          <a:extLst>
            <a:ext uri="{FF2B5EF4-FFF2-40B4-BE49-F238E27FC236}">
              <a16:creationId xmlns="" xmlns:a16="http://schemas.microsoft.com/office/drawing/2014/main" id="{4240FE85-77EC-42BF-AE28-79A0FA078DD2}"/>
            </a:ext>
          </a:extLst>
        </xdr:cNvPr>
        <xdr:cNvCxnSpPr/>
      </xdr:nvCxnSpPr>
      <xdr:spPr>
        <a:xfrm>
          <a:off x="10388600" y="13436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40822</xdr:rowOff>
    </xdr:from>
    <xdr:ext cx="469744" cy="259045"/>
    <xdr:sp macro="" textlink="">
      <xdr:nvSpPr>
        <xdr:cNvPr id="285" name="【公営住宅】&#10;一人当たり面積平均値テキスト">
          <a:extLst>
            <a:ext uri="{FF2B5EF4-FFF2-40B4-BE49-F238E27FC236}">
              <a16:creationId xmlns="" xmlns:a16="http://schemas.microsoft.com/office/drawing/2014/main" id="{B4CBFFDA-E092-489B-B99B-D4AB7F6F13FA}"/>
            </a:ext>
          </a:extLst>
        </xdr:cNvPr>
        <xdr:cNvSpPr txBox="1"/>
      </xdr:nvSpPr>
      <xdr:spPr>
        <a:xfrm>
          <a:off x="10515600" y="1461407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62395</xdr:rowOff>
    </xdr:from>
    <xdr:to>
      <xdr:col>55</xdr:col>
      <xdr:colOff>50800</xdr:colOff>
      <xdr:row>85</xdr:row>
      <xdr:rowOff>163995</xdr:rowOff>
    </xdr:to>
    <xdr:sp macro="" textlink="">
      <xdr:nvSpPr>
        <xdr:cNvPr id="286" name="フローチャート: 判断 285">
          <a:extLst>
            <a:ext uri="{FF2B5EF4-FFF2-40B4-BE49-F238E27FC236}">
              <a16:creationId xmlns="" xmlns:a16="http://schemas.microsoft.com/office/drawing/2014/main" id="{60EEE82C-7768-4FAE-B3B5-4F47435A84A2}"/>
            </a:ext>
          </a:extLst>
        </xdr:cNvPr>
        <xdr:cNvSpPr/>
      </xdr:nvSpPr>
      <xdr:spPr>
        <a:xfrm>
          <a:off x="10426700" y="14635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63728</xdr:rowOff>
    </xdr:from>
    <xdr:to>
      <xdr:col>50</xdr:col>
      <xdr:colOff>165100</xdr:colOff>
      <xdr:row>85</xdr:row>
      <xdr:rowOff>165328</xdr:rowOff>
    </xdr:to>
    <xdr:sp macro="" textlink="">
      <xdr:nvSpPr>
        <xdr:cNvPr id="287" name="フローチャート: 判断 286">
          <a:extLst>
            <a:ext uri="{FF2B5EF4-FFF2-40B4-BE49-F238E27FC236}">
              <a16:creationId xmlns="" xmlns:a16="http://schemas.microsoft.com/office/drawing/2014/main" id="{AC0E7474-CCA2-4DE7-B142-CC732066300B}"/>
            </a:ext>
          </a:extLst>
        </xdr:cNvPr>
        <xdr:cNvSpPr/>
      </xdr:nvSpPr>
      <xdr:spPr>
        <a:xfrm>
          <a:off x="9588500" y="14636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97028</xdr:rowOff>
    </xdr:from>
    <xdr:to>
      <xdr:col>46</xdr:col>
      <xdr:colOff>38100</xdr:colOff>
      <xdr:row>86</xdr:row>
      <xdr:rowOff>27178</xdr:rowOff>
    </xdr:to>
    <xdr:sp macro="" textlink="">
      <xdr:nvSpPr>
        <xdr:cNvPr id="288" name="フローチャート: 判断 287">
          <a:extLst>
            <a:ext uri="{FF2B5EF4-FFF2-40B4-BE49-F238E27FC236}">
              <a16:creationId xmlns="" xmlns:a16="http://schemas.microsoft.com/office/drawing/2014/main" id="{0D393BE8-C6CA-4D6C-B10F-5E545CBAA967}"/>
            </a:ext>
          </a:extLst>
        </xdr:cNvPr>
        <xdr:cNvSpPr/>
      </xdr:nvSpPr>
      <xdr:spPr>
        <a:xfrm>
          <a:off x="8699500" y="14670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89" name="テキスト ボックス 288">
          <a:extLst>
            <a:ext uri="{FF2B5EF4-FFF2-40B4-BE49-F238E27FC236}">
              <a16:creationId xmlns="" xmlns:a16="http://schemas.microsoft.com/office/drawing/2014/main" id="{B512915E-5BFA-44AC-90BD-764B3742F28F}"/>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90" name="テキスト ボックス 289">
          <a:extLst>
            <a:ext uri="{FF2B5EF4-FFF2-40B4-BE49-F238E27FC236}">
              <a16:creationId xmlns="" xmlns:a16="http://schemas.microsoft.com/office/drawing/2014/main" id="{5CF4B59D-276A-4C36-951A-1966422D40FD}"/>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91" name="テキスト ボックス 290">
          <a:extLst>
            <a:ext uri="{FF2B5EF4-FFF2-40B4-BE49-F238E27FC236}">
              <a16:creationId xmlns="" xmlns:a16="http://schemas.microsoft.com/office/drawing/2014/main" id="{7089E9BF-C72E-4668-983D-19AEA6FA991A}"/>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92" name="テキスト ボックス 291">
          <a:extLst>
            <a:ext uri="{FF2B5EF4-FFF2-40B4-BE49-F238E27FC236}">
              <a16:creationId xmlns="" xmlns:a16="http://schemas.microsoft.com/office/drawing/2014/main" id="{0216E5ED-F5B7-4B6E-83BB-CDACFB6B2613}"/>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93" name="テキスト ボックス 292">
          <a:extLst>
            <a:ext uri="{FF2B5EF4-FFF2-40B4-BE49-F238E27FC236}">
              <a16:creationId xmlns="" xmlns:a16="http://schemas.microsoft.com/office/drawing/2014/main" id="{3F4670EE-0F87-42DC-98F8-F7932BC10317}"/>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8750</xdr:rowOff>
    </xdr:from>
    <xdr:to>
      <xdr:col>50</xdr:col>
      <xdr:colOff>165100</xdr:colOff>
      <xdr:row>85</xdr:row>
      <xdr:rowOff>110350</xdr:rowOff>
    </xdr:to>
    <xdr:sp macro="" textlink="">
      <xdr:nvSpPr>
        <xdr:cNvPr id="294" name="楕円 293">
          <a:extLst>
            <a:ext uri="{FF2B5EF4-FFF2-40B4-BE49-F238E27FC236}">
              <a16:creationId xmlns="" xmlns:a16="http://schemas.microsoft.com/office/drawing/2014/main" id="{6766909A-DAC5-4DB4-A789-E0370A213A73}"/>
            </a:ext>
          </a:extLst>
        </xdr:cNvPr>
        <xdr:cNvSpPr/>
      </xdr:nvSpPr>
      <xdr:spPr>
        <a:xfrm>
          <a:off x="9588500" y="1458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10540</xdr:rowOff>
    </xdr:from>
    <xdr:to>
      <xdr:col>46</xdr:col>
      <xdr:colOff>38100</xdr:colOff>
      <xdr:row>85</xdr:row>
      <xdr:rowOff>112140</xdr:rowOff>
    </xdr:to>
    <xdr:sp macro="" textlink="">
      <xdr:nvSpPr>
        <xdr:cNvPr id="295" name="楕円 294">
          <a:extLst>
            <a:ext uri="{FF2B5EF4-FFF2-40B4-BE49-F238E27FC236}">
              <a16:creationId xmlns="" xmlns:a16="http://schemas.microsoft.com/office/drawing/2014/main" id="{9404DECB-6FB0-4FE0-B50F-3232DBD7F6DA}"/>
            </a:ext>
          </a:extLst>
        </xdr:cNvPr>
        <xdr:cNvSpPr/>
      </xdr:nvSpPr>
      <xdr:spPr>
        <a:xfrm>
          <a:off x="8699500" y="14583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59550</xdr:rowOff>
    </xdr:from>
    <xdr:to>
      <xdr:col>50</xdr:col>
      <xdr:colOff>114300</xdr:colOff>
      <xdr:row>85</xdr:row>
      <xdr:rowOff>61340</xdr:rowOff>
    </xdr:to>
    <xdr:cxnSp macro="">
      <xdr:nvCxnSpPr>
        <xdr:cNvPr id="296" name="直線コネクタ 295">
          <a:extLst>
            <a:ext uri="{FF2B5EF4-FFF2-40B4-BE49-F238E27FC236}">
              <a16:creationId xmlns="" xmlns:a16="http://schemas.microsoft.com/office/drawing/2014/main" id="{59C7327B-FB34-444E-96EB-2041FE21519A}"/>
            </a:ext>
          </a:extLst>
        </xdr:cNvPr>
        <xdr:cNvCxnSpPr/>
      </xdr:nvCxnSpPr>
      <xdr:spPr>
        <a:xfrm flipV="1">
          <a:off x="8750300" y="14632800"/>
          <a:ext cx="889000" cy="17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156455</xdr:rowOff>
    </xdr:from>
    <xdr:ext cx="469744" cy="259045"/>
    <xdr:sp macro="" textlink="">
      <xdr:nvSpPr>
        <xdr:cNvPr id="297" name="n_1aveValue【公営住宅】&#10;一人当たり面積">
          <a:extLst>
            <a:ext uri="{FF2B5EF4-FFF2-40B4-BE49-F238E27FC236}">
              <a16:creationId xmlns="" xmlns:a16="http://schemas.microsoft.com/office/drawing/2014/main" id="{1A0E0C41-F663-4AF2-A520-E92D7CD367EA}"/>
            </a:ext>
          </a:extLst>
        </xdr:cNvPr>
        <xdr:cNvSpPr txBox="1"/>
      </xdr:nvSpPr>
      <xdr:spPr>
        <a:xfrm>
          <a:off x="9391727" y="147297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18305</xdr:rowOff>
    </xdr:from>
    <xdr:ext cx="469744" cy="259045"/>
    <xdr:sp macro="" textlink="">
      <xdr:nvSpPr>
        <xdr:cNvPr id="298" name="n_2aveValue【公営住宅】&#10;一人当たり面積">
          <a:extLst>
            <a:ext uri="{FF2B5EF4-FFF2-40B4-BE49-F238E27FC236}">
              <a16:creationId xmlns="" xmlns:a16="http://schemas.microsoft.com/office/drawing/2014/main" id="{D93BBE9D-2731-48F1-A4D9-E45B1B248DEC}"/>
            </a:ext>
          </a:extLst>
        </xdr:cNvPr>
        <xdr:cNvSpPr txBox="1"/>
      </xdr:nvSpPr>
      <xdr:spPr>
        <a:xfrm>
          <a:off x="8515427" y="14763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126877</xdr:rowOff>
    </xdr:from>
    <xdr:ext cx="469744" cy="259045"/>
    <xdr:sp macro="" textlink="">
      <xdr:nvSpPr>
        <xdr:cNvPr id="299" name="n_1mainValue【公営住宅】&#10;一人当たり面積">
          <a:extLst>
            <a:ext uri="{FF2B5EF4-FFF2-40B4-BE49-F238E27FC236}">
              <a16:creationId xmlns="" xmlns:a16="http://schemas.microsoft.com/office/drawing/2014/main" id="{B2D324D5-41C4-466C-A93A-EE83703642F5}"/>
            </a:ext>
          </a:extLst>
        </xdr:cNvPr>
        <xdr:cNvSpPr txBox="1"/>
      </xdr:nvSpPr>
      <xdr:spPr>
        <a:xfrm>
          <a:off x="9391727" y="14357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128667</xdr:rowOff>
    </xdr:from>
    <xdr:ext cx="469744" cy="259045"/>
    <xdr:sp macro="" textlink="">
      <xdr:nvSpPr>
        <xdr:cNvPr id="300" name="n_2mainValue【公営住宅】&#10;一人当たり面積">
          <a:extLst>
            <a:ext uri="{FF2B5EF4-FFF2-40B4-BE49-F238E27FC236}">
              <a16:creationId xmlns="" xmlns:a16="http://schemas.microsoft.com/office/drawing/2014/main" id="{6F7092F5-33C1-47C3-A8F6-6758689870CE}"/>
            </a:ext>
          </a:extLst>
        </xdr:cNvPr>
        <xdr:cNvSpPr txBox="1"/>
      </xdr:nvSpPr>
      <xdr:spPr>
        <a:xfrm>
          <a:off x="8515427" y="14359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01" name="正方形/長方形 300">
          <a:extLst>
            <a:ext uri="{FF2B5EF4-FFF2-40B4-BE49-F238E27FC236}">
              <a16:creationId xmlns="" xmlns:a16="http://schemas.microsoft.com/office/drawing/2014/main" id="{776A9ED9-C0DA-4247-AF30-A681B7246A0E}"/>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02" name="正方形/長方形 301">
          <a:extLst>
            <a:ext uri="{FF2B5EF4-FFF2-40B4-BE49-F238E27FC236}">
              <a16:creationId xmlns="" xmlns:a16="http://schemas.microsoft.com/office/drawing/2014/main" id="{F6AD4EB6-2CA2-46E6-AAC3-ADD8824D2C28}"/>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03" name="正方形/長方形 302">
          <a:extLst>
            <a:ext uri="{FF2B5EF4-FFF2-40B4-BE49-F238E27FC236}">
              <a16:creationId xmlns="" xmlns:a16="http://schemas.microsoft.com/office/drawing/2014/main" id="{82B7B81F-F94E-4CAF-93E5-48FA44A7B361}"/>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04" name="正方形/長方形 303">
          <a:extLst>
            <a:ext uri="{FF2B5EF4-FFF2-40B4-BE49-F238E27FC236}">
              <a16:creationId xmlns="" xmlns:a16="http://schemas.microsoft.com/office/drawing/2014/main" id="{46909F8E-DA59-468E-B9FA-72C5A10A95A8}"/>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05" name="正方形/長方形 304">
          <a:extLst>
            <a:ext uri="{FF2B5EF4-FFF2-40B4-BE49-F238E27FC236}">
              <a16:creationId xmlns="" xmlns:a16="http://schemas.microsoft.com/office/drawing/2014/main" id="{A4A6E89C-1BAC-47EC-AFE2-2754706DAE45}"/>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06" name="正方形/長方形 305">
          <a:extLst>
            <a:ext uri="{FF2B5EF4-FFF2-40B4-BE49-F238E27FC236}">
              <a16:creationId xmlns="" xmlns:a16="http://schemas.microsoft.com/office/drawing/2014/main" id="{BA248F39-0C20-484A-81C3-6D07FFD6F830}"/>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07" name="正方形/長方形 306">
          <a:extLst>
            <a:ext uri="{FF2B5EF4-FFF2-40B4-BE49-F238E27FC236}">
              <a16:creationId xmlns="" xmlns:a16="http://schemas.microsoft.com/office/drawing/2014/main" id="{611AC2BB-D6AE-4F97-A291-51726D8A94A9}"/>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08" name="正方形/長方形 307">
          <a:extLst>
            <a:ext uri="{FF2B5EF4-FFF2-40B4-BE49-F238E27FC236}">
              <a16:creationId xmlns="" xmlns:a16="http://schemas.microsoft.com/office/drawing/2014/main" id="{2B511752-6732-45BE-814F-176B2FFB69C0}"/>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09" name="正方形/長方形 308">
          <a:extLst>
            <a:ext uri="{FF2B5EF4-FFF2-40B4-BE49-F238E27FC236}">
              <a16:creationId xmlns="" xmlns:a16="http://schemas.microsoft.com/office/drawing/2014/main" id="{7B574E5B-0BAA-4965-B58D-34A28CB80729}"/>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10" name="正方形/長方形 309">
          <a:extLst>
            <a:ext uri="{FF2B5EF4-FFF2-40B4-BE49-F238E27FC236}">
              <a16:creationId xmlns="" xmlns:a16="http://schemas.microsoft.com/office/drawing/2014/main" id="{AF5E7788-5EB6-4D7E-A262-E8EA53C7BFF4}"/>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11" name="正方形/長方形 310">
          <a:extLst>
            <a:ext uri="{FF2B5EF4-FFF2-40B4-BE49-F238E27FC236}">
              <a16:creationId xmlns="" xmlns:a16="http://schemas.microsoft.com/office/drawing/2014/main" id="{214DBCFC-EC98-48E4-B2E6-5A4979C32F8E}"/>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12" name="正方形/長方形 311">
          <a:extLst>
            <a:ext uri="{FF2B5EF4-FFF2-40B4-BE49-F238E27FC236}">
              <a16:creationId xmlns="" xmlns:a16="http://schemas.microsoft.com/office/drawing/2014/main" id="{C951A2C8-4966-4D35-AFF3-447B81F45322}"/>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13" name="正方形/長方形 312">
          <a:extLst>
            <a:ext uri="{FF2B5EF4-FFF2-40B4-BE49-F238E27FC236}">
              <a16:creationId xmlns="" xmlns:a16="http://schemas.microsoft.com/office/drawing/2014/main" id="{978078BF-458C-4D09-88E0-3475C49EC335}"/>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14" name="正方形/長方形 313">
          <a:extLst>
            <a:ext uri="{FF2B5EF4-FFF2-40B4-BE49-F238E27FC236}">
              <a16:creationId xmlns="" xmlns:a16="http://schemas.microsoft.com/office/drawing/2014/main" id="{7A23C82D-06B3-42CB-8515-55543FAA450E}"/>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15" name="正方形/長方形 314">
          <a:extLst>
            <a:ext uri="{FF2B5EF4-FFF2-40B4-BE49-F238E27FC236}">
              <a16:creationId xmlns="" xmlns:a16="http://schemas.microsoft.com/office/drawing/2014/main" id="{DAC54057-A7A2-43D3-94D3-D926639B0999}"/>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16" name="正方形/長方形 315">
          <a:extLst>
            <a:ext uri="{FF2B5EF4-FFF2-40B4-BE49-F238E27FC236}">
              <a16:creationId xmlns="" xmlns:a16="http://schemas.microsoft.com/office/drawing/2014/main" id="{86573D15-4C0E-4144-B694-A5296483E65E}"/>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17" name="正方形/長方形 316">
          <a:extLst>
            <a:ext uri="{FF2B5EF4-FFF2-40B4-BE49-F238E27FC236}">
              <a16:creationId xmlns="" xmlns:a16="http://schemas.microsoft.com/office/drawing/2014/main" id="{0A801790-A65A-4193-906A-48FCCD95C267}"/>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18" name="正方形/長方形 317">
          <a:extLst>
            <a:ext uri="{FF2B5EF4-FFF2-40B4-BE49-F238E27FC236}">
              <a16:creationId xmlns="" xmlns:a16="http://schemas.microsoft.com/office/drawing/2014/main" id="{2042FE73-3D9F-4672-89C7-C3F01949EDCA}"/>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19" name="正方形/長方形 318">
          <a:extLst>
            <a:ext uri="{FF2B5EF4-FFF2-40B4-BE49-F238E27FC236}">
              <a16:creationId xmlns="" xmlns:a16="http://schemas.microsoft.com/office/drawing/2014/main" id="{8EA33D6B-95C5-4898-805A-52B48AF3D66C}"/>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20" name="正方形/長方形 319">
          <a:extLst>
            <a:ext uri="{FF2B5EF4-FFF2-40B4-BE49-F238E27FC236}">
              <a16:creationId xmlns="" xmlns:a16="http://schemas.microsoft.com/office/drawing/2014/main" id="{0D618364-30F3-4D63-AF58-D4441AFFB44D}"/>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21" name="正方形/長方形 320">
          <a:extLst>
            <a:ext uri="{FF2B5EF4-FFF2-40B4-BE49-F238E27FC236}">
              <a16:creationId xmlns="" xmlns:a16="http://schemas.microsoft.com/office/drawing/2014/main" id="{C47BAD19-ECD7-42DD-854B-1189CE4B3A59}"/>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22" name="正方形/長方形 321">
          <a:extLst>
            <a:ext uri="{FF2B5EF4-FFF2-40B4-BE49-F238E27FC236}">
              <a16:creationId xmlns="" xmlns:a16="http://schemas.microsoft.com/office/drawing/2014/main" id="{FBF73A0D-9B7A-4A1D-9C0C-6CD3A8400CD4}"/>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23" name="正方形/長方形 322">
          <a:extLst>
            <a:ext uri="{FF2B5EF4-FFF2-40B4-BE49-F238E27FC236}">
              <a16:creationId xmlns="" xmlns:a16="http://schemas.microsoft.com/office/drawing/2014/main" id="{7875EF83-7A3B-492A-9748-093A90F9DDB8}"/>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24" name="正方形/長方形 323">
          <a:extLst>
            <a:ext uri="{FF2B5EF4-FFF2-40B4-BE49-F238E27FC236}">
              <a16:creationId xmlns="" xmlns:a16="http://schemas.microsoft.com/office/drawing/2014/main" id="{DBE74982-F8C5-4999-9C9E-16D3CD1F5FE6}"/>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25" name="テキスト ボックス 324">
          <a:extLst>
            <a:ext uri="{FF2B5EF4-FFF2-40B4-BE49-F238E27FC236}">
              <a16:creationId xmlns="" xmlns:a16="http://schemas.microsoft.com/office/drawing/2014/main" id="{E780CA6B-A581-4FCB-BBF7-2C11072E9E25}"/>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26" name="直線コネクタ 325">
          <a:extLst>
            <a:ext uri="{FF2B5EF4-FFF2-40B4-BE49-F238E27FC236}">
              <a16:creationId xmlns="" xmlns:a16="http://schemas.microsoft.com/office/drawing/2014/main" id="{33DED6D4-8DCF-42AE-81D3-B5A906A5F611}"/>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92528</xdr:rowOff>
    </xdr:from>
    <xdr:to>
      <xdr:col>89</xdr:col>
      <xdr:colOff>177800</xdr:colOff>
      <xdr:row>42</xdr:row>
      <xdr:rowOff>92528</xdr:rowOff>
    </xdr:to>
    <xdr:cxnSp macro="">
      <xdr:nvCxnSpPr>
        <xdr:cNvPr id="327" name="直線コネクタ 326">
          <a:extLst>
            <a:ext uri="{FF2B5EF4-FFF2-40B4-BE49-F238E27FC236}">
              <a16:creationId xmlns="" xmlns:a16="http://schemas.microsoft.com/office/drawing/2014/main" id="{4F9EAAC1-7E5E-4667-99A6-E3D1DF6EE61D}"/>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121755</xdr:rowOff>
    </xdr:from>
    <xdr:ext cx="338939" cy="259045"/>
    <xdr:sp macro="" textlink="">
      <xdr:nvSpPr>
        <xdr:cNvPr id="328" name="テキスト ボックス 327">
          <a:extLst>
            <a:ext uri="{FF2B5EF4-FFF2-40B4-BE49-F238E27FC236}">
              <a16:creationId xmlns="" xmlns:a16="http://schemas.microsoft.com/office/drawing/2014/main" id="{9B677260-7DDE-4878-A327-14287084F2B2}"/>
            </a:ext>
          </a:extLst>
        </xdr:cNvPr>
        <xdr:cNvSpPr txBox="1"/>
      </xdr:nvSpPr>
      <xdr:spPr>
        <a:xfrm>
          <a:off x="12107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329" name="直線コネクタ 328">
          <a:extLst>
            <a:ext uri="{FF2B5EF4-FFF2-40B4-BE49-F238E27FC236}">
              <a16:creationId xmlns="" xmlns:a16="http://schemas.microsoft.com/office/drawing/2014/main" id="{825DD213-117F-42CF-B83F-E4E545869B21}"/>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330" name="テキスト ボックス 329">
          <a:extLst>
            <a:ext uri="{FF2B5EF4-FFF2-40B4-BE49-F238E27FC236}">
              <a16:creationId xmlns="" xmlns:a16="http://schemas.microsoft.com/office/drawing/2014/main" id="{04295207-C518-41E3-8998-76DD10EDF579}"/>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331" name="直線コネクタ 330">
          <a:extLst>
            <a:ext uri="{FF2B5EF4-FFF2-40B4-BE49-F238E27FC236}">
              <a16:creationId xmlns="" xmlns:a16="http://schemas.microsoft.com/office/drawing/2014/main" id="{D01C3069-52ED-4CC7-BDD0-AA4764458E94}"/>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332" name="テキスト ボックス 331">
          <a:extLst>
            <a:ext uri="{FF2B5EF4-FFF2-40B4-BE49-F238E27FC236}">
              <a16:creationId xmlns="" xmlns:a16="http://schemas.microsoft.com/office/drawing/2014/main" id="{74348F73-BCCF-4886-BDD5-8C4D1B7B764B}"/>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333" name="直線コネクタ 332">
          <a:extLst>
            <a:ext uri="{FF2B5EF4-FFF2-40B4-BE49-F238E27FC236}">
              <a16:creationId xmlns="" xmlns:a16="http://schemas.microsoft.com/office/drawing/2014/main" id="{9842EFDF-83FB-43CC-9D09-FF2924F7076D}"/>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334" name="テキスト ボックス 333">
          <a:extLst>
            <a:ext uri="{FF2B5EF4-FFF2-40B4-BE49-F238E27FC236}">
              <a16:creationId xmlns="" xmlns:a16="http://schemas.microsoft.com/office/drawing/2014/main" id="{BDB71D21-0C03-473E-9FC6-289298B1F66F}"/>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335" name="直線コネクタ 334">
          <a:extLst>
            <a:ext uri="{FF2B5EF4-FFF2-40B4-BE49-F238E27FC236}">
              <a16:creationId xmlns="" xmlns:a16="http://schemas.microsoft.com/office/drawing/2014/main" id="{FB8D346F-6FC5-4DFC-8206-8F71E53A4AF8}"/>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336" name="テキスト ボックス 335">
          <a:extLst>
            <a:ext uri="{FF2B5EF4-FFF2-40B4-BE49-F238E27FC236}">
              <a16:creationId xmlns="" xmlns:a16="http://schemas.microsoft.com/office/drawing/2014/main" id="{24BFFA61-00E9-4B2E-B1C7-922D81DCF75F}"/>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337" name="直線コネクタ 336">
          <a:extLst>
            <a:ext uri="{FF2B5EF4-FFF2-40B4-BE49-F238E27FC236}">
              <a16:creationId xmlns="" xmlns:a16="http://schemas.microsoft.com/office/drawing/2014/main" id="{E52BD4CE-D8F0-4464-A6D7-D3E1A1D96A9C}"/>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31949</xdr:rowOff>
    </xdr:from>
    <xdr:ext cx="467179" cy="259045"/>
    <xdr:sp macro="" textlink="">
      <xdr:nvSpPr>
        <xdr:cNvPr id="338" name="テキスト ボックス 337">
          <a:extLst>
            <a:ext uri="{FF2B5EF4-FFF2-40B4-BE49-F238E27FC236}">
              <a16:creationId xmlns="" xmlns:a16="http://schemas.microsoft.com/office/drawing/2014/main" id="{9DA88F45-A1BE-4C92-BD17-1EB99F084456}"/>
            </a:ext>
          </a:extLst>
        </xdr:cNvPr>
        <xdr:cNvSpPr txBox="1"/>
      </xdr:nvSpPr>
      <xdr:spPr>
        <a:xfrm>
          <a:off x="11978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39" name="直線コネクタ 338">
          <a:extLst>
            <a:ext uri="{FF2B5EF4-FFF2-40B4-BE49-F238E27FC236}">
              <a16:creationId xmlns="" xmlns:a16="http://schemas.microsoft.com/office/drawing/2014/main" id="{F27D4D3B-A460-4DF6-BD8A-38981863EF35}"/>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40" name="テキスト ボックス 339">
          <a:extLst>
            <a:ext uri="{FF2B5EF4-FFF2-40B4-BE49-F238E27FC236}">
              <a16:creationId xmlns="" xmlns:a16="http://schemas.microsoft.com/office/drawing/2014/main" id="{BFA0CC4C-9DA6-4ED6-A1AF-F46208702DCE}"/>
            </a:ext>
          </a:extLst>
        </xdr:cNvPr>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41" name="【認定こども園・幼稚園・保育所】&#10;有形固定資産減価償却率グラフ枠">
          <a:extLst>
            <a:ext uri="{FF2B5EF4-FFF2-40B4-BE49-F238E27FC236}">
              <a16:creationId xmlns="" xmlns:a16="http://schemas.microsoft.com/office/drawing/2014/main" id="{371616D5-B4DF-4723-A877-F8ED9FD4EF35}"/>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2722</xdr:rowOff>
    </xdr:from>
    <xdr:to>
      <xdr:col>85</xdr:col>
      <xdr:colOff>126364</xdr:colOff>
      <xdr:row>41</xdr:row>
      <xdr:rowOff>38644</xdr:rowOff>
    </xdr:to>
    <xdr:cxnSp macro="">
      <xdr:nvCxnSpPr>
        <xdr:cNvPr id="342" name="直線コネクタ 341">
          <a:extLst>
            <a:ext uri="{FF2B5EF4-FFF2-40B4-BE49-F238E27FC236}">
              <a16:creationId xmlns="" xmlns:a16="http://schemas.microsoft.com/office/drawing/2014/main" id="{FD72AA12-1667-440D-B1AE-CEFE48BFF08F}"/>
            </a:ext>
          </a:extLst>
        </xdr:cNvPr>
        <xdr:cNvCxnSpPr/>
      </xdr:nvCxnSpPr>
      <xdr:spPr>
        <a:xfrm flipV="1">
          <a:off x="16318864" y="5660572"/>
          <a:ext cx="0" cy="1407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42471</xdr:rowOff>
    </xdr:from>
    <xdr:ext cx="405111" cy="259045"/>
    <xdr:sp macro="" textlink="">
      <xdr:nvSpPr>
        <xdr:cNvPr id="343" name="【認定こども園・幼稚園・保育所】&#10;有形固定資産減価償却率最小値テキスト">
          <a:extLst>
            <a:ext uri="{FF2B5EF4-FFF2-40B4-BE49-F238E27FC236}">
              <a16:creationId xmlns="" xmlns:a16="http://schemas.microsoft.com/office/drawing/2014/main" id="{8FFEF0E4-C4B4-48E5-92CB-903B8B7CD8CF}"/>
            </a:ext>
          </a:extLst>
        </xdr:cNvPr>
        <xdr:cNvSpPr txBox="1"/>
      </xdr:nvSpPr>
      <xdr:spPr>
        <a:xfrm>
          <a:off x="16357600" y="70719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38644</xdr:rowOff>
    </xdr:from>
    <xdr:to>
      <xdr:col>86</xdr:col>
      <xdr:colOff>25400</xdr:colOff>
      <xdr:row>41</xdr:row>
      <xdr:rowOff>38644</xdr:rowOff>
    </xdr:to>
    <xdr:cxnSp macro="">
      <xdr:nvCxnSpPr>
        <xdr:cNvPr id="344" name="直線コネクタ 343">
          <a:extLst>
            <a:ext uri="{FF2B5EF4-FFF2-40B4-BE49-F238E27FC236}">
              <a16:creationId xmlns="" xmlns:a16="http://schemas.microsoft.com/office/drawing/2014/main" id="{3FDFA814-B26F-46BD-9CC1-80FF19B95EC0}"/>
            </a:ext>
          </a:extLst>
        </xdr:cNvPr>
        <xdr:cNvCxnSpPr/>
      </xdr:nvCxnSpPr>
      <xdr:spPr>
        <a:xfrm>
          <a:off x="16230600" y="70680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120849</xdr:rowOff>
    </xdr:from>
    <xdr:ext cx="469744" cy="259045"/>
    <xdr:sp macro="" textlink="">
      <xdr:nvSpPr>
        <xdr:cNvPr id="345" name="【認定こども園・幼稚園・保育所】&#10;有形固定資産減価償却率最大値テキスト">
          <a:extLst>
            <a:ext uri="{FF2B5EF4-FFF2-40B4-BE49-F238E27FC236}">
              <a16:creationId xmlns="" xmlns:a16="http://schemas.microsoft.com/office/drawing/2014/main" id="{C7AA4F95-B180-4DE3-8DA9-18556166936A}"/>
            </a:ext>
          </a:extLst>
        </xdr:cNvPr>
        <xdr:cNvSpPr txBox="1"/>
      </xdr:nvSpPr>
      <xdr:spPr>
        <a:xfrm>
          <a:off x="16357600" y="543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2722</xdr:rowOff>
    </xdr:from>
    <xdr:to>
      <xdr:col>86</xdr:col>
      <xdr:colOff>25400</xdr:colOff>
      <xdr:row>33</xdr:row>
      <xdr:rowOff>2722</xdr:rowOff>
    </xdr:to>
    <xdr:cxnSp macro="">
      <xdr:nvCxnSpPr>
        <xdr:cNvPr id="346" name="直線コネクタ 345">
          <a:extLst>
            <a:ext uri="{FF2B5EF4-FFF2-40B4-BE49-F238E27FC236}">
              <a16:creationId xmlns="" xmlns:a16="http://schemas.microsoft.com/office/drawing/2014/main" id="{7FA562C1-EA1C-479F-B42F-913C86BD609D}"/>
            </a:ext>
          </a:extLst>
        </xdr:cNvPr>
        <xdr:cNvCxnSpPr/>
      </xdr:nvCxnSpPr>
      <xdr:spPr>
        <a:xfrm>
          <a:off x="16230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105064</xdr:rowOff>
    </xdr:from>
    <xdr:ext cx="405111" cy="259045"/>
    <xdr:sp macro="" textlink="">
      <xdr:nvSpPr>
        <xdr:cNvPr id="347" name="【認定こども園・幼稚園・保育所】&#10;有形固定資産減価償却率平均値テキスト">
          <a:extLst>
            <a:ext uri="{FF2B5EF4-FFF2-40B4-BE49-F238E27FC236}">
              <a16:creationId xmlns="" xmlns:a16="http://schemas.microsoft.com/office/drawing/2014/main" id="{759C983B-C46A-4C7A-B7FB-2E28EEB506B7}"/>
            </a:ext>
          </a:extLst>
        </xdr:cNvPr>
        <xdr:cNvSpPr txBox="1"/>
      </xdr:nvSpPr>
      <xdr:spPr>
        <a:xfrm>
          <a:off x="16357600" y="627726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126637</xdr:rowOff>
    </xdr:from>
    <xdr:to>
      <xdr:col>85</xdr:col>
      <xdr:colOff>177800</xdr:colOff>
      <xdr:row>37</xdr:row>
      <xdr:rowOff>56787</xdr:rowOff>
    </xdr:to>
    <xdr:sp macro="" textlink="">
      <xdr:nvSpPr>
        <xdr:cNvPr id="348" name="フローチャート: 判断 347">
          <a:extLst>
            <a:ext uri="{FF2B5EF4-FFF2-40B4-BE49-F238E27FC236}">
              <a16:creationId xmlns="" xmlns:a16="http://schemas.microsoft.com/office/drawing/2014/main" id="{26509F5D-F77D-49AF-8FDB-B018B3680D97}"/>
            </a:ext>
          </a:extLst>
        </xdr:cNvPr>
        <xdr:cNvSpPr/>
      </xdr:nvSpPr>
      <xdr:spPr>
        <a:xfrm>
          <a:off x="16268700" y="6298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131536</xdr:rowOff>
    </xdr:from>
    <xdr:to>
      <xdr:col>81</xdr:col>
      <xdr:colOff>101600</xdr:colOff>
      <xdr:row>37</xdr:row>
      <xdr:rowOff>61686</xdr:rowOff>
    </xdr:to>
    <xdr:sp macro="" textlink="">
      <xdr:nvSpPr>
        <xdr:cNvPr id="349" name="フローチャート: 判断 348">
          <a:extLst>
            <a:ext uri="{FF2B5EF4-FFF2-40B4-BE49-F238E27FC236}">
              <a16:creationId xmlns="" xmlns:a16="http://schemas.microsoft.com/office/drawing/2014/main" id="{1875B6DD-35AF-411E-8DDB-5514E094B39D}"/>
            </a:ext>
          </a:extLst>
        </xdr:cNvPr>
        <xdr:cNvSpPr/>
      </xdr:nvSpPr>
      <xdr:spPr>
        <a:xfrm>
          <a:off x="15430500" y="6303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159294</xdr:rowOff>
    </xdr:from>
    <xdr:to>
      <xdr:col>76</xdr:col>
      <xdr:colOff>165100</xdr:colOff>
      <xdr:row>37</xdr:row>
      <xdr:rowOff>89444</xdr:rowOff>
    </xdr:to>
    <xdr:sp macro="" textlink="">
      <xdr:nvSpPr>
        <xdr:cNvPr id="350" name="フローチャート: 判断 349">
          <a:extLst>
            <a:ext uri="{FF2B5EF4-FFF2-40B4-BE49-F238E27FC236}">
              <a16:creationId xmlns="" xmlns:a16="http://schemas.microsoft.com/office/drawing/2014/main" id="{241F22F2-99B3-421C-851E-2FEBB6DF695C}"/>
            </a:ext>
          </a:extLst>
        </xdr:cNvPr>
        <xdr:cNvSpPr/>
      </xdr:nvSpPr>
      <xdr:spPr>
        <a:xfrm>
          <a:off x="14541500" y="633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351" name="テキスト ボックス 350">
          <a:extLst>
            <a:ext uri="{FF2B5EF4-FFF2-40B4-BE49-F238E27FC236}">
              <a16:creationId xmlns="" xmlns:a16="http://schemas.microsoft.com/office/drawing/2014/main" id="{5EB0E78B-6A90-4089-A88A-C93DCC8618C7}"/>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52" name="テキスト ボックス 351">
          <a:extLst>
            <a:ext uri="{FF2B5EF4-FFF2-40B4-BE49-F238E27FC236}">
              <a16:creationId xmlns="" xmlns:a16="http://schemas.microsoft.com/office/drawing/2014/main" id="{F5C812CF-CC9C-4CC3-8C67-57A7FDF6C95B}"/>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353" name="テキスト ボックス 352">
          <a:extLst>
            <a:ext uri="{FF2B5EF4-FFF2-40B4-BE49-F238E27FC236}">
              <a16:creationId xmlns="" xmlns:a16="http://schemas.microsoft.com/office/drawing/2014/main" id="{9778D29C-9C72-44FE-A974-821A1D53702E}"/>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354" name="テキスト ボックス 353">
          <a:extLst>
            <a:ext uri="{FF2B5EF4-FFF2-40B4-BE49-F238E27FC236}">
              <a16:creationId xmlns="" xmlns:a16="http://schemas.microsoft.com/office/drawing/2014/main" id="{77BA4355-21DC-43A2-A04D-1B110836DC8B}"/>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355" name="テキスト ボックス 354">
          <a:extLst>
            <a:ext uri="{FF2B5EF4-FFF2-40B4-BE49-F238E27FC236}">
              <a16:creationId xmlns="" xmlns:a16="http://schemas.microsoft.com/office/drawing/2014/main" id="{4FBC5CC3-B3FC-4A8D-9E62-49D037D5B395}"/>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42</xdr:row>
      <xdr:rowOff>5806</xdr:rowOff>
    </xdr:from>
    <xdr:to>
      <xdr:col>81</xdr:col>
      <xdr:colOff>101600</xdr:colOff>
      <xdr:row>42</xdr:row>
      <xdr:rowOff>107406</xdr:rowOff>
    </xdr:to>
    <xdr:sp macro="" textlink="">
      <xdr:nvSpPr>
        <xdr:cNvPr id="356" name="楕円 355">
          <a:extLst>
            <a:ext uri="{FF2B5EF4-FFF2-40B4-BE49-F238E27FC236}">
              <a16:creationId xmlns="" xmlns:a16="http://schemas.microsoft.com/office/drawing/2014/main" id="{CA35296F-C7FB-4A2A-B2B1-5DBDB4DB5B10}"/>
            </a:ext>
          </a:extLst>
        </xdr:cNvPr>
        <xdr:cNvSpPr/>
      </xdr:nvSpPr>
      <xdr:spPr>
        <a:xfrm>
          <a:off x="15430500" y="7206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35</xdr:row>
      <xdr:rowOff>102144</xdr:rowOff>
    </xdr:from>
    <xdr:to>
      <xdr:col>76</xdr:col>
      <xdr:colOff>165100</xdr:colOff>
      <xdr:row>36</xdr:row>
      <xdr:rowOff>32294</xdr:rowOff>
    </xdr:to>
    <xdr:sp macro="" textlink="">
      <xdr:nvSpPr>
        <xdr:cNvPr id="357" name="楕円 356">
          <a:extLst>
            <a:ext uri="{FF2B5EF4-FFF2-40B4-BE49-F238E27FC236}">
              <a16:creationId xmlns="" xmlns:a16="http://schemas.microsoft.com/office/drawing/2014/main" id="{1385A830-A214-4E42-9A30-B94707635EB4}"/>
            </a:ext>
          </a:extLst>
        </xdr:cNvPr>
        <xdr:cNvSpPr/>
      </xdr:nvSpPr>
      <xdr:spPr>
        <a:xfrm>
          <a:off x="14541500" y="610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152944</xdr:rowOff>
    </xdr:from>
    <xdr:to>
      <xdr:col>81</xdr:col>
      <xdr:colOff>50800</xdr:colOff>
      <xdr:row>42</xdr:row>
      <xdr:rowOff>56606</xdr:rowOff>
    </xdr:to>
    <xdr:cxnSp macro="">
      <xdr:nvCxnSpPr>
        <xdr:cNvPr id="358" name="直線コネクタ 357">
          <a:extLst>
            <a:ext uri="{FF2B5EF4-FFF2-40B4-BE49-F238E27FC236}">
              <a16:creationId xmlns="" xmlns:a16="http://schemas.microsoft.com/office/drawing/2014/main" id="{EF3F61DA-233D-42A4-AFC4-B685A038F795}"/>
            </a:ext>
          </a:extLst>
        </xdr:cNvPr>
        <xdr:cNvCxnSpPr/>
      </xdr:nvCxnSpPr>
      <xdr:spPr>
        <a:xfrm>
          <a:off x="14592300" y="6153694"/>
          <a:ext cx="889000" cy="1103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78213</xdr:rowOff>
    </xdr:from>
    <xdr:ext cx="405111" cy="259045"/>
    <xdr:sp macro="" textlink="">
      <xdr:nvSpPr>
        <xdr:cNvPr id="359" name="n_1aveValue【認定こども園・幼稚園・保育所】&#10;有形固定資産減価償却率">
          <a:extLst>
            <a:ext uri="{FF2B5EF4-FFF2-40B4-BE49-F238E27FC236}">
              <a16:creationId xmlns="" xmlns:a16="http://schemas.microsoft.com/office/drawing/2014/main" id="{EDCE7642-CA84-401A-B794-E47A1C26B45F}"/>
            </a:ext>
          </a:extLst>
        </xdr:cNvPr>
        <xdr:cNvSpPr txBox="1"/>
      </xdr:nvSpPr>
      <xdr:spPr>
        <a:xfrm>
          <a:off x="15266044" y="60789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80571</xdr:rowOff>
    </xdr:from>
    <xdr:ext cx="405111" cy="259045"/>
    <xdr:sp macro="" textlink="">
      <xdr:nvSpPr>
        <xdr:cNvPr id="360" name="n_2aveValue【認定こども園・幼稚園・保育所】&#10;有形固定資産減価償却率">
          <a:extLst>
            <a:ext uri="{FF2B5EF4-FFF2-40B4-BE49-F238E27FC236}">
              <a16:creationId xmlns="" xmlns:a16="http://schemas.microsoft.com/office/drawing/2014/main" id="{3E2C6816-EC6D-4238-BF44-219C33084BE3}"/>
            </a:ext>
          </a:extLst>
        </xdr:cNvPr>
        <xdr:cNvSpPr txBox="1"/>
      </xdr:nvSpPr>
      <xdr:spPr>
        <a:xfrm>
          <a:off x="14389744" y="6424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58361</xdr:colOff>
      <xdr:row>42</xdr:row>
      <xdr:rowOff>98533</xdr:rowOff>
    </xdr:from>
    <xdr:ext cx="340478" cy="259045"/>
    <xdr:sp macro="" textlink="">
      <xdr:nvSpPr>
        <xdr:cNvPr id="361" name="n_1mainValue【認定こども園・幼稚園・保育所】&#10;有形固定資産減価償却率">
          <a:extLst>
            <a:ext uri="{FF2B5EF4-FFF2-40B4-BE49-F238E27FC236}">
              <a16:creationId xmlns="" xmlns:a16="http://schemas.microsoft.com/office/drawing/2014/main" id="{E79F37EE-432A-4303-83E4-82AD57132082}"/>
            </a:ext>
          </a:extLst>
        </xdr:cNvPr>
        <xdr:cNvSpPr txBox="1"/>
      </xdr:nvSpPr>
      <xdr:spPr>
        <a:xfrm>
          <a:off x="15298361" y="729943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48821</xdr:rowOff>
    </xdr:from>
    <xdr:ext cx="405111" cy="259045"/>
    <xdr:sp macro="" textlink="">
      <xdr:nvSpPr>
        <xdr:cNvPr id="362" name="n_2mainValue【認定こども園・幼稚園・保育所】&#10;有形固定資産減価償却率">
          <a:extLst>
            <a:ext uri="{FF2B5EF4-FFF2-40B4-BE49-F238E27FC236}">
              <a16:creationId xmlns="" xmlns:a16="http://schemas.microsoft.com/office/drawing/2014/main" id="{BCD22B37-C9E3-4BEA-8BA8-70626A695A27}"/>
            </a:ext>
          </a:extLst>
        </xdr:cNvPr>
        <xdr:cNvSpPr txBox="1"/>
      </xdr:nvSpPr>
      <xdr:spPr>
        <a:xfrm>
          <a:off x="14389744" y="58781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363" name="正方形/長方形 362">
          <a:extLst>
            <a:ext uri="{FF2B5EF4-FFF2-40B4-BE49-F238E27FC236}">
              <a16:creationId xmlns="" xmlns:a16="http://schemas.microsoft.com/office/drawing/2014/main" id="{BBDA1EF1-6754-40BE-820A-F4894B3AD29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64" name="正方形/長方形 363">
          <a:extLst>
            <a:ext uri="{FF2B5EF4-FFF2-40B4-BE49-F238E27FC236}">
              <a16:creationId xmlns="" xmlns:a16="http://schemas.microsoft.com/office/drawing/2014/main" id="{8896C0A5-3626-48A7-A8A7-BD6B3B5ABC7B}"/>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65" name="正方形/長方形 364">
          <a:extLst>
            <a:ext uri="{FF2B5EF4-FFF2-40B4-BE49-F238E27FC236}">
              <a16:creationId xmlns="" xmlns:a16="http://schemas.microsoft.com/office/drawing/2014/main" id="{08771924-91BB-49B5-8328-48AF247D9E5D}"/>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66" name="正方形/長方形 365">
          <a:extLst>
            <a:ext uri="{FF2B5EF4-FFF2-40B4-BE49-F238E27FC236}">
              <a16:creationId xmlns="" xmlns:a16="http://schemas.microsoft.com/office/drawing/2014/main" id="{36205E6A-9506-4A14-9FB4-C83D52B4BBB0}"/>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67" name="正方形/長方形 366">
          <a:extLst>
            <a:ext uri="{FF2B5EF4-FFF2-40B4-BE49-F238E27FC236}">
              <a16:creationId xmlns="" xmlns:a16="http://schemas.microsoft.com/office/drawing/2014/main" id="{AC40DA24-D42E-40B8-9589-467515F58280}"/>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68" name="正方形/長方形 367">
          <a:extLst>
            <a:ext uri="{FF2B5EF4-FFF2-40B4-BE49-F238E27FC236}">
              <a16:creationId xmlns="" xmlns:a16="http://schemas.microsoft.com/office/drawing/2014/main" id="{F67D5772-7421-446E-B3EA-786F81E96346}"/>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69" name="正方形/長方形 368">
          <a:extLst>
            <a:ext uri="{FF2B5EF4-FFF2-40B4-BE49-F238E27FC236}">
              <a16:creationId xmlns="" xmlns:a16="http://schemas.microsoft.com/office/drawing/2014/main" id="{9271F4E4-FDA8-4735-9598-E6B5873DE157}"/>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70" name="正方形/長方形 369">
          <a:extLst>
            <a:ext uri="{FF2B5EF4-FFF2-40B4-BE49-F238E27FC236}">
              <a16:creationId xmlns="" xmlns:a16="http://schemas.microsoft.com/office/drawing/2014/main" id="{63F2F63C-EC10-4CB6-B737-60B3648AC93B}"/>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371" name="テキスト ボックス 370">
          <a:extLst>
            <a:ext uri="{FF2B5EF4-FFF2-40B4-BE49-F238E27FC236}">
              <a16:creationId xmlns="" xmlns:a16="http://schemas.microsoft.com/office/drawing/2014/main" id="{25F66A26-2DA8-4FE4-8EA3-4EABE9234644}"/>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372" name="直線コネクタ 371">
          <a:extLst>
            <a:ext uri="{FF2B5EF4-FFF2-40B4-BE49-F238E27FC236}">
              <a16:creationId xmlns="" xmlns:a16="http://schemas.microsoft.com/office/drawing/2014/main" id="{482E0AE6-CE58-461A-B369-73335F9D1BC2}"/>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373" name="直線コネクタ 372">
          <a:extLst>
            <a:ext uri="{FF2B5EF4-FFF2-40B4-BE49-F238E27FC236}">
              <a16:creationId xmlns="" xmlns:a16="http://schemas.microsoft.com/office/drawing/2014/main" id="{F52B7C4F-ACB5-4073-9FB3-35899B47D091}"/>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67327</xdr:rowOff>
    </xdr:from>
    <xdr:ext cx="467179" cy="259045"/>
    <xdr:sp macro="" textlink="">
      <xdr:nvSpPr>
        <xdr:cNvPr id="374" name="テキスト ボックス 373">
          <a:extLst>
            <a:ext uri="{FF2B5EF4-FFF2-40B4-BE49-F238E27FC236}">
              <a16:creationId xmlns="" xmlns:a16="http://schemas.microsoft.com/office/drawing/2014/main" id="{EB07CE86-C3C7-44C4-8639-E8D2C299473E}"/>
            </a:ext>
          </a:extLst>
        </xdr:cNvPr>
        <xdr:cNvSpPr txBox="1"/>
      </xdr:nvSpPr>
      <xdr:spPr>
        <a:xfrm>
          <a:off x="17820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375" name="直線コネクタ 374">
          <a:extLst>
            <a:ext uri="{FF2B5EF4-FFF2-40B4-BE49-F238E27FC236}">
              <a16:creationId xmlns="" xmlns:a16="http://schemas.microsoft.com/office/drawing/2014/main" id="{6A4634D2-7283-4975-A58A-31F61C3B33FF}"/>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29227</xdr:rowOff>
    </xdr:from>
    <xdr:ext cx="467179" cy="259045"/>
    <xdr:sp macro="" textlink="">
      <xdr:nvSpPr>
        <xdr:cNvPr id="376" name="テキスト ボックス 375">
          <a:extLst>
            <a:ext uri="{FF2B5EF4-FFF2-40B4-BE49-F238E27FC236}">
              <a16:creationId xmlns="" xmlns:a16="http://schemas.microsoft.com/office/drawing/2014/main" id="{514FEB18-6A2D-4881-80F7-9280052F4B97}"/>
            </a:ext>
          </a:extLst>
        </xdr:cNvPr>
        <xdr:cNvSpPr txBox="1"/>
      </xdr:nvSpPr>
      <xdr:spPr>
        <a:xfrm>
          <a:off x="17820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377" name="直線コネクタ 376">
          <a:extLst>
            <a:ext uri="{FF2B5EF4-FFF2-40B4-BE49-F238E27FC236}">
              <a16:creationId xmlns="" xmlns:a16="http://schemas.microsoft.com/office/drawing/2014/main" id="{46D32CBF-5CDA-4198-929B-752B50C23524}"/>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macro="" textlink="">
      <xdr:nvSpPr>
        <xdr:cNvPr id="378" name="テキスト ボックス 377">
          <a:extLst>
            <a:ext uri="{FF2B5EF4-FFF2-40B4-BE49-F238E27FC236}">
              <a16:creationId xmlns="" xmlns:a16="http://schemas.microsoft.com/office/drawing/2014/main" id="{0B185285-2A67-4591-A103-4B90EE712605}"/>
            </a:ext>
          </a:extLst>
        </xdr:cNvPr>
        <xdr:cNvSpPr txBox="1"/>
      </xdr:nvSpPr>
      <xdr:spPr>
        <a:xfrm>
          <a:off x="17820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379" name="直線コネクタ 378">
          <a:extLst>
            <a:ext uri="{FF2B5EF4-FFF2-40B4-BE49-F238E27FC236}">
              <a16:creationId xmlns="" xmlns:a16="http://schemas.microsoft.com/office/drawing/2014/main" id="{7A22CBD9-4927-46C3-9D1D-38EB0EC2B421}"/>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124477</xdr:rowOff>
    </xdr:from>
    <xdr:ext cx="467179" cy="259045"/>
    <xdr:sp macro="" textlink="">
      <xdr:nvSpPr>
        <xdr:cNvPr id="380" name="テキスト ボックス 379">
          <a:extLst>
            <a:ext uri="{FF2B5EF4-FFF2-40B4-BE49-F238E27FC236}">
              <a16:creationId xmlns="" xmlns:a16="http://schemas.microsoft.com/office/drawing/2014/main" id="{D377E358-F564-4813-99F6-A536377882FB}"/>
            </a:ext>
          </a:extLst>
        </xdr:cNvPr>
        <xdr:cNvSpPr txBox="1"/>
      </xdr:nvSpPr>
      <xdr:spPr>
        <a:xfrm>
          <a:off x="17820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381" name="直線コネクタ 380">
          <a:extLst>
            <a:ext uri="{FF2B5EF4-FFF2-40B4-BE49-F238E27FC236}">
              <a16:creationId xmlns="" xmlns:a16="http://schemas.microsoft.com/office/drawing/2014/main" id="{321BAA50-74FB-44BD-A22A-36F53580EED5}"/>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86377</xdr:rowOff>
    </xdr:from>
    <xdr:ext cx="467179" cy="259045"/>
    <xdr:sp macro="" textlink="">
      <xdr:nvSpPr>
        <xdr:cNvPr id="382" name="テキスト ボックス 381">
          <a:extLst>
            <a:ext uri="{FF2B5EF4-FFF2-40B4-BE49-F238E27FC236}">
              <a16:creationId xmlns="" xmlns:a16="http://schemas.microsoft.com/office/drawing/2014/main" id="{6BBED960-A777-464D-B222-5EA0E0E0DFA0}"/>
            </a:ext>
          </a:extLst>
        </xdr:cNvPr>
        <xdr:cNvSpPr txBox="1"/>
      </xdr:nvSpPr>
      <xdr:spPr>
        <a:xfrm>
          <a:off x="17820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383" name="直線コネクタ 382">
          <a:extLst>
            <a:ext uri="{FF2B5EF4-FFF2-40B4-BE49-F238E27FC236}">
              <a16:creationId xmlns="" xmlns:a16="http://schemas.microsoft.com/office/drawing/2014/main" id="{5FA6AF29-76B0-4E17-B61D-3DF6E8552694}"/>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384" name="テキスト ボックス 383">
          <a:extLst>
            <a:ext uri="{FF2B5EF4-FFF2-40B4-BE49-F238E27FC236}">
              <a16:creationId xmlns="" xmlns:a16="http://schemas.microsoft.com/office/drawing/2014/main" id="{94B613A0-850A-45DC-A537-91105C19C947}"/>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385" name="【認定こども園・幼稚園・保育所】&#10;一人当たり面積グラフ枠">
          <a:extLst>
            <a:ext uri="{FF2B5EF4-FFF2-40B4-BE49-F238E27FC236}">
              <a16:creationId xmlns="" xmlns:a16="http://schemas.microsoft.com/office/drawing/2014/main" id="{CCFF5DB8-A3C5-4A91-A292-D37BC76E14D1}"/>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101600</xdr:rowOff>
    </xdr:from>
    <xdr:to>
      <xdr:col>116</xdr:col>
      <xdr:colOff>62864</xdr:colOff>
      <xdr:row>41</xdr:row>
      <xdr:rowOff>142240</xdr:rowOff>
    </xdr:to>
    <xdr:cxnSp macro="">
      <xdr:nvCxnSpPr>
        <xdr:cNvPr id="386" name="直線コネクタ 385">
          <a:extLst>
            <a:ext uri="{FF2B5EF4-FFF2-40B4-BE49-F238E27FC236}">
              <a16:creationId xmlns="" xmlns:a16="http://schemas.microsoft.com/office/drawing/2014/main" id="{C89199C4-E173-4633-8C61-2C65E315139B}"/>
            </a:ext>
          </a:extLst>
        </xdr:cNvPr>
        <xdr:cNvCxnSpPr/>
      </xdr:nvCxnSpPr>
      <xdr:spPr>
        <a:xfrm flipV="1">
          <a:off x="22160864" y="5759450"/>
          <a:ext cx="0" cy="14122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146067</xdr:rowOff>
    </xdr:from>
    <xdr:ext cx="469744" cy="259045"/>
    <xdr:sp macro="" textlink="">
      <xdr:nvSpPr>
        <xdr:cNvPr id="387" name="【認定こども園・幼稚園・保育所】&#10;一人当たり面積最小値テキスト">
          <a:extLst>
            <a:ext uri="{FF2B5EF4-FFF2-40B4-BE49-F238E27FC236}">
              <a16:creationId xmlns="" xmlns:a16="http://schemas.microsoft.com/office/drawing/2014/main" id="{CBB29655-BA6D-45FE-BFFE-B03BE1FAA6D1}"/>
            </a:ext>
          </a:extLst>
        </xdr:cNvPr>
        <xdr:cNvSpPr txBox="1"/>
      </xdr:nvSpPr>
      <xdr:spPr>
        <a:xfrm>
          <a:off x="22199600" y="71755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142240</xdr:rowOff>
    </xdr:from>
    <xdr:to>
      <xdr:col>116</xdr:col>
      <xdr:colOff>152400</xdr:colOff>
      <xdr:row>41</xdr:row>
      <xdr:rowOff>142240</xdr:rowOff>
    </xdr:to>
    <xdr:cxnSp macro="">
      <xdr:nvCxnSpPr>
        <xdr:cNvPr id="388" name="直線コネクタ 387">
          <a:extLst>
            <a:ext uri="{FF2B5EF4-FFF2-40B4-BE49-F238E27FC236}">
              <a16:creationId xmlns="" xmlns:a16="http://schemas.microsoft.com/office/drawing/2014/main" id="{F4402583-7315-4653-9762-9BD119E322F5}"/>
            </a:ext>
          </a:extLst>
        </xdr:cNvPr>
        <xdr:cNvCxnSpPr/>
      </xdr:nvCxnSpPr>
      <xdr:spPr>
        <a:xfrm>
          <a:off x="22072600" y="71716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48277</xdr:rowOff>
    </xdr:from>
    <xdr:ext cx="469744" cy="259045"/>
    <xdr:sp macro="" textlink="">
      <xdr:nvSpPr>
        <xdr:cNvPr id="389" name="【認定こども園・幼稚園・保育所】&#10;一人当たり面積最大値テキスト">
          <a:extLst>
            <a:ext uri="{FF2B5EF4-FFF2-40B4-BE49-F238E27FC236}">
              <a16:creationId xmlns="" xmlns:a16="http://schemas.microsoft.com/office/drawing/2014/main" id="{4D6EA7AB-8456-4F2C-84B3-58B9E19B4F16}"/>
            </a:ext>
          </a:extLst>
        </xdr:cNvPr>
        <xdr:cNvSpPr txBox="1"/>
      </xdr:nvSpPr>
      <xdr:spPr>
        <a:xfrm>
          <a:off x="22199600" y="5534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101600</xdr:rowOff>
    </xdr:from>
    <xdr:to>
      <xdr:col>116</xdr:col>
      <xdr:colOff>152400</xdr:colOff>
      <xdr:row>33</xdr:row>
      <xdr:rowOff>101600</xdr:rowOff>
    </xdr:to>
    <xdr:cxnSp macro="">
      <xdr:nvCxnSpPr>
        <xdr:cNvPr id="390" name="直線コネクタ 389">
          <a:extLst>
            <a:ext uri="{FF2B5EF4-FFF2-40B4-BE49-F238E27FC236}">
              <a16:creationId xmlns="" xmlns:a16="http://schemas.microsoft.com/office/drawing/2014/main" id="{9628560B-1367-4A5D-8E97-F472BDD324B4}"/>
            </a:ext>
          </a:extLst>
        </xdr:cNvPr>
        <xdr:cNvCxnSpPr/>
      </xdr:nvCxnSpPr>
      <xdr:spPr>
        <a:xfrm>
          <a:off x="22072600" y="5759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125747</xdr:rowOff>
    </xdr:from>
    <xdr:ext cx="469744" cy="259045"/>
    <xdr:sp macro="" textlink="">
      <xdr:nvSpPr>
        <xdr:cNvPr id="391" name="【認定こども園・幼稚園・保育所】&#10;一人当たり面積平均値テキスト">
          <a:extLst>
            <a:ext uri="{FF2B5EF4-FFF2-40B4-BE49-F238E27FC236}">
              <a16:creationId xmlns="" xmlns:a16="http://schemas.microsoft.com/office/drawing/2014/main" id="{FA36050C-1C7E-4E58-B8BA-0E9BED926C42}"/>
            </a:ext>
          </a:extLst>
        </xdr:cNvPr>
        <xdr:cNvSpPr txBox="1"/>
      </xdr:nvSpPr>
      <xdr:spPr>
        <a:xfrm>
          <a:off x="22199600" y="66408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147320</xdr:rowOff>
    </xdr:from>
    <xdr:to>
      <xdr:col>116</xdr:col>
      <xdr:colOff>114300</xdr:colOff>
      <xdr:row>39</xdr:row>
      <xdr:rowOff>77470</xdr:rowOff>
    </xdr:to>
    <xdr:sp macro="" textlink="">
      <xdr:nvSpPr>
        <xdr:cNvPr id="392" name="フローチャート: 判断 391">
          <a:extLst>
            <a:ext uri="{FF2B5EF4-FFF2-40B4-BE49-F238E27FC236}">
              <a16:creationId xmlns="" xmlns:a16="http://schemas.microsoft.com/office/drawing/2014/main" id="{38F02B29-C622-4AAE-95D5-87AD1BC4B751}"/>
            </a:ext>
          </a:extLst>
        </xdr:cNvPr>
        <xdr:cNvSpPr/>
      </xdr:nvSpPr>
      <xdr:spPr>
        <a:xfrm>
          <a:off x="22110700" y="6662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10160</xdr:rowOff>
    </xdr:from>
    <xdr:to>
      <xdr:col>112</xdr:col>
      <xdr:colOff>38100</xdr:colOff>
      <xdr:row>39</xdr:row>
      <xdr:rowOff>111760</xdr:rowOff>
    </xdr:to>
    <xdr:sp macro="" textlink="">
      <xdr:nvSpPr>
        <xdr:cNvPr id="393" name="フローチャート: 判断 392">
          <a:extLst>
            <a:ext uri="{FF2B5EF4-FFF2-40B4-BE49-F238E27FC236}">
              <a16:creationId xmlns="" xmlns:a16="http://schemas.microsoft.com/office/drawing/2014/main" id="{267028C5-DC7F-4482-AD5A-B7565061E64E}"/>
            </a:ext>
          </a:extLst>
        </xdr:cNvPr>
        <xdr:cNvSpPr/>
      </xdr:nvSpPr>
      <xdr:spPr>
        <a:xfrm>
          <a:off x="21272500" y="6696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22860</xdr:rowOff>
    </xdr:from>
    <xdr:to>
      <xdr:col>107</xdr:col>
      <xdr:colOff>101600</xdr:colOff>
      <xdr:row>39</xdr:row>
      <xdr:rowOff>124460</xdr:rowOff>
    </xdr:to>
    <xdr:sp macro="" textlink="">
      <xdr:nvSpPr>
        <xdr:cNvPr id="394" name="フローチャート: 判断 393">
          <a:extLst>
            <a:ext uri="{FF2B5EF4-FFF2-40B4-BE49-F238E27FC236}">
              <a16:creationId xmlns="" xmlns:a16="http://schemas.microsoft.com/office/drawing/2014/main" id="{31F180B3-770B-40A4-A642-078F7B05104B}"/>
            </a:ext>
          </a:extLst>
        </xdr:cNvPr>
        <xdr:cNvSpPr/>
      </xdr:nvSpPr>
      <xdr:spPr>
        <a:xfrm>
          <a:off x="20383500" y="6709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395" name="テキスト ボックス 394">
          <a:extLst>
            <a:ext uri="{FF2B5EF4-FFF2-40B4-BE49-F238E27FC236}">
              <a16:creationId xmlns="" xmlns:a16="http://schemas.microsoft.com/office/drawing/2014/main" id="{0DC5152E-E933-4380-A77C-BE2877C4BD12}"/>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396" name="テキスト ボックス 395">
          <a:extLst>
            <a:ext uri="{FF2B5EF4-FFF2-40B4-BE49-F238E27FC236}">
              <a16:creationId xmlns="" xmlns:a16="http://schemas.microsoft.com/office/drawing/2014/main" id="{86ACF147-3A99-4CF5-8BFC-3892730A9781}"/>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397" name="テキスト ボックス 396">
          <a:extLst>
            <a:ext uri="{FF2B5EF4-FFF2-40B4-BE49-F238E27FC236}">
              <a16:creationId xmlns="" xmlns:a16="http://schemas.microsoft.com/office/drawing/2014/main" id="{2E0A99AA-F462-4F22-95A3-C45CA8120E7B}"/>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398" name="テキスト ボックス 397">
          <a:extLst>
            <a:ext uri="{FF2B5EF4-FFF2-40B4-BE49-F238E27FC236}">
              <a16:creationId xmlns="" xmlns:a16="http://schemas.microsoft.com/office/drawing/2014/main" id="{BB7F0F2E-5612-487C-B996-9A7C81002C05}"/>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399" name="テキスト ボックス 398">
          <a:extLst>
            <a:ext uri="{FF2B5EF4-FFF2-40B4-BE49-F238E27FC236}">
              <a16:creationId xmlns="" xmlns:a16="http://schemas.microsoft.com/office/drawing/2014/main" id="{D6DA5B83-AAAB-47FC-ADFE-CBA2BA182C95}"/>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35</xdr:row>
      <xdr:rowOff>15240</xdr:rowOff>
    </xdr:from>
    <xdr:to>
      <xdr:col>112</xdr:col>
      <xdr:colOff>38100</xdr:colOff>
      <xdr:row>35</xdr:row>
      <xdr:rowOff>116840</xdr:rowOff>
    </xdr:to>
    <xdr:sp macro="" textlink="">
      <xdr:nvSpPr>
        <xdr:cNvPr id="400" name="楕円 399">
          <a:extLst>
            <a:ext uri="{FF2B5EF4-FFF2-40B4-BE49-F238E27FC236}">
              <a16:creationId xmlns="" xmlns:a16="http://schemas.microsoft.com/office/drawing/2014/main" id="{3D648B25-ECA1-4298-BA93-E941FACC52A4}"/>
            </a:ext>
          </a:extLst>
        </xdr:cNvPr>
        <xdr:cNvSpPr/>
      </xdr:nvSpPr>
      <xdr:spPr>
        <a:xfrm>
          <a:off x="21272500" y="6015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78740</xdr:rowOff>
    </xdr:from>
    <xdr:to>
      <xdr:col>107</xdr:col>
      <xdr:colOff>101600</xdr:colOff>
      <xdr:row>40</xdr:row>
      <xdr:rowOff>8890</xdr:rowOff>
    </xdr:to>
    <xdr:sp macro="" textlink="">
      <xdr:nvSpPr>
        <xdr:cNvPr id="401" name="楕円 400">
          <a:extLst>
            <a:ext uri="{FF2B5EF4-FFF2-40B4-BE49-F238E27FC236}">
              <a16:creationId xmlns="" xmlns:a16="http://schemas.microsoft.com/office/drawing/2014/main" id="{C63FA047-9671-4886-9633-B18F9D90030D}"/>
            </a:ext>
          </a:extLst>
        </xdr:cNvPr>
        <xdr:cNvSpPr/>
      </xdr:nvSpPr>
      <xdr:spPr>
        <a:xfrm>
          <a:off x="20383500" y="6765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35</xdr:row>
      <xdr:rowOff>66040</xdr:rowOff>
    </xdr:from>
    <xdr:to>
      <xdr:col>111</xdr:col>
      <xdr:colOff>177800</xdr:colOff>
      <xdr:row>39</xdr:row>
      <xdr:rowOff>129540</xdr:rowOff>
    </xdr:to>
    <xdr:cxnSp macro="">
      <xdr:nvCxnSpPr>
        <xdr:cNvPr id="402" name="直線コネクタ 401">
          <a:extLst>
            <a:ext uri="{FF2B5EF4-FFF2-40B4-BE49-F238E27FC236}">
              <a16:creationId xmlns="" xmlns:a16="http://schemas.microsoft.com/office/drawing/2014/main" id="{598D2A0F-3074-4BCE-B8A4-D6F6E559FEF7}"/>
            </a:ext>
          </a:extLst>
        </xdr:cNvPr>
        <xdr:cNvCxnSpPr/>
      </xdr:nvCxnSpPr>
      <xdr:spPr>
        <a:xfrm flipV="1">
          <a:off x="20434300" y="6066790"/>
          <a:ext cx="889000" cy="749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102887</xdr:rowOff>
    </xdr:from>
    <xdr:ext cx="469744" cy="259045"/>
    <xdr:sp macro="" textlink="">
      <xdr:nvSpPr>
        <xdr:cNvPr id="403" name="n_1aveValue【認定こども園・幼稚園・保育所】&#10;一人当たり面積">
          <a:extLst>
            <a:ext uri="{FF2B5EF4-FFF2-40B4-BE49-F238E27FC236}">
              <a16:creationId xmlns="" xmlns:a16="http://schemas.microsoft.com/office/drawing/2014/main" id="{CA78F2FF-E472-4704-A157-7C9C5B52326B}"/>
            </a:ext>
          </a:extLst>
        </xdr:cNvPr>
        <xdr:cNvSpPr txBox="1"/>
      </xdr:nvSpPr>
      <xdr:spPr>
        <a:xfrm>
          <a:off x="21075727" y="6789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140987</xdr:rowOff>
    </xdr:from>
    <xdr:ext cx="469744" cy="259045"/>
    <xdr:sp macro="" textlink="">
      <xdr:nvSpPr>
        <xdr:cNvPr id="404" name="n_2aveValue【認定こども園・幼稚園・保育所】&#10;一人当たり面積">
          <a:extLst>
            <a:ext uri="{FF2B5EF4-FFF2-40B4-BE49-F238E27FC236}">
              <a16:creationId xmlns="" xmlns:a16="http://schemas.microsoft.com/office/drawing/2014/main" id="{9953245C-B033-4CC6-9A28-704C1B13EFC4}"/>
            </a:ext>
          </a:extLst>
        </xdr:cNvPr>
        <xdr:cNvSpPr txBox="1"/>
      </xdr:nvSpPr>
      <xdr:spPr>
        <a:xfrm>
          <a:off x="20199427" y="64846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33</xdr:row>
      <xdr:rowOff>133367</xdr:rowOff>
    </xdr:from>
    <xdr:ext cx="469744" cy="259045"/>
    <xdr:sp macro="" textlink="">
      <xdr:nvSpPr>
        <xdr:cNvPr id="405" name="n_1mainValue【認定こども園・幼稚園・保育所】&#10;一人当たり面積">
          <a:extLst>
            <a:ext uri="{FF2B5EF4-FFF2-40B4-BE49-F238E27FC236}">
              <a16:creationId xmlns="" xmlns:a16="http://schemas.microsoft.com/office/drawing/2014/main" id="{34B8E01F-210F-4FBA-8582-E4CB082BAC73}"/>
            </a:ext>
          </a:extLst>
        </xdr:cNvPr>
        <xdr:cNvSpPr txBox="1"/>
      </xdr:nvSpPr>
      <xdr:spPr>
        <a:xfrm>
          <a:off x="21075727" y="57912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17</xdr:rowOff>
    </xdr:from>
    <xdr:ext cx="469744" cy="259045"/>
    <xdr:sp macro="" textlink="">
      <xdr:nvSpPr>
        <xdr:cNvPr id="406" name="n_2mainValue【認定こども園・幼稚園・保育所】&#10;一人当たり面積">
          <a:extLst>
            <a:ext uri="{FF2B5EF4-FFF2-40B4-BE49-F238E27FC236}">
              <a16:creationId xmlns="" xmlns:a16="http://schemas.microsoft.com/office/drawing/2014/main" id="{B00C9A68-9D8B-4890-8BC0-0FE8E0D5652B}"/>
            </a:ext>
          </a:extLst>
        </xdr:cNvPr>
        <xdr:cNvSpPr txBox="1"/>
      </xdr:nvSpPr>
      <xdr:spPr>
        <a:xfrm>
          <a:off x="20199427" y="6858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07" name="正方形/長方形 406">
          <a:extLst>
            <a:ext uri="{FF2B5EF4-FFF2-40B4-BE49-F238E27FC236}">
              <a16:creationId xmlns="" xmlns:a16="http://schemas.microsoft.com/office/drawing/2014/main" id="{C76A2B27-EA4B-4A5F-9207-AF416191ACD0}"/>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08" name="正方形/長方形 407">
          <a:extLst>
            <a:ext uri="{FF2B5EF4-FFF2-40B4-BE49-F238E27FC236}">
              <a16:creationId xmlns="" xmlns:a16="http://schemas.microsoft.com/office/drawing/2014/main" id="{4074FA73-7468-4224-8412-82E5EBCEBFAC}"/>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09" name="正方形/長方形 408">
          <a:extLst>
            <a:ext uri="{FF2B5EF4-FFF2-40B4-BE49-F238E27FC236}">
              <a16:creationId xmlns="" xmlns:a16="http://schemas.microsoft.com/office/drawing/2014/main" id="{496ABE87-21A3-4EC8-A188-709319AB3D79}"/>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10" name="正方形/長方形 409">
          <a:extLst>
            <a:ext uri="{FF2B5EF4-FFF2-40B4-BE49-F238E27FC236}">
              <a16:creationId xmlns="" xmlns:a16="http://schemas.microsoft.com/office/drawing/2014/main" id="{4037BF43-00D5-49D0-8954-99D62EF66218}"/>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11" name="正方形/長方形 410">
          <a:extLst>
            <a:ext uri="{FF2B5EF4-FFF2-40B4-BE49-F238E27FC236}">
              <a16:creationId xmlns="" xmlns:a16="http://schemas.microsoft.com/office/drawing/2014/main" id="{6435CB37-ABD7-4BDD-9C59-D281231FA478}"/>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12" name="正方形/長方形 411">
          <a:extLst>
            <a:ext uri="{FF2B5EF4-FFF2-40B4-BE49-F238E27FC236}">
              <a16:creationId xmlns="" xmlns:a16="http://schemas.microsoft.com/office/drawing/2014/main" id="{502D5281-1A45-4F0C-B15B-1BA0604FAC7A}"/>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13" name="正方形/長方形 412">
          <a:extLst>
            <a:ext uri="{FF2B5EF4-FFF2-40B4-BE49-F238E27FC236}">
              <a16:creationId xmlns="" xmlns:a16="http://schemas.microsoft.com/office/drawing/2014/main" id="{10736F91-5A27-4417-853B-E4E8C5FD908E}"/>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14" name="正方形/長方形 413">
          <a:extLst>
            <a:ext uri="{FF2B5EF4-FFF2-40B4-BE49-F238E27FC236}">
              <a16:creationId xmlns="" xmlns:a16="http://schemas.microsoft.com/office/drawing/2014/main" id="{B88946C8-BB96-4724-8AD0-0B2E95E286A3}"/>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15" name="テキスト ボックス 414">
          <a:extLst>
            <a:ext uri="{FF2B5EF4-FFF2-40B4-BE49-F238E27FC236}">
              <a16:creationId xmlns="" xmlns:a16="http://schemas.microsoft.com/office/drawing/2014/main" id="{18ED9542-7B81-4071-A43D-2F3D671976F6}"/>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16" name="直線コネクタ 415">
          <a:extLst>
            <a:ext uri="{FF2B5EF4-FFF2-40B4-BE49-F238E27FC236}">
              <a16:creationId xmlns="" xmlns:a16="http://schemas.microsoft.com/office/drawing/2014/main" id="{1219E1D4-7512-4204-80B0-B43DF9320C72}"/>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65</xdr:row>
      <xdr:rowOff>143527</xdr:rowOff>
    </xdr:from>
    <xdr:ext cx="338939" cy="259045"/>
    <xdr:sp macro="" textlink="">
      <xdr:nvSpPr>
        <xdr:cNvPr id="417" name="テキスト ボックス 416">
          <a:extLst>
            <a:ext uri="{FF2B5EF4-FFF2-40B4-BE49-F238E27FC236}">
              <a16:creationId xmlns="" xmlns:a16="http://schemas.microsoft.com/office/drawing/2014/main" id="{03B502D6-27B3-42F4-9D6A-0891F3983D7B}"/>
            </a:ext>
          </a:extLst>
        </xdr:cNvPr>
        <xdr:cNvSpPr txBox="1"/>
      </xdr:nvSpPr>
      <xdr:spPr>
        <a:xfrm>
          <a:off x="12107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418" name="直線コネクタ 417">
          <a:extLst>
            <a:ext uri="{FF2B5EF4-FFF2-40B4-BE49-F238E27FC236}">
              <a16:creationId xmlns="" xmlns:a16="http://schemas.microsoft.com/office/drawing/2014/main" id="{7DBBC684-E1E2-4B85-91B8-70825F2E05E6}"/>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105427</xdr:rowOff>
    </xdr:from>
    <xdr:ext cx="403059" cy="259045"/>
    <xdr:sp macro="" textlink="">
      <xdr:nvSpPr>
        <xdr:cNvPr id="419" name="テキスト ボックス 418">
          <a:extLst>
            <a:ext uri="{FF2B5EF4-FFF2-40B4-BE49-F238E27FC236}">
              <a16:creationId xmlns="" xmlns:a16="http://schemas.microsoft.com/office/drawing/2014/main" id="{6CCBF29C-0E18-48FE-BD1D-AFAFEBED95E0}"/>
            </a:ext>
          </a:extLst>
        </xdr:cNvPr>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420" name="直線コネクタ 419">
          <a:extLst>
            <a:ext uri="{FF2B5EF4-FFF2-40B4-BE49-F238E27FC236}">
              <a16:creationId xmlns="" xmlns:a16="http://schemas.microsoft.com/office/drawing/2014/main" id="{373DE765-DEF7-4AC2-9840-E4566CE78104}"/>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421" name="テキスト ボックス 420">
          <a:extLst>
            <a:ext uri="{FF2B5EF4-FFF2-40B4-BE49-F238E27FC236}">
              <a16:creationId xmlns="" xmlns:a16="http://schemas.microsoft.com/office/drawing/2014/main" id="{2A36CA19-20D2-4D19-998C-E5CA66C76E33}"/>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422" name="直線コネクタ 421">
          <a:extLst>
            <a:ext uri="{FF2B5EF4-FFF2-40B4-BE49-F238E27FC236}">
              <a16:creationId xmlns="" xmlns:a16="http://schemas.microsoft.com/office/drawing/2014/main" id="{D5C600A1-0511-4A30-BAFA-901A061AD2F0}"/>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423" name="テキスト ボックス 422">
          <a:extLst>
            <a:ext uri="{FF2B5EF4-FFF2-40B4-BE49-F238E27FC236}">
              <a16:creationId xmlns="" xmlns:a16="http://schemas.microsoft.com/office/drawing/2014/main" id="{98A2FE43-1EF7-4145-B3A6-E8A3A754AA21}"/>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424" name="直線コネクタ 423">
          <a:extLst>
            <a:ext uri="{FF2B5EF4-FFF2-40B4-BE49-F238E27FC236}">
              <a16:creationId xmlns="" xmlns:a16="http://schemas.microsoft.com/office/drawing/2014/main" id="{115D7F05-9401-482C-B56B-39325FCE46DA}"/>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425" name="テキスト ボックス 424">
          <a:extLst>
            <a:ext uri="{FF2B5EF4-FFF2-40B4-BE49-F238E27FC236}">
              <a16:creationId xmlns="" xmlns:a16="http://schemas.microsoft.com/office/drawing/2014/main" id="{7C78EF26-BE7E-456F-BDA7-5B33301B7032}"/>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426" name="直線コネクタ 425">
          <a:extLst>
            <a:ext uri="{FF2B5EF4-FFF2-40B4-BE49-F238E27FC236}">
              <a16:creationId xmlns="" xmlns:a16="http://schemas.microsoft.com/office/drawing/2014/main" id="{648C43EB-D74D-4A45-9116-0D09866C539A}"/>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124477</xdr:rowOff>
    </xdr:from>
    <xdr:ext cx="467179" cy="259045"/>
    <xdr:sp macro="" textlink="">
      <xdr:nvSpPr>
        <xdr:cNvPr id="427" name="テキスト ボックス 426">
          <a:extLst>
            <a:ext uri="{FF2B5EF4-FFF2-40B4-BE49-F238E27FC236}">
              <a16:creationId xmlns="" xmlns:a16="http://schemas.microsoft.com/office/drawing/2014/main" id="{5863B2BB-47FB-45DA-9982-58235687CFD8}"/>
            </a:ext>
          </a:extLst>
        </xdr:cNvPr>
        <xdr:cNvSpPr txBox="1"/>
      </xdr:nvSpPr>
      <xdr:spPr>
        <a:xfrm>
          <a:off x="11978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28" name="直線コネクタ 427">
          <a:extLst>
            <a:ext uri="{FF2B5EF4-FFF2-40B4-BE49-F238E27FC236}">
              <a16:creationId xmlns="" xmlns:a16="http://schemas.microsoft.com/office/drawing/2014/main" id="{4046F16F-05D9-424E-9CAD-4AD1FF2EBFC4}"/>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29" name="テキスト ボックス 428">
          <a:extLst>
            <a:ext uri="{FF2B5EF4-FFF2-40B4-BE49-F238E27FC236}">
              <a16:creationId xmlns="" xmlns:a16="http://schemas.microsoft.com/office/drawing/2014/main" id="{01710C3E-DADD-4048-833F-23B59E8FE53C}"/>
            </a:ext>
          </a:extLst>
        </xdr:cNvPr>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30" name="【学校施設】&#10;有形固定資産減価償却率グラフ枠">
          <a:extLst>
            <a:ext uri="{FF2B5EF4-FFF2-40B4-BE49-F238E27FC236}">
              <a16:creationId xmlns="" xmlns:a16="http://schemas.microsoft.com/office/drawing/2014/main" id="{986328A2-E125-4144-88D7-C496CB5BEB02}"/>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5715</xdr:rowOff>
    </xdr:from>
    <xdr:to>
      <xdr:col>85</xdr:col>
      <xdr:colOff>126364</xdr:colOff>
      <xdr:row>64</xdr:row>
      <xdr:rowOff>133350</xdr:rowOff>
    </xdr:to>
    <xdr:cxnSp macro="">
      <xdr:nvCxnSpPr>
        <xdr:cNvPr id="431" name="直線コネクタ 430">
          <a:extLst>
            <a:ext uri="{FF2B5EF4-FFF2-40B4-BE49-F238E27FC236}">
              <a16:creationId xmlns="" xmlns:a16="http://schemas.microsoft.com/office/drawing/2014/main" id="{DBCCFB84-E030-4153-97A6-129338A1E03B}"/>
            </a:ext>
          </a:extLst>
        </xdr:cNvPr>
        <xdr:cNvCxnSpPr/>
      </xdr:nvCxnSpPr>
      <xdr:spPr>
        <a:xfrm flipV="1">
          <a:off x="16318864" y="9606915"/>
          <a:ext cx="0" cy="14992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137177</xdr:rowOff>
    </xdr:from>
    <xdr:ext cx="405111" cy="259045"/>
    <xdr:sp macro="" textlink="">
      <xdr:nvSpPr>
        <xdr:cNvPr id="432" name="【学校施設】&#10;有形固定資産減価償却率最小値テキスト">
          <a:extLst>
            <a:ext uri="{FF2B5EF4-FFF2-40B4-BE49-F238E27FC236}">
              <a16:creationId xmlns="" xmlns:a16="http://schemas.microsoft.com/office/drawing/2014/main" id="{D17268A6-F287-4E47-9CF3-F7D2A52A0605}"/>
            </a:ext>
          </a:extLst>
        </xdr:cNvPr>
        <xdr:cNvSpPr txBox="1"/>
      </xdr:nvSpPr>
      <xdr:spPr>
        <a:xfrm>
          <a:off x="16357600" y="1110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133350</xdr:rowOff>
    </xdr:from>
    <xdr:to>
      <xdr:col>86</xdr:col>
      <xdr:colOff>25400</xdr:colOff>
      <xdr:row>64</xdr:row>
      <xdr:rowOff>133350</xdr:rowOff>
    </xdr:to>
    <xdr:cxnSp macro="">
      <xdr:nvCxnSpPr>
        <xdr:cNvPr id="433" name="直線コネクタ 432">
          <a:extLst>
            <a:ext uri="{FF2B5EF4-FFF2-40B4-BE49-F238E27FC236}">
              <a16:creationId xmlns="" xmlns:a16="http://schemas.microsoft.com/office/drawing/2014/main" id="{0E6C5B38-71A7-4948-BE77-344FABC53D14}"/>
            </a:ext>
          </a:extLst>
        </xdr:cNvPr>
        <xdr:cNvCxnSpPr/>
      </xdr:nvCxnSpPr>
      <xdr:spPr>
        <a:xfrm>
          <a:off x="16230600" y="11106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123842</xdr:rowOff>
    </xdr:from>
    <xdr:ext cx="405111" cy="259045"/>
    <xdr:sp macro="" textlink="">
      <xdr:nvSpPr>
        <xdr:cNvPr id="434" name="【学校施設】&#10;有形固定資産減価償却率最大値テキスト">
          <a:extLst>
            <a:ext uri="{FF2B5EF4-FFF2-40B4-BE49-F238E27FC236}">
              <a16:creationId xmlns="" xmlns:a16="http://schemas.microsoft.com/office/drawing/2014/main" id="{1473B20A-7D9E-4C3B-B67E-FAD4916A4504}"/>
            </a:ext>
          </a:extLst>
        </xdr:cNvPr>
        <xdr:cNvSpPr txBox="1"/>
      </xdr:nvSpPr>
      <xdr:spPr>
        <a:xfrm>
          <a:off x="16357600" y="93821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5715</xdr:rowOff>
    </xdr:from>
    <xdr:to>
      <xdr:col>86</xdr:col>
      <xdr:colOff>25400</xdr:colOff>
      <xdr:row>56</xdr:row>
      <xdr:rowOff>5715</xdr:rowOff>
    </xdr:to>
    <xdr:cxnSp macro="">
      <xdr:nvCxnSpPr>
        <xdr:cNvPr id="435" name="直線コネクタ 434">
          <a:extLst>
            <a:ext uri="{FF2B5EF4-FFF2-40B4-BE49-F238E27FC236}">
              <a16:creationId xmlns="" xmlns:a16="http://schemas.microsoft.com/office/drawing/2014/main" id="{4A564CFB-CB9B-486D-9AD8-6B60F1F15710}"/>
            </a:ext>
          </a:extLst>
        </xdr:cNvPr>
        <xdr:cNvCxnSpPr/>
      </xdr:nvCxnSpPr>
      <xdr:spPr>
        <a:xfrm>
          <a:off x="16230600" y="96069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133367</xdr:rowOff>
    </xdr:from>
    <xdr:ext cx="405111" cy="259045"/>
    <xdr:sp macro="" textlink="">
      <xdr:nvSpPr>
        <xdr:cNvPr id="436" name="【学校施設】&#10;有形固定資産減価償却率平均値テキスト">
          <a:extLst>
            <a:ext uri="{FF2B5EF4-FFF2-40B4-BE49-F238E27FC236}">
              <a16:creationId xmlns="" xmlns:a16="http://schemas.microsoft.com/office/drawing/2014/main" id="{64B4AFDD-B27C-4E8C-A471-C953865ACC49}"/>
            </a:ext>
          </a:extLst>
        </xdr:cNvPr>
        <xdr:cNvSpPr txBox="1"/>
      </xdr:nvSpPr>
      <xdr:spPr>
        <a:xfrm>
          <a:off x="16357600" y="102489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154940</xdr:rowOff>
    </xdr:from>
    <xdr:to>
      <xdr:col>85</xdr:col>
      <xdr:colOff>177800</xdr:colOff>
      <xdr:row>60</xdr:row>
      <xdr:rowOff>85090</xdr:rowOff>
    </xdr:to>
    <xdr:sp macro="" textlink="">
      <xdr:nvSpPr>
        <xdr:cNvPr id="437" name="フローチャート: 判断 436">
          <a:extLst>
            <a:ext uri="{FF2B5EF4-FFF2-40B4-BE49-F238E27FC236}">
              <a16:creationId xmlns="" xmlns:a16="http://schemas.microsoft.com/office/drawing/2014/main" id="{55CA8C67-4F3C-47E5-9B67-705715957A9A}"/>
            </a:ext>
          </a:extLst>
        </xdr:cNvPr>
        <xdr:cNvSpPr/>
      </xdr:nvSpPr>
      <xdr:spPr>
        <a:xfrm>
          <a:off x="16268700" y="1027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8255</xdr:rowOff>
    </xdr:from>
    <xdr:to>
      <xdr:col>81</xdr:col>
      <xdr:colOff>101600</xdr:colOff>
      <xdr:row>60</xdr:row>
      <xdr:rowOff>109855</xdr:rowOff>
    </xdr:to>
    <xdr:sp macro="" textlink="">
      <xdr:nvSpPr>
        <xdr:cNvPr id="438" name="フローチャート: 判断 437">
          <a:extLst>
            <a:ext uri="{FF2B5EF4-FFF2-40B4-BE49-F238E27FC236}">
              <a16:creationId xmlns="" xmlns:a16="http://schemas.microsoft.com/office/drawing/2014/main" id="{43EFE1C3-4CA2-4DC2-A635-A81D7EAFCE76}"/>
            </a:ext>
          </a:extLst>
        </xdr:cNvPr>
        <xdr:cNvSpPr/>
      </xdr:nvSpPr>
      <xdr:spPr>
        <a:xfrm>
          <a:off x="15430500" y="1029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19685</xdr:rowOff>
    </xdr:from>
    <xdr:to>
      <xdr:col>76</xdr:col>
      <xdr:colOff>165100</xdr:colOff>
      <xdr:row>60</xdr:row>
      <xdr:rowOff>121285</xdr:rowOff>
    </xdr:to>
    <xdr:sp macro="" textlink="">
      <xdr:nvSpPr>
        <xdr:cNvPr id="439" name="フローチャート: 判断 438">
          <a:extLst>
            <a:ext uri="{FF2B5EF4-FFF2-40B4-BE49-F238E27FC236}">
              <a16:creationId xmlns="" xmlns:a16="http://schemas.microsoft.com/office/drawing/2014/main" id="{6B9402B8-1376-4F91-B36D-C4EC39EEC6C8}"/>
            </a:ext>
          </a:extLst>
        </xdr:cNvPr>
        <xdr:cNvSpPr/>
      </xdr:nvSpPr>
      <xdr:spPr>
        <a:xfrm>
          <a:off x="14541500" y="10306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440" name="テキスト ボックス 439">
          <a:extLst>
            <a:ext uri="{FF2B5EF4-FFF2-40B4-BE49-F238E27FC236}">
              <a16:creationId xmlns="" xmlns:a16="http://schemas.microsoft.com/office/drawing/2014/main" id="{15229DD4-392B-46FC-8D9A-CEDE2211C5C6}"/>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41" name="テキスト ボックス 440">
          <a:extLst>
            <a:ext uri="{FF2B5EF4-FFF2-40B4-BE49-F238E27FC236}">
              <a16:creationId xmlns="" xmlns:a16="http://schemas.microsoft.com/office/drawing/2014/main" id="{FDBF273C-9F5E-4B7C-92CA-DE6C9B595F14}"/>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42" name="テキスト ボックス 441">
          <a:extLst>
            <a:ext uri="{FF2B5EF4-FFF2-40B4-BE49-F238E27FC236}">
              <a16:creationId xmlns="" xmlns:a16="http://schemas.microsoft.com/office/drawing/2014/main" id="{E3B7807A-EA63-413D-AED1-4892DC08399A}"/>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43" name="テキスト ボックス 442">
          <a:extLst>
            <a:ext uri="{FF2B5EF4-FFF2-40B4-BE49-F238E27FC236}">
              <a16:creationId xmlns="" xmlns:a16="http://schemas.microsoft.com/office/drawing/2014/main" id="{7E427B94-6188-4B8F-9630-992CE0BF8CCB}"/>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44" name="テキスト ボックス 443">
          <a:extLst>
            <a:ext uri="{FF2B5EF4-FFF2-40B4-BE49-F238E27FC236}">
              <a16:creationId xmlns="" xmlns:a16="http://schemas.microsoft.com/office/drawing/2014/main" id="{B6F71DAA-8DA4-42DC-8098-5589BD22FAEE}"/>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120650</xdr:rowOff>
    </xdr:from>
    <xdr:to>
      <xdr:col>81</xdr:col>
      <xdr:colOff>101600</xdr:colOff>
      <xdr:row>59</xdr:row>
      <xdr:rowOff>50800</xdr:rowOff>
    </xdr:to>
    <xdr:sp macro="" textlink="">
      <xdr:nvSpPr>
        <xdr:cNvPr id="445" name="楕円 444">
          <a:extLst>
            <a:ext uri="{FF2B5EF4-FFF2-40B4-BE49-F238E27FC236}">
              <a16:creationId xmlns="" xmlns:a16="http://schemas.microsoft.com/office/drawing/2014/main" id="{B685E254-AADB-48BC-8436-A5A75A591CFB}"/>
            </a:ext>
          </a:extLst>
        </xdr:cNvPr>
        <xdr:cNvSpPr/>
      </xdr:nvSpPr>
      <xdr:spPr>
        <a:xfrm>
          <a:off x="15430500" y="1006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19685</xdr:rowOff>
    </xdr:from>
    <xdr:to>
      <xdr:col>76</xdr:col>
      <xdr:colOff>165100</xdr:colOff>
      <xdr:row>59</xdr:row>
      <xdr:rowOff>121285</xdr:rowOff>
    </xdr:to>
    <xdr:sp macro="" textlink="">
      <xdr:nvSpPr>
        <xdr:cNvPr id="446" name="楕円 445">
          <a:extLst>
            <a:ext uri="{FF2B5EF4-FFF2-40B4-BE49-F238E27FC236}">
              <a16:creationId xmlns="" xmlns:a16="http://schemas.microsoft.com/office/drawing/2014/main" id="{5152EA26-E1C7-4236-8B94-EE399F8162A0}"/>
            </a:ext>
          </a:extLst>
        </xdr:cNvPr>
        <xdr:cNvSpPr/>
      </xdr:nvSpPr>
      <xdr:spPr>
        <a:xfrm>
          <a:off x="14541500" y="10135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0</xdr:rowOff>
    </xdr:from>
    <xdr:to>
      <xdr:col>81</xdr:col>
      <xdr:colOff>50800</xdr:colOff>
      <xdr:row>59</xdr:row>
      <xdr:rowOff>70485</xdr:rowOff>
    </xdr:to>
    <xdr:cxnSp macro="">
      <xdr:nvCxnSpPr>
        <xdr:cNvPr id="447" name="直線コネクタ 446">
          <a:extLst>
            <a:ext uri="{FF2B5EF4-FFF2-40B4-BE49-F238E27FC236}">
              <a16:creationId xmlns="" xmlns:a16="http://schemas.microsoft.com/office/drawing/2014/main" id="{1C1F08D7-9862-4C86-A1F0-43CAC9CA4CE4}"/>
            </a:ext>
          </a:extLst>
        </xdr:cNvPr>
        <xdr:cNvCxnSpPr/>
      </xdr:nvCxnSpPr>
      <xdr:spPr>
        <a:xfrm flipV="1">
          <a:off x="14592300" y="10115550"/>
          <a:ext cx="889000" cy="704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100982</xdr:rowOff>
    </xdr:from>
    <xdr:ext cx="405111" cy="259045"/>
    <xdr:sp macro="" textlink="">
      <xdr:nvSpPr>
        <xdr:cNvPr id="448" name="n_1aveValue【学校施設】&#10;有形固定資産減価償却率">
          <a:extLst>
            <a:ext uri="{FF2B5EF4-FFF2-40B4-BE49-F238E27FC236}">
              <a16:creationId xmlns="" xmlns:a16="http://schemas.microsoft.com/office/drawing/2014/main" id="{F214BB68-A608-4E8D-9EFE-608A9839CA8C}"/>
            </a:ext>
          </a:extLst>
        </xdr:cNvPr>
        <xdr:cNvSpPr txBox="1"/>
      </xdr:nvSpPr>
      <xdr:spPr>
        <a:xfrm>
          <a:off x="15266044" y="103879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112412</xdr:rowOff>
    </xdr:from>
    <xdr:ext cx="405111" cy="259045"/>
    <xdr:sp macro="" textlink="">
      <xdr:nvSpPr>
        <xdr:cNvPr id="449" name="n_2aveValue【学校施設】&#10;有形固定資産減価償却率">
          <a:extLst>
            <a:ext uri="{FF2B5EF4-FFF2-40B4-BE49-F238E27FC236}">
              <a16:creationId xmlns="" xmlns:a16="http://schemas.microsoft.com/office/drawing/2014/main" id="{0E09D215-B7B3-46B2-BCB6-70647218EE67}"/>
            </a:ext>
          </a:extLst>
        </xdr:cNvPr>
        <xdr:cNvSpPr txBox="1"/>
      </xdr:nvSpPr>
      <xdr:spPr>
        <a:xfrm>
          <a:off x="14389744" y="103994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57</xdr:row>
      <xdr:rowOff>67327</xdr:rowOff>
    </xdr:from>
    <xdr:ext cx="405111" cy="259045"/>
    <xdr:sp macro="" textlink="">
      <xdr:nvSpPr>
        <xdr:cNvPr id="450" name="n_1mainValue【学校施設】&#10;有形固定資産減価償却率">
          <a:extLst>
            <a:ext uri="{FF2B5EF4-FFF2-40B4-BE49-F238E27FC236}">
              <a16:creationId xmlns="" xmlns:a16="http://schemas.microsoft.com/office/drawing/2014/main" id="{3DA49EDD-A7EE-4581-A0D6-D3836E69E427}"/>
            </a:ext>
          </a:extLst>
        </xdr:cNvPr>
        <xdr:cNvSpPr txBox="1"/>
      </xdr:nvSpPr>
      <xdr:spPr>
        <a:xfrm>
          <a:off x="15266044" y="983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137812</xdr:rowOff>
    </xdr:from>
    <xdr:ext cx="405111" cy="259045"/>
    <xdr:sp macro="" textlink="">
      <xdr:nvSpPr>
        <xdr:cNvPr id="451" name="n_2mainValue【学校施設】&#10;有形固定資産減価償却率">
          <a:extLst>
            <a:ext uri="{FF2B5EF4-FFF2-40B4-BE49-F238E27FC236}">
              <a16:creationId xmlns="" xmlns:a16="http://schemas.microsoft.com/office/drawing/2014/main" id="{B5F8C35B-BC28-406C-B6BE-FB06030F4253}"/>
            </a:ext>
          </a:extLst>
        </xdr:cNvPr>
        <xdr:cNvSpPr txBox="1"/>
      </xdr:nvSpPr>
      <xdr:spPr>
        <a:xfrm>
          <a:off x="14389744" y="99104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452" name="正方形/長方形 451">
          <a:extLst>
            <a:ext uri="{FF2B5EF4-FFF2-40B4-BE49-F238E27FC236}">
              <a16:creationId xmlns="" xmlns:a16="http://schemas.microsoft.com/office/drawing/2014/main" id="{3E75A2D3-AC6C-48D2-917D-12730561703B}"/>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453" name="正方形/長方形 452">
          <a:extLst>
            <a:ext uri="{FF2B5EF4-FFF2-40B4-BE49-F238E27FC236}">
              <a16:creationId xmlns="" xmlns:a16="http://schemas.microsoft.com/office/drawing/2014/main" id="{F1BC69B6-B637-4781-970C-A67C46F8234B}"/>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454" name="正方形/長方形 453">
          <a:extLst>
            <a:ext uri="{FF2B5EF4-FFF2-40B4-BE49-F238E27FC236}">
              <a16:creationId xmlns="" xmlns:a16="http://schemas.microsoft.com/office/drawing/2014/main" id="{C8A3F2A3-650B-45EB-814C-84CD0955BA70}"/>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455" name="正方形/長方形 454">
          <a:extLst>
            <a:ext uri="{FF2B5EF4-FFF2-40B4-BE49-F238E27FC236}">
              <a16:creationId xmlns="" xmlns:a16="http://schemas.microsoft.com/office/drawing/2014/main" id="{FE39CB14-371F-4D4F-BDD6-271B08351E0D}"/>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456" name="正方形/長方形 455">
          <a:extLst>
            <a:ext uri="{FF2B5EF4-FFF2-40B4-BE49-F238E27FC236}">
              <a16:creationId xmlns="" xmlns:a16="http://schemas.microsoft.com/office/drawing/2014/main" id="{2D712C75-75BC-4724-BDAF-45E332B11CAB}"/>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457" name="正方形/長方形 456">
          <a:extLst>
            <a:ext uri="{FF2B5EF4-FFF2-40B4-BE49-F238E27FC236}">
              <a16:creationId xmlns="" xmlns:a16="http://schemas.microsoft.com/office/drawing/2014/main" id="{44FA3A45-83A3-4FE0-B79C-C8334F526857}"/>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458" name="正方形/長方形 457">
          <a:extLst>
            <a:ext uri="{FF2B5EF4-FFF2-40B4-BE49-F238E27FC236}">
              <a16:creationId xmlns="" xmlns:a16="http://schemas.microsoft.com/office/drawing/2014/main" id="{A90110AE-A735-48FD-ACE1-C14BD0651284}"/>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459" name="正方形/長方形 458">
          <a:extLst>
            <a:ext uri="{FF2B5EF4-FFF2-40B4-BE49-F238E27FC236}">
              <a16:creationId xmlns="" xmlns:a16="http://schemas.microsoft.com/office/drawing/2014/main" id="{E435E14B-A0FD-4488-8B4C-128F125BBE11}"/>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460" name="テキスト ボックス 459">
          <a:extLst>
            <a:ext uri="{FF2B5EF4-FFF2-40B4-BE49-F238E27FC236}">
              <a16:creationId xmlns="" xmlns:a16="http://schemas.microsoft.com/office/drawing/2014/main" id="{998D542C-C67A-40E0-853B-9504D707B251}"/>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461" name="直線コネクタ 460">
          <a:extLst>
            <a:ext uri="{FF2B5EF4-FFF2-40B4-BE49-F238E27FC236}">
              <a16:creationId xmlns="" xmlns:a16="http://schemas.microsoft.com/office/drawing/2014/main" id="{750612ED-073C-4310-9290-9BADEEFCDE8D}"/>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462" name="直線コネクタ 461">
          <a:extLst>
            <a:ext uri="{FF2B5EF4-FFF2-40B4-BE49-F238E27FC236}">
              <a16:creationId xmlns="" xmlns:a16="http://schemas.microsoft.com/office/drawing/2014/main" id="{774E4038-3396-41C1-8D13-A756D0E84254}"/>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463" name="テキスト ボックス 462">
          <a:extLst>
            <a:ext uri="{FF2B5EF4-FFF2-40B4-BE49-F238E27FC236}">
              <a16:creationId xmlns="" xmlns:a16="http://schemas.microsoft.com/office/drawing/2014/main" id="{CB4AA7C2-5A91-4D73-8C1A-DAB8C656D242}"/>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464" name="直線コネクタ 463">
          <a:extLst>
            <a:ext uri="{FF2B5EF4-FFF2-40B4-BE49-F238E27FC236}">
              <a16:creationId xmlns="" xmlns:a16="http://schemas.microsoft.com/office/drawing/2014/main" id="{2615C9A0-58EE-4890-98AB-B954CAA3CB9E}"/>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465" name="テキスト ボックス 464">
          <a:extLst>
            <a:ext uri="{FF2B5EF4-FFF2-40B4-BE49-F238E27FC236}">
              <a16:creationId xmlns="" xmlns:a16="http://schemas.microsoft.com/office/drawing/2014/main" id="{741F1109-A1C9-46BF-B810-B979FE7F420A}"/>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466" name="直線コネクタ 465">
          <a:extLst>
            <a:ext uri="{FF2B5EF4-FFF2-40B4-BE49-F238E27FC236}">
              <a16:creationId xmlns="" xmlns:a16="http://schemas.microsoft.com/office/drawing/2014/main" id="{B4F8276C-0E8F-48EA-80B8-00A0CBDBF26B}"/>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59</xdr:row>
      <xdr:rowOff>29227</xdr:rowOff>
    </xdr:from>
    <xdr:ext cx="531299" cy="259045"/>
    <xdr:sp macro="" textlink="">
      <xdr:nvSpPr>
        <xdr:cNvPr id="467" name="テキスト ボックス 466">
          <a:extLst>
            <a:ext uri="{FF2B5EF4-FFF2-40B4-BE49-F238E27FC236}">
              <a16:creationId xmlns="" xmlns:a16="http://schemas.microsoft.com/office/drawing/2014/main" id="{7D782D81-0894-4080-9651-AF50583AD5C3}"/>
            </a:ext>
          </a:extLst>
        </xdr:cNvPr>
        <xdr:cNvSpPr txBox="1"/>
      </xdr:nvSpPr>
      <xdr:spPr>
        <a:xfrm>
          <a:off x="17756701" y="1014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468" name="直線コネクタ 467">
          <a:extLst>
            <a:ext uri="{FF2B5EF4-FFF2-40B4-BE49-F238E27FC236}">
              <a16:creationId xmlns="" xmlns:a16="http://schemas.microsoft.com/office/drawing/2014/main" id="{47E348FB-1609-443E-AE10-2B202BD3959F}"/>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162577</xdr:rowOff>
    </xdr:from>
    <xdr:ext cx="531299" cy="259045"/>
    <xdr:sp macro="" textlink="">
      <xdr:nvSpPr>
        <xdr:cNvPr id="469" name="テキスト ボックス 468">
          <a:extLst>
            <a:ext uri="{FF2B5EF4-FFF2-40B4-BE49-F238E27FC236}">
              <a16:creationId xmlns="" xmlns:a16="http://schemas.microsoft.com/office/drawing/2014/main" id="{8050BEFC-4024-4FCF-A6B4-15320CE28A57}"/>
            </a:ext>
          </a:extLst>
        </xdr:cNvPr>
        <xdr:cNvSpPr txBox="1"/>
      </xdr:nvSpPr>
      <xdr:spPr>
        <a:xfrm>
          <a:off x="17756701" y="976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470" name="直線コネクタ 469">
          <a:extLst>
            <a:ext uri="{FF2B5EF4-FFF2-40B4-BE49-F238E27FC236}">
              <a16:creationId xmlns="" xmlns:a16="http://schemas.microsoft.com/office/drawing/2014/main" id="{8E534119-96F3-4AEC-ABE2-30B30A68F7B3}"/>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124477</xdr:rowOff>
    </xdr:from>
    <xdr:ext cx="531299" cy="259045"/>
    <xdr:sp macro="" textlink="">
      <xdr:nvSpPr>
        <xdr:cNvPr id="471" name="テキスト ボックス 470">
          <a:extLst>
            <a:ext uri="{FF2B5EF4-FFF2-40B4-BE49-F238E27FC236}">
              <a16:creationId xmlns="" xmlns:a16="http://schemas.microsoft.com/office/drawing/2014/main" id="{61AC2EB6-3224-444F-81A6-5C10306CA6FD}"/>
            </a:ext>
          </a:extLst>
        </xdr:cNvPr>
        <xdr:cNvSpPr txBox="1"/>
      </xdr:nvSpPr>
      <xdr:spPr>
        <a:xfrm>
          <a:off x="17756701" y="938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472" name="直線コネクタ 471">
          <a:extLst>
            <a:ext uri="{FF2B5EF4-FFF2-40B4-BE49-F238E27FC236}">
              <a16:creationId xmlns="" xmlns:a16="http://schemas.microsoft.com/office/drawing/2014/main" id="{10DA0DBE-E360-43C2-880A-12D371AECA09}"/>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473" name="テキスト ボックス 472">
          <a:extLst>
            <a:ext uri="{FF2B5EF4-FFF2-40B4-BE49-F238E27FC236}">
              <a16:creationId xmlns="" xmlns:a16="http://schemas.microsoft.com/office/drawing/2014/main" id="{5714158B-2612-469F-8B37-351947A520F7}"/>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474" name="【学校施設】&#10;一人当たり面積グラフ枠">
          <a:extLst>
            <a:ext uri="{FF2B5EF4-FFF2-40B4-BE49-F238E27FC236}">
              <a16:creationId xmlns="" xmlns:a16="http://schemas.microsoft.com/office/drawing/2014/main" id="{52498CDC-25D6-40AA-BACA-E11E17738D5B}"/>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2515</xdr:rowOff>
    </xdr:from>
    <xdr:to>
      <xdr:col>116</xdr:col>
      <xdr:colOff>62864</xdr:colOff>
      <xdr:row>64</xdr:row>
      <xdr:rowOff>2057</xdr:rowOff>
    </xdr:to>
    <xdr:cxnSp macro="">
      <xdr:nvCxnSpPr>
        <xdr:cNvPr id="475" name="直線コネクタ 474">
          <a:extLst>
            <a:ext uri="{FF2B5EF4-FFF2-40B4-BE49-F238E27FC236}">
              <a16:creationId xmlns="" xmlns:a16="http://schemas.microsoft.com/office/drawing/2014/main" id="{2421385F-1CDF-455E-AC53-1FFFF951820F}"/>
            </a:ext>
          </a:extLst>
        </xdr:cNvPr>
        <xdr:cNvCxnSpPr/>
      </xdr:nvCxnSpPr>
      <xdr:spPr>
        <a:xfrm flipV="1">
          <a:off x="22160864" y="9603715"/>
          <a:ext cx="0" cy="13711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5884</xdr:rowOff>
    </xdr:from>
    <xdr:ext cx="469744" cy="259045"/>
    <xdr:sp macro="" textlink="">
      <xdr:nvSpPr>
        <xdr:cNvPr id="476" name="【学校施設】&#10;一人当たり面積最小値テキスト">
          <a:extLst>
            <a:ext uri="{FF2B5EF4-FFF2-40B4-BE49-F238E27FC236}">
              <a16:creationId xmlns="" xmlns:a16="http://schemas.microsoft.com/office/drawing/2014/main" id="{E3E147EA-D2F4-4427-80A0-D9856AA98651}"/>
            </a:ext>
          </a:extLst>
        </xdr:cNvPr>
        <xdr:cNvSpPr txBox="1"/>
      </xdr:nvSpPr>
      <xdr:spPr>
        <a:xfrm>
          <a:off x="22199600" y="109786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2057</xdr:rowOff>
    </xdr:from>
    <xdr:to>
      <xdr:col>116</xdr:col>
      <xdr:colOff>152400</xdr:colOff>
      <xdr:row>64</xdr:row>
      <xdr:rowOff>2057</xdr:rowOff>
    </xdr:to>
    <xdr:cxnSp macro="">
      <xdr:nvCxnSpPr>
        <xdr:cNvPr id="477" name="直線コネクタ 476">
          <a:extLst>
            <a:ext uri="{FF2B5EF4-FFF2-40B4-BE49-F238E27FC236}">
              <a16:creationId xmlns="" xmlns:a16="http://schemas.microsoft.com/office/drawing/2014/main" id="{FB900F87-B920-4ABC-B19A-3700855E5403}"/>
            </a:ext>
          </a:extLst>
        </xdr:cNvPr>
        <xdr:cNvCxnSpPr/>
      </xdr:nvCxnSpPr>
      <xdr:spPr>
        <a:xfrm>
          <a:off x="22072600" y="109748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120642</xdr:rowOff>
    </xdr:from>
    <xdr:ext cx="534377" cy="259045"/>
    <xdr:sp macro="" textlink="">
      <xdr:nvSpPr>
        <xdr:cNvPr id="478" name="【学校施設】&#10;一人当たり面積最大値テキスト">
          <a:extLst>
            <a:ext uri="{FF2B5EF4-FFF2-40B4-BE49-F238E27FC236}">
              <a16:creationId xmlns="" xmlns:a16="http://schemas.microsoft.com/office/drawing/2014/main" id="{30B9C263-F6E6-47A3-8A29-B974F1D7B509}"/>
            </a:ext>
          </a:extLst>
        </xdr:cNvPr>
        <xdr:cNvSpPr txBox="1"/>
      </xdr:nvSpPr>
      <xdr:spPr>
        <a:xfrm>
          <a:off x="22199600" y="93789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18.967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2515</xdr:rowOff>
    </xdr:from>
    <xdr:to>
      <xdr:col>116</xdr:col>
      <xdr:colOff>152400</xdr:colOff>
      <xdr:row>56</xdr:row>
      <xdr:rowOff>2515</xdr:rowOff>
    </xdr:to>
    <xdr:cxnSp macro="">
      <xdr:nvCxnSpPr>
        <xdr:cNvPr id="479" name="直線コネクタ 478">
          <a:extLst>
            <a:ext uri="{FF2B5EF4-FFF2-40B4-BE49-F238E27FC236}">
              <a16:creationId xmlns="" xmlns:a16="http://schemas.microsoft.com/office/drawing/2014/main" id="{569FB455-DA70-4567-8580-E4791E786338}"/>
            </a:ext>
          </a:extLst>
        </xdr:cNvPr>
        <xdr:cNvCxnSpPr/>
      </xdr:nvCxnSpPr>
      <xdr:spPr>
        <a:xfrm>
          <a:off x="22072600" y="9603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51605</xdr:rowOff>
    </xdr:from>
    <xdr:ext cx="469744" cy="259045"/>
    <xdr:sp macro="" textlink="">
      <xdr:nvSpPr>
        <xdr:cNvPr id="480" name="【学校施設】&#10;一人当たり面積平均値テキスト">
          <a:extLst>
            <a:ext uri="{FF2B5EF4-FFF2-40B4-BE49-F238E27FC236}">
              <a16:creationId xmlns="" xmlns:a16="http://schemas.microsoft.com/office/drawing/2014/main" id="{69AB546E-5BFD-470E-8DCC-00F540FDC95B}"/>
            </a:ext>
          </a:extLst>
        </xdr:cNvPr>
        <xdr:cNvSpPr txBox="1"/>
      </xdr:nvSpPr>
      <xdr:spPr>
        <a:xfrm>
          <a:off x="22199600" y="1068150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73178</xdr:rowOff>
    </xdr:from>
    <xdr:to>
      <xdr:col>116</xdr:col>
      <xdr:colOff>114300</xdr:colOff>
      <xdr:row>63</xdr:row>
      <xdr:rowOff>3328</xdr:rowOff>
    </xdr:to>
    <xdr:sp macro="" textlink="">
      <xdr:nvSpPr>
        <xdr:cNvPr id="481" name="フローチャート: 判断 480">
          <a:extLst>
            <a:ext uri="{FF2B5EF4-FFF2-40B4-BE49-F238E27FC236}">
              <a16:creationId xmlns="" xmlns:a16="http://schemas.microsoft.com/office/drawing/2014/main" id="{959DF31B-4452-40C9-8F91-BF0A85E14339}"/>
            </a:ext>
          </a:extLst>
        </xdr:cNvPr>
        <xdr:cNvSpPr/>
      </xdr:nvSpPr>
      <xdr:spPr>
        <a:xfrm>
          <a:off x="22110700" y="10703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45136</xdr:rowOff>
    </xdr:from>
    <xdr:to>
      <xdr:col>112</xdr:col>
      <xdr:colOff>38100</xdr:colOff>
      <xdr:row>62</xdr:row>
      <xdr:rowOff>146736</xdr:rowOff>
    </xdr:to>
    <xdr:sp macro="" textlink="">
      <xdr:nvSpPr>
        <xdr:cNvPr id="482" name="フローチャート: 判断 481">
          <a:extLst>
            <a:ext uri="{FF2B5EF4-FFF2-40B4-BE49-F238E27FC236}">
              <a16:creationId xmlns="" xmlns:a16="http://schemas.microsoft.com/office/drawing/2014/main" id="{855B267F-91C6-49C0-B882-D716B8E0FCEE}"/>
            </a:ext>
          </a:extLst>
        </xdr:cNvPr>
        <xdr:cNvSpPr/>
      </xdr:nvSpPr>
      <xdr:spPr>
        <a:xfrm>
          <a:off x="21272500" y="10675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81026</xdr:rowOff>
    </xdr:from>
    <xdr:to>
      <xdr:col>107</xdr:col>
      <xdr:colOff>101600</xdr:colOff>
      <xdr:row>63</xdr:row>
      <xdr:rowOff>11176</xdr:rowOff>
    </xdr:to>
    <xdr:sp macro="" textlink="">
      <xdr:nvSpPr>
        <xdr:cNvPr id="483" name="フローチャート: 判断 482">
          <a:extLst>
            <a:ext uri="{FF2B5EF4-FFF2-40B4-BE49-F238E27FC236}">
              <a16:creationId xmlns="" xmlns:a16="http://schemas.microsoft.com/office/drawing/2014/main" id="{B3E5FD67-BDD5-4A7C-989D-42FF02B966A1}"/>
            </a:ext>
          </a:extLst>
        </xdr:cNvPr>
        <xdr:cNvSpPr/>
      </xdr:nvSpPr>
      <xdr:spPr>
        <a:xfrm>
          <a:off x="20383500" y="10710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484" name="テキスト ボックス 483">
          <a:extLst>
            <a:ext uri="{FF2B5EF4-FFF2-40B4-BE49-F238E27FC236}">
              <a16:creationId xmlns="" xmlns:a16="http://schemas.microsoft.com/office/drawing/2014/main" id="{92688F60-4582-4278-9663-AA0F3D867A7E}"/>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485" name="テキスト ボックス 484">
          <a:extLst>
            <a:ext uri="{FF2B5EF4-FFF2-40B4-BE49-F238E27FC236}">
              <a16:creationId xmlns="" xmlns:a16="http://schemas.microsoft.com/office/drawing/2014/main" id="{5C5CE272-D034-4092-A5E7-A37A6DA668BE}"/>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486" name="テキスト ボックス 485">
          <a:extLst>
            <a:ext uri="{FF2B5EF4-FFF2-40B4-BE49-F238E27FC236}">
              <a16:creationId xmlns="" xmlns:a16="http://schemas.microsoft.com/office/drawing/2014/main" id="{502C2617-D72D-4CA1-B782-77C1D8CCC46F}"/>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487" name="テキスト ボックス 486">
          <a:extLst>
            <a:ext uri="{FF2B5EF4-FFF2-40B4-BE49-F238E27FC236}">
              <a16:creationId xmlns="" xmlns:a16="http://schemas.microsoft.com/office/drawing/2014/main" id="{5860AF81-AF79-4051-9B5A-E5B8370F5E5D}"/>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488" name="テキスト ボックス 487">
          <a:extLst>
            <a:ext uri="{FF2B5EF4-FFF2-40B4-BE49-F238E27FC236}">
              <a16:creationId xmlns="" xmlns:a16="http://schemas.microsoft.com/office/drawing/2014/main" id="{9E12D646-D204-43A9-9982-333D955358DC}"/>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142824</xdr:rowOff>
    </xdr:from>
    <xdr:to>
      <xdr:col>112</xdr:col>
      <xdr:colOff>38100</xdr:colOff>
      <xdr:row>63</xdr:row>
      <xdr:rowOff>72974</xdr:rowOff>
    </xdr:to>
    <xdr:sp macro="" textlink="">
      <xdr:nvSpPr>
        <xdr:cNvPr id="489" name="楕円 488">
          <a:extLst>
            <a:ext uri="{FF2B5EF4-FFF2-40B4-BE49-F238E27FC236}">
              <a16:creationId xmlns="" xmlns:a16="http://schemas.microsoft.com/office/drawing/2014/main" id="{F530DE44-265C-496E-BF3C-A8C95FD55AFB}"/>
            </a:ext>
          </a:extLst>
        </xdr:cNvPr>
        <xdr:cNvSpPr/>
      </xdr:nvSpPr>
      <xdr:spPr>
        <a:xfrm>
          <a:off x="21272500" y="10772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144576</xdr:rowOff>
    </xdr:from>
    <xdr:to>
      <xdr:col>107</xdr:col>
      <xdr:colOff>101600</xdr:colOff>
      <xdr:row>63</xdr:row>
      <xdr:rowOff>74726</xdr:rowOff>
    </xdr:to>
    <xdr:sp macro="" textlink="">
      <xdr:nvSpPr>
        <xdr:cNvPr id="490" name="楕円 489">
          <a:extLst>
            <a:ext uri="{FF2B5EF4-FFF2-40B4-BE49-F238E27FC236}">
              <a16:creationId xmlns="" xmlns:a16="http://schemas.microsoft.com/office/drawing/2014/main" id="{07CAC617-C7F7-4BEC-8C18-C22587EC532E}"/>
            </a:ext>
          </a:extLst>
        </xdr:cNvPr>
        <xdr:cNvSpPr/>
      </xdr:nvSpPr>
      <xdr:spPr>
        <a:xfrm>
          <a:off x="20383500" y="10774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22174</xdr:rowOff>
    </xdr:from>
    <xdr:to>
      <xdr:col>111</xdr:col>
      <xdr:colOff>177800</xdr:colOff>
      <xdr:row>63</xdr:row>
      <xdr:rowOff>23926</xdr:rowOff>
    </xdr:to>
    <xdr:cxnSp macro="">
      <xdr:nvCxnSpPr>
        <xdr:cNvPr id="491" name="直線コネクタ 490">
          <a:extLst>
            <a:ext uri="{FF2B5EF4-FFF2-40B4-BE49-F238E27FC236}">
              <a16:creationId xmlns="" xmlns:a16="http://schemas.microsoft.com/office/drawing/2014/main" id="{ACF9E56F-0AEC-4E99-9A02-5F26370FB1DA}"/>
            </a:ext>
          </a:extLst>
        </xdr:cNvPr>
        <xdr:cNvCxnSpPr/>
      </xdr:nvCxnSpPr>
      <xdr:spPr>
        <a:xfrm flipV="1">
          <a:off x="20434300" y="10823524"/>
          <a:ext cx="889000" cy="1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163263</xdr:rowOff>
    </xdr:from>
    <xdr:ext cx="469744" cy="259045"/>
    <xdr:sp macro="" textlink="">
      <xdr:nvSpPr>
        <xdr:cNvPr id="492" name="n_1aveValue【学校施設】&#10;一人当たり面積">
          <a:extLst>
            <a:ext uri="{FF2B5EF4-FFF2-40B4-BE49-F238E27FC236}">
              <a16:creationId xmlns="" xmlns:a16="http://schemas.microsoft.com/office/drawing/2014/main" id="{B087F910-1D9E-47DB-AE58-01C35D0FD9D5}"/>
            </a:ext>
          </a:extLst>
        </xdr:cNvPr>
        <xdr:cNvSpPr txBox="1"/>
      </xdr:nvSpPr>
      <xdr:spPr>
        <a:xfrm>
          <a:off x="21075727" y="10450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27703</xdr:rowOff>
    </xdr:from>
    <xdr:ext cx="469744" cy="259045"/>
    <xdr:sp macro="" textlink="">
      <xdr:nvSpPr>
        <xdr:cNvPr id="493" name="n_2aveValue【学校施設】&#10;一人当たり面積">
          <a:extLst>
            <a:ext uri="{FF2B5EF4-FFF2-40B4-BE49-F238E27FC236}">
              <a16:creationId xmlns="" xmlns:a16="http://schemas.microsoft.com/office/drawing/2014/main" id="{8FF384FF-E7BF-4DE5-9CF1-B70C5E919E06}"/>
            </a:ext>
          </a:extLst>
        </xdr:cNvPr>
        <xdr:cNvSpPr txBox="1"/>
      </xdr:nvSpPr>
      <xdr:spPr>
        <a:xfrm>
          <a:off x="20199427" y="10486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64101</xdr:rowOff>
    </xdr:from>
    <xdr:ext cx="469744" cy="259045"/>
    <xdr:sp macro="" textlink="">
      <xdr:nvSpPr>
        <xdr:cNvPr id="494" name="n_1mainValue【学校施設】&#10;一人当たり面積">
          <a:extLst>
            <a:ext uri="{FF2B5EF4-FFF2-40B4-BE49-F238E27FC236}">
              <a16:creationId xmlns="" xmlns:a16="http://schemas.microsoft.com/office/drawing/2014/main" id="{9ECCD8BD-1221-46CE-8E46-91FB89BF1BEA}"/>
            </a:ext>
          </a:extLst>
        </xdr:cNvPr>
        <xdr:cNvSpPr txBox="1"/>
      </xdr:nvSpPr>
      <xdr:spPr>
        <a:xfrm>
          <a:off x="21075727" y="108654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65853</xdr:rowOff>
    </xdr:from>
    <xdr:ext cx="469744" cy="259045"/>
    <xdr:sp macro="" textlink="">
      <xdr:nvSpPr>
        <xdr:cNvPr id="495" name="n_2mainValue【学校施設】&#10;一人当たり面積">
          <a:extLst>
            <a:ext uri="{FF2B5EF4-FFF2-40B4-BE49-F238E27FC236}">
              <a16:creationId xmlns="" xmlns:a16="http://schemas.microsoft.com/office/drawing/2014/main" id="{259D26C5-82B2-4C91-89AE-2A5CBB5F6B4A}"/>
            </a:ext>
          </a:extLst>
        </xdr:cNvPr>
        <xdr:cNvSpPr txBox="1"/>
      </xdr:nvSpPr>
      <xdr:spPr>
        <a:xfrm>
          <a:off x="20199427" y="108672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496" name="正方形/長方形 495">
          <a:extLst>
            <a:ext uri="{FF2B5EF4-FFF2-40B4-BE49-F238E27FC236}">
              <a16:creationId xmlns="" xmlns:a16="http://schemas.microsoft.com/office/drawing/2014/main" id="{2E71943F-DBDF-45A4-BA86-2F422912D79C}"/>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497" name="正方形/長方形 496">
          <a:extLst>
            <a:ext uri="{FF2B5EF4-FFF2-40B4-BE49-F238E27FC236}">
              <a16:creationId xmlns="" xmlns:a16="http://schemas.microsoft.com/office/drawing/2014/main" id="{BB5EEE5B-9716-428C-BCC6-E6C02AEBEA3F}"/>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498" name="正方形/長方形 497">
          <a:extLst>
            <a:ext uri="{FF2B5EF4-FFF2-40B4-BE49-F238E27FC236}">
              <a16:creationId xmlns="" xmlns:a16="http://schemas.microsoft.com/office/drawing/2014/main" id="{55D048DB-3658-4D98-A93C-2C43959B3DA1}"/>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499" name="正方形/長方形 498">
          <a:extLst>
            <a:ext uri="{FF2B5EF4-FFF2-40B4-BE49-F238E27FC236}">
              <a16:creationId xmlns="" xmlns:a16="http://schemas.microsoft.com/office/drawing/2014/main" id="{B1777512-66B9-4C25-B541-4091A9CC4673}"/>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00" name="正方形/長方形 499">
          <a:extLst>
            <a:ext uri="{FF2B5EF4-FFF2-40B4-BE49-F238E27FC236}">
              <a16:creationId xmlns="" xmlns:a16="http://schemas.microsoft.com/office/drawing/2014/main" id="{CDFDD848-866F-4B09-8F16-D488346C97A7}"/>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01" name="正方形/長方形 500">
          <a:extLst>
            <a:ext uri="{FF2B5EF4-FFF2-40B4-BE49-F238E27FC236}">
              <a16:creationId xmlns="" xmlns:a16="http://schemas.microsoft.com/office/drawing/2014/main" id="{1CBD29EC-6C0D-4FB8-9AD0-0128D1360B0F}"/>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02" name="正方形/長方形 501">
          <a:extLst>
            <a:ext uri="{FF2B5EF4-FFF2-40B4-BE49-F238E27FC236}">
              <a16:creationId xmlns="" xmlns:a16="http://schemas.microsoft.com/office/drawing/2014/main" id="{2EB06198-9D0B-499F-9A46-B227299AFD50}"/>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03" name="正方形/長方形 502">
          <a:extLst>
            <a:ext uri="{FF2B5EF4-FFF2-40B4-BE49-F238E27FC236}">
              <a16:creationId xmlns="" xmlns:a16="http://schemas.microsoft.com/office/drawing/2014/main" id="{6678FA16-C2D4-4024-89BD-6A7049D97DFF}"/>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504" name="正方形/長方形 503">
          <a:extLst>
            <a:ext uri="{FF2B5EF4-FFF2-40B4-BE49-F238E27FC236}">
              <a16:creationId xmlns="" xmlns:a16="http://schemas.microsoft.com/office/drawing/2014/main" id="{E68527A6-A4BC-489A-A206-03847E2BA431}"/>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05" name="正方形/長方形 504">
          <a:extLst>
            <a:ext uri="{FF2B5EF4-FFF2-40B4-BE49-F238E27FC236}">
              <a16:creationId xmlns="" xmlns:a16="http://schemas.microsoft.com/office/drawing/2014/main" id="{FBFE73EA-E53B-4983-9AC9-7EDB6E9306DB}"/>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06" name="正方形/長方形 505">
          <a:extLst>
            <a:ext uri="{FF2B5EF4-FFF2-40B4-BE49-F238E27FC236}">
              <a16:creationId xmlns="" xmlns:a16="http://schemas.microsoft.com/office/drawing/2014/main" id="{E97E98BB-7BAF-4F1D-A243-1D4CB143CA25}"/>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07" name="正方形/長方形 506">
          <a:extLst>
            <a:ext uri="{FF2B5EF4-FFF2-40B4-BE49-F238E27FC236}">
              <a16:creationId xmlns="" xmlns:a16="http://schemas.microsoft.com/office/drawing/2014/main" id="{6F2DAE93-C983-49A4-A891-FC42900089CD}"/>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08" name="正方形/長方形 507">
          <a:extLst>
            <a:ext uri="{FF2B5EF4-FFF2-40B4-BE49-F238E27FC236}">
              <a16:creationId xmlns="" xmlns:a16="http://schemas.microsoft.com/office/drawing/2014/main" id="{A1848D01-4A13-4D03-8C87-861DB0F81D75}"/>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09" name="正方形/長方形 508">
          <a:extLst>
            <a:ext uri="{FF2B5EF4-FFF2-40B4-BE49-F238E27FC236}">
              <a16:creationId xmlns="" xmlns:a16="http://schemas.microsoft.com/office/drawing/2014/main" id="{326BA62B-2C52-43A6-A0D1-24118A1B649E}"/>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10" name="正方形/長方形 509">
          <a:extLst>
            <a:ext uri="{FF2B5EF4-FFF2-40B4-BE49-F238E27FC236}">
              <a16:creationId xmlns="" xmlns:a16="http://schemas.microsoft.com/office/drawing/2014/main" id="{E8D3DBC3-EF67-4A48-B5DE-E6C92C99F559}"/>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11" name="正方形/長方形 510">
          <a:extLst>
            <a:ext uri="{FF2B5EF4-FFF2-40B4-BE49-F238E27FC236}">
              <a16:creationId xmlns="" xmlns:a16="http://schemas.microsoft.com/office/drawing/2014/main" id="{614AED59-094E-4A05-AD5F-D32950B4EDFA}"/>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512" name="正方形/長方形 511">
          <a:extLst>
            <a:ext uri="{FF2B5EF4-FFF2-40B4-BE49-F238E27FC236}">
              <a16:creationId xmlns="" xmlns:a16="http://schemas.microsoft.com/office/drawing/2014/main" id="{CA2B6BEF-6A53-43A4-9BBF-B5FB90695745}"/>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13" name="正方形/長方形 512">
          <a:extLst>
            <a:ext uri="{FF2B5EF4-FFF2-40B4-BE49-F238E27FC236}">
              <a16:creationId xmlns="" xmlns:a16="http://schemas.microsoft.com/office/drawing/2014/main" id="{C40DFEB2-10C6-4984-8356-1B77DD4C4804}"/>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14" name="正方形/長方形 513">
          <a:extLst>
            <a:ext uri="{FF2B5EF4-FFF2-40B4-BE49-F238E27FC236}">
              <a16:creationId xmlns="" xmlns:a16="http://schemas.microsoft.com/office/drawing/2014/main" id="{0A02C414-0AF9-4D53-AA88-B006545C73A4}"/>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15" name="正方形/長方形 514">
          <a:extLst>
            <a:ext uri="{FF2B5EF4-FFF2-40B4-BE49-F238E27FC236}">
              <a16:creationId xmlns="" xmlns:a16="http://schemas.microsoft.com/office/drawing/2014/main" id="{7F978E2D-352B-45F0-99BB-9D6BB5DBBB71}"/>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16" name="正方形/長方形 515">
          <a:extLst>
            <a:ext uri="{FF2B5EF4-FFF2-40B4-BE49-F238E27FC236}">
              <a16:creationId xmlns="" xmlns:a16="http://schemas.microsoft.com/office/drawing/2014/main" id="{FB240A0B-60BD-4CA0-B2C2-5EFE893F34B6}"/>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517" name="正方形/長方形 516">
          <a:extLst>
            <a:ext uri="{FF2B5EF4-FFF2-40B4-BE49-F238E27FC236}">
              <a16:creationId xmlns="" xmlns:a16="http://schemas.microsoft.com/office/drawing/2014/main" id="{991B9499-876C-40E0-8C1B-B744AA194369}"/>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518" name="正方形/長方形 517">
          <a:extLst>
            <a:ext uri="{FF2B5EF4-FFF2-40B4-BE49-F238E27FC236}">
              <a16:creationId xmlns="" xmlns:a16="http://schemas.microsoft.com/office/drawing/2014/main" id="{D93B4D82-F809-4F72-808B-34E5DAB1F111}"/>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19" name="正方形/長方形 518">
          <a:extLst>
            <a:ext uri="{FF2B5EF4-FFF2-40B4-BE49-F238E27FC236}">
              <a16:creationId xmlns="" xmlns:a16="http://schemas.microsoft.com/office/drawing/2014/main" id="{A0FC0EDF-D9C4-4DD7-A449-CA83B931CF2E}"/>
            </a:ext>
          </a:extLst>
        </xdr:cNvPr>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520" name="正方形/長方形 519">
          <a:extLst>
            <a:ext uri="{FF2B5EF4-FFF2-40B4-BE49-F238E27FC236}">
              <a16:creationId xmlns="" xmlns:a16="http://schemas.microsoft.com/office/drawing/2014/main" id="{C4A0F5DC-DF1B-4157-B726-6AE2D5CFC1D5}"/>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521" name="正方形/長方形 520">
          <a:extLst>
            <a:ext uri="{FF2B5EF4-FFF2-40B4-BE49-F238E27FC236}">
              <a16:creationId xmlns="" xmlns:a16="http://schemas.microsoft.com/office/drawing/2014/main" id="{38B1E8B2-FD2E-449A-9B10-3916F05C4273}"/>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522" name="正方形/長方形 521">
          <a:extLst>
            <a:ext uri="{FF2B5EF4-FFF2-40B4-BE49-F238E27FC236}">
              <a16:creationId xmlns="" xmlns:a16="http://schemas.microsoft.com/office/drawing/2014/main" id="{FE60215D-70B2-4616-AB61-3CD751B7EE31}"/>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523" name="正方形/長方形 522">
          <a:extLst>
            <a:ext uri="{FF2B5EF4-FFF2-40B4-BE49-F238E27FC236}">
              <a16:creationId xmlns="" xmlns:a16="http://schemas.microsoft.com/office/drawing/2014/main" id="{BE79206C-B0E7-4537-9312-85ABD6DCA44F}"/>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524" name="正方形/長方形 523">
          <a:extLst>
            <a:ext uri="{FF2B5EF4-FFF2-40B4-BE49-F238E27FC236}">
              <a16:creationId xmlns="" xmlns:a16="http://schemas.microsoft.com/office/drawing/2014/main" id="{975C62A6-3062-4B15-9213-5AB3379E1C2F}"/>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525" name="正方形/長方形 524">
          <a:extLst>
            <a:ext uri="{FF2B5EF4-FFF2-40B4-BE49-F238E27FC236}">
              <a16:creationId xmlns="" xmlns:a16="http://schemas.microsoft.com/office/drawing/2014/main" id="{8CBA55AC-4871-4EBB-B229-B4E69C2C35CF}"/>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526" name="正方形/長方形 525">
          <a:extLst>
            <a:ext uri="{FF2B5EF4-FFF2-40B4-BE49-F238E27FC236}">
              <a16:creationId xmlns="" xmlns:a16="http://schemas.microsoft.com/office/drawing/2014/main" id="{68D9FEDA-CADB-47F5-9427-E53FAA789532}"/>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527" name="正方形/長方形 526">
          <a:extLst>
            <a:ext uri="{FF2B5EF4-FFF2-40B4-BE49-F238E27FC236}">
              <a16:creationId xmlns="" xmlns:a16="http://schemas.microsoft.com/office/drawing/2014/main" id="{2D67B866-502F-4852-AE48-77A6DE167D0D}"/>
            </a:ext>
          </a:extLst>
        </xdr:cNvPr>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528" name="正方形/長方形 527">
          <a:extLst>
            <a:ext uri="{FF2B5EF4-FFF2-40B4-BE49-F238E27FC236}">
              <a16:creationId xmlns="" xmlns:a16="http://schemas.microsoft.com/office/drawing/2014/main" id="{A986E0FF-5E1D-4D15-8CDC-89B6212ECA3A}"/>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529" name="正方形/長方形 528">
          <a:extLst>
            <a:ext uri="{FF2B5EF4-FFF2-40B4-BE49-F238E27FC236}">
              <a16:creationId xmlns="" xmlns:a16="http://schemas.microsoft.com/office/drawing/2014/main" id="{BDD03315-3ED7-41A5-A4E3-7BA283F178F4}"/>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530" name="テキスト ボックス 529">
          <a:extLst>
            <a:ext uri="{FF2B5EF4-FFF2-40B4-BE49-F238E27FC236}">
              <a16:creationId xmlns="" xmlns:a16="http://schemas.microsoft.com/office/drawing/2014/main" id="{93B09F66-3AE5-41A6-B311-1A3D4890E15F}"/>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類似団体と比較して特に固定資産減価償却率が高くなっている施設は、公営住宅</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、学校施設で</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ある。公営住宅については、築</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31</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年以上を経過した施設が多くなっており、</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総</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点検を行い、長寿命化計画に基づいた施設の維持と、予防保全を実施する。</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また、学校施設についても、小学校が有形固定資産減価償却率</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71.1</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％、中学校が</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67.6</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％となっており、特に小学校の有形固定資産減価償却率が高くなっている。令和元年度に個別施設計画を策定予定であり、同計画に基づいて老朽化対策に取り組んでいくこととしている。</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
          </a:r>
          <a:b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b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認定こども園については、平成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28</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年度に老朽化していた保育所と幼稚園を統合し、高台に新しい施設を建設したため、固定資産減価償却率は減少している。</a:t>
          </a:r>
          <a:endParaRPr lang="ja-JP" altLang="ja-JP" sz="1300">
            <a:effectLst/>
            <a:latin typeface="ＭＳ Ｐゴシック" panose="020B0600070205080204" pitchFamily="50" charset="-128"/>
            <a:ea typeface="ＭＳ Ｐゴシック" panose="020B0600070205080204" pitchFamily="50" charset="-128"/>
          </a:endParaRPr>
        </a:p>
        <a:p>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 xmlns:a16="http://schemas.microsoft.com/office/drawing/2014/main" id="{AE7C613C-DEF4-4E87-80D1-3B5835D904B5}"/>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 xmlns:a16="http://schemas.microsoft.com/office/drawing/2014/main" id="{CC65EE27-BC70-4AAB-9EC7-C65F5C532F1B}"/>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 xmlns:a16="http://schemas.microsoft.com/office/drawing/2014/main" id="{82A13004-9F68-4D8A-80AB-B5F30A984098}"/>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 xmlns:a16="http://schemas.microsoft.com/office/drawing/2014/main" id="{5FF06768-E3C0-4F03-BEB8-6F365D182B6C}"/>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 xmlns:a16="http://schemas.microsoft.com/office/drawing/2014/main" id="{150C64FE-A00F-4C05-9C52-5AEF51D12406}"/>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 xmlns:a16="http://schemas.microsoft.com/office/drawing/2014/main" id="{A1AB4B5A-6D0D-410F-B7AF-C1CC2C639213}"/>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 xmlns:a16="http://schemas.microsoft.com/office/drawing/2014/main" id="{C4AD36A8-10EB-4316-861F-FBAF335933A3}"/>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 xmlns:a16="http://schemas.microsoft.com/office/drawing/2014/main" id="{84599296-C08A-42B8-919E-34DEDEB81C3B}"/>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 xmlns:a16="http://schemas.microsoft.com/office/drawing/2014/main" id="{C26A71C8-DBF0-4C79-BE66-A427FEE881A4}"/>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 xmlns:a16="http://schemas.microsoft.com/office/drawing/2014/main" id="{49E0AC09-5CA3-41EA-A7AB-F9382336C201}"/>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3,271
3,260
28.36
11,339,328
10,827,764
58,200
1,615,463
3,120,054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 xmlns:a16="http://schemas.microsoft.com/office/drawing/2014/main" id="{4D57A5FB-B15B-4376-BFA2-7443BD6F5931}"/>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 xmlns:a16="http://schemas.microsoft.com/office/drawing/2014/main" id="{45568A5C-2AF4-4A4A-8207-94253DA58104}"/>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 xmlns:a16="http://schemas.microsoft.com/office/drawing/2014/main" id="{3F1C1D5A-6B0F-479A-B004-A4CF1C5CA7F7}"/>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0.6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 xmlns:a16="http://schemas.microsoft.com/office/drawing/2014/main" id="{A31B92D5-BFAC-4C26-B9C7-19FDE82C0785}"/>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 xmlns:a16="http://schemas.microsoft.com/office/drawing/2014/main" id="{050C926B-F8C5-48DE-84B8-EA2F760FF215}"/>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 xmlns:a16="http://schemas.microsoft.com/office/drawing/2014/main" id="{BD0930CF-56D7-4138-BD3E-11DB10D59EC9}"/>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 xmlns:a16="http://schemas.microsoft.com/office/drawing/2014/main" id="{6E61A6C5-F78F-4C0A-A2A5-75C69AA5ECE6}"/>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 xmlns:a16="http://schemas.microsoft.com/office/drawing/2014/main" id="{53A6CD02-7931-49B8-8204-91F854A88FD6}"/>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 xmlns:a16="http://schemas.microsoft.com/office/drawing/2014/main" id="{4BBDF81B-ACA9-4AF1-A60F-91DAB3EAD063}"/>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 xmlns:a16="http://schemas.microsoft.com/office/drawing/2014/main" id="{2D371BCB-C45D-4DBE-8E08-0D938FF77D93}"/>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 xmlns:a16="http://schemas.microsoft.com/office/drawing/2014/main" id="{055DD370-E683-4D6A-9E4B-AF378AC2A482}"/>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 xmlns:a16="http://schemas.microsoft.com/office/drawing/2014/main" id="{CFFD328A-126B-4D90-998C-BF7067F1E3BE}"/>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 xmlns:a16="http://schemas.microsoft.com/office/drawing/2014/main" id="{4AB1386D-C615-4C9E-9BA0-689611290327}"/>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 xmlns:a16="http://schemas.microsoft.com/office/drawing/2014/main" id="{1F608EBB-4131-4CB9-AFC6-FA5C96C947C7}"/>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 xmlns:a16="http://schemas.microsoft.com/office/drawing/2014/main" id="{7120C7F5-63DF-46E2-A65F-C83B405F0393}"/>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 xmlns:a16="http://schemas.microsoft.com/office/drawing/2014/main" id="{3F0C1153-2087-4337-AAF8-EBE0A860C6C5}"/>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 xmlns:a16="http://schemas.microsoft.com/office/drawing/2014/main" id="{526F382E-8215-4AAE-89A8-7581BDA8F389}"/>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 xmlns:a16="http://schemas.microsoft.com/office/drawing/2014/main" id="{A833CAA2-F910-42D1-B716-761A93D7C1CD}"/>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9703105" cy="259045"/>
    <xdr:sp macro="" textlink="">
      <xdr:nvSpPr>
        <xdr:cNvPr id="30" name="テキスト ボックス 29">
          <a:extLst>
            <a:ext uri="{FF2B5EF4-FFF2-40B4-BE49-F238E27FC236}">
              <a16:creationId xmlns="" xmlns:a16="http://schemas.microsoft.com/office/drawing/2014/main" id="{B541CA2E-C672-4715-911F-7A726DAD1463}"/>
            </a:ext>
          </a:extLst>
        </xdr:cNvPr>
        <xdr:cNvSpPr txBox="1"/>
      </xdr:nvSpPr>
      <xdr:spPr>
        <a:xfrm>
          <a:off x="698500" y="3111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 xmlns:a16="http://schemas.microsoft.com/office/drawing/2014/main" id="{21023AEA-AD19-4372-BEBF-C422DDF4390C}"/>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 xmlns:a16="http://schemas.microsoft.com/office/drawing/2014/main" id="{AB09EF06-45A0-4104-8D7F-E5CD34250319}"/>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 xmlns:a16="http://schemas.microsoft.com/office/drawing/2014/main" id="{E50A51F6-BDE1-4BF5-807E-ABE0940F0B3D}"/>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 xmlns:a16="http://schemas.microsoft.com/office/drawing/2014/main" id="{EB7F7717-D57B-4F6E-9211-8EC63E4F1830}"/>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 xmlns:a16="http://schemas.microsoft.com/office/drawing/2014/main" id="{D17AAFB0-BE04-4E5A-BAFA-862BAC756745}"/>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 xmlns:a16="http://schemas.microsoft.com/office/drawing/2014/main" id="{86D4F319-C9DB-4973-829A-8A79BBC44C6B}"/>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 xmlns:a16="http://schemas.microsoft.com/office/drawing/2014/main" id="{69E7364E-3290-493E-AAAA-7D23479A8196}"/>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 xmlns:a16="http://schemas.microsoft.com/office/drawing/2014/main" id="{83608CDF-3565-4089-9A0C-71A74021C06D}"/>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 xmlns:a16="http://schemas.microsoft.com/office/drawing/2014/main" id="{12A7874B-E434-4D35-8426-1D98258AAF46}"/>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0" name="正方形/長方形 39">
          <a:extLst>
            <a:ext uri="{FF2B5EF4-FFF2-40B4-BE49-F238E27FC236}">
              <a16:creationId xmlns="" xmlns:a16="http://schemas.microsoft.com/office/drawing/2014/main" id="{C29D073C-F30F-4FEC-B3B4-A763B56BC2BB}"/>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1" name="正方形/長方形 40">
          <a:extLst>
            <a:ext uri="{FF2B5EF4-FFF2-40B4-BE49-F238E27FC236}">
              <a16:creationId xmlns="" xmlns:a16="http://schemas.microsoft.com/office/drawing/2014/main" id="{818A8E5C-B97A-4252-9412-9BADE7B732DE}"/>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2" name="正方形/長方形 41">
          <a:extLst>
            <a:ext uri="{FF2B5EF4-FFF2-40B4-BE49-F238E27FC236}">
              <a16:creationId xmlns="" xmlns:a16="http://schemas.microsoft.com/office/drawing/2014/main" id="{1CE87A0D-CA45-46E5-BFCA-FF578CA73465}"/>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3" name="正方形/長方形 42">
          <a:extLst>
            <a:ext uri="{FF2B5EF4-FFF2-40B4-BE49-F238E27FC236}">
              <a16:creationId xmlns="" xmlns:a16="http://schemas.microsoft.com/office/drawing/2014/main" id="{75FA9C90-5FB7-426F-ADB3-AD00D1E4E4CF}"/>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4" name="正方形/長方形 43">
          <a:extLst>
            <a:ext uri="{FF2B5EF4-FFF2-40B4-BE49-F238E27FC236}">
              <a16:creationId xmlns="" xmlns:a16="http://schemas.microsoft.com/office/drawing/2014/main" id="{FDB22808-15D3-4ED2-B526-F8A07ACFD198}"/>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5" name="正方形/長方形 44">
          <a:extLst>
            <a:ext uri="{FF2B5EF4-FFF2-40B4-BE49-F238E27FC236}">
              <a16:creationId xmlns="" xmlns:a16="http://schemas.microsoft.com/office/drawing/2014/main" id="{0B74FB97-A756-4F60-A11C-EF582770D7B8}"/>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6" name="正方形/長方形 45">
          <a:extLst>
            <a:ext uri="{FF2B5EF4-FFF2-40B4-BE49-F238E27FC236}">
              <a16:creationId xmlns="" xmlns:a16="http://schemas.microsoft.com/office/drawing/2014/main" id="{E9BA8A5C-0E2E-4D04-A862-0DA06451C1B7}"/>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7" name="正方形/長方形 46">
          <a:extLst>
            <a:ext uri="{FF2B5EF4-FFF2-40B4-BE49-F238E27FC236}">
              <a16:creationId xmlns="" xmlns:a16="http://schemas.microsoft.com/office/drawing/2014/main" id="{8A8A3E48-1AD0-4D0A-87A5-EC6CF9155D6C}"/>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8" name="正方形/長方形 47">
          <a:extLst>
            <a:ext uri="{FF2B5EF4-FFF2-40B4-BE49-F238E27FC236}">
              <a16:creationId xmlns="" xmlns:a16="http://schemas.microsoft.com/office/drawing/2014/main" id="{683D48D8-FBD0-4F3F-A77F-049560C57CBF}"/>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49" name="正方形/長方形 48">
          <a:extLst>
            <a:ext uri="{FF2B5EF4-FFF2-40B4-BE49-F238E27FC236}">
              <a16:creationId xmlns="" xmlns:a16="http://schemas.microsoft.com/office/drawing/2014/main" id="{DAECD8E6-28D7-489E-AD7F-F74A2FE756ED}"/>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0" name="正方形/長方形 49">
          <a:extLst>
            <a:ext uri="{FF2B5EF4-FFF2-40B4-BE49-F238E27FC236}">
              <a16:creationId xmlns="" xmlns:a16="http://schemas.microsoft.com/office/drawing/2014/main" id="{2E0004EB-CC2C-494F-A98B-A902DA684DE7}"/>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1" name="正方形/長方形 50">
          <a:extLst>
            <a:ext uri="{FF2B5EF4-FFF2-40B4-BE49-F238E27FC236}">
              <a16:creationId xmlns="" xmlns:a16="http://schemas.microsoft.com/office/drawing/2014/main" id="{E0A87A67-A61F-4E7B-B9AC-DF3950361C24}"/>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2" name="正方形/長方形 51">
          <a:extLst>
            <a:ext uri="{FF2B5EF4-FFF2-40B4-BE49-F238E27FC236}">
              <a16:creationId xmlns="" xmlns:a16="http://schemas.microsoft.com/office/drawing/2014/main" id="{7F9822BD-8ED3-49D1-BFFC-359F85F3E8D9}"/>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3" name="正方形/長方形 52">
          <a:extLst>
            <a:ext uri="{FF2B5EF4-FFF2-40B4-BE49-F238E27FC236}">
              <a16:creationId xmlns="" xmlns:a16="http://schemas.microsoft.com/office/drawing/2014/main" id="{912F294C-81BD-4C8F-A34B-DB77ED397C78}"/>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4" name="正方形/長方形 53">
          <a:extLst>
            <a:ext uri="{FF2B5EF4-FFF2-40B4-BE49-F238E27FC236}">
              <a16:creationId xmlns="" xmlns:a16="http://schemas.microsoft.com/office/drawing/2014/main" id="{5A947882-4116-40BE-BBEE-2B8978BCD45C}"/>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5" name="正方形/長方形 54">
          <a:extLst>
            <a:ext uri="{FF2B5EF4-FFF2-40B4-BE49-F238E27FC236}">
              <a16:creationId xmlns="" xmlns:a16="http://schemas.microsoft.com/office/drawing/2014/main" id="{43DDB748-7CE4-4F11-9C81-9BDD1CBF280E}"/>
            </a:ext>
          </a:extLst>
        </xdr:cNvPr>
        <xdr:cNvSpPr/>
      </xdr:nvSpPr>
      <xdr:spPr>
        <a:xfrm>
          <a:off x="762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46</xdr:row>
      <xdr:rowOff>114300</xdr:rowOff>
    </xdr:from>
    <xdr:to>
      <xdr:col>59</xdr:col>
      <xdr:colOff>88900</xdr:colOff>
      <xdr:row>50</xdr:row>
      <xdr:rowOff>63500</xdr:rowOff>
    </xdr:to>
    <xdr:sp macro="" textlink="">
      <xdr:nvSpPr>
        <xdr:cNvPr id="56" name="正方形/長方形 55">
          <a:extLst>
            <a:ext uri="{FF2B5EF4-FFF2-40B4-BE49-F238E27FC236}">
              <a16:creationId xmlns="" xmlns:a16="http://schemas.microsoft.com/office/drawing/2014/main" id="{8610ED9C-DA2A-4D7C-B1C3-E2034AAF1400}"/>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57" name="正方形/長方形 56">
          <a:extLst>
            <a:ext uri="{FF2B5EF4-FFF2-40B4-BE49-F238E27FC236}">
              <a16:creationId xmlns="" xmlns:a16="http://schemas.microsoft.com/office/drawing/2014/main" id="{0663EAD2-29E9-4C7B-AC76-2D72D8461857}"/>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58" name="正方形/長方形 57">
          <a:extLst>
            <a:ext uri="{FF2B5EF4-FFF2-40B4-BE49-F238E27FC236}">
              <a16:creationId xmlns="" xmlns:a16="http://schemas.microsoft.com/office/drawing/2014/main" id="{2B20CFF5-C024-4A7F-9507-F745C2BE6698}"/>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59" name="正方形/長方形 58">
          <a:extLst>
            <a:ext uri="{FF2B5EF4-FFF2-40B4-BE49-F238E27FC236}">
              <a16:creationId xmlns="" xmlns:a16="http://schemas.microsoft.com/office/drawing/2014/main" id="{27FFD931-2C44-40BD-8F58-24822F6BEB95}"/>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60" name="正方形/長方形 59">
          <a:extLst>
            <a:ext uri="{FF2B5EF4-FFF2-40B4-BE49-F238E27FC236}">
              <a16:creationId xmlns="" xmlns:a16="http://schemas.microsoft.com/office/drawing/2014/main" id="{639BF263-0A83-4D02-B7B8-5E91B90930F5}"/>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61" name="正方形/長方形 60">
          <a:extLst>
            <a:ext uri="{FF2B5EF4-FFF2-40B4-BE49-F238E27FC236}">
              <a16:creationId xmlns="" xmlns:a16="http://schemas.microsoft.com/office/drawing/2014/main" id="{91A4FA8A-5A31-4E97-869F-634BA9AEE17A}"/>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62" name="正方形/長方形 61">
          <a:extLst>
            <a:ext uri="{FF2B5EF4-FFF2-40B4-BE49-F238E27FC236}">
              <a16:creationId xmlns="" xmlns:a16="http://schemas.microsoft.com/office/drawing/2014/main" id="{4AC35314-C5E3-42BB-89EE-F9673F2BBF9F}"/>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63" name="正方形/長方形 62">
          <a:extLst>
            <a:ext uri="{FF2B5EF4-FFF2-40B4-BE49-F238E27FC236}">
              <a16:creationId xmlns="" xmlns:a16="http://schemas.microsoft.com/office/drawing/2014/main" id="{1EA2CBBD-2E83-4247-90F7-078C6200CA21}"/>
            </a:ext>
          </a:extLst>
        </xdr:cNvPr>
        <xdr:cNvSpPr/>
      </xdr:nvSpPr>
      <xdr:spPr>
        <a:xfrm>
          <a:off x="6604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68</xdr:row>
      <xdr:rowOff>152400</xdr:rowOff>
    </xdr:from>
    <xdr:to>
      <xdr:col>28</xdr:col>
      <xdr:colOff>152400</xdr:colOff>
      <xdr:row>72</xdr:row>
      <xdr:rowOff>101600</xdr:rowOff>
    </xdr:to>
    <xdr:sp macro="" textlink="">
      <xdr:nvSpPr>
        <xdr:cNvPr id="64" name="正方形/長方形 63">
          <a:extLst>
            <a:ext uri="{FF2B5EF4-FFF2-40B4-BE49-F238E27FC236}">
              <a16:creationId xmlns="" xmlns:a16="http://schemas.microsoft.com/office/drawing/2014/main" id="{8258384C-7AD5-450F-AB1C-698DD3ACE353}"/>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65" name="正方形/長方形 64">
          <a:extLst>
            <a:ext uri="{FF2B5EF4-FFF2-40B4-BE49-F238E27FC236}">
              <a16:creationId xmlns="" xmlns:a16="http://schemas.microsoft.com/office/drawing/2014/main" id="{4B560A49-33A3-44FA-BB2A-FBF20947BC68}"/>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66" name="正方形/長方形 65">
          <a:extLst>
            <a:ext uri="{FF2B5EF4-FFF2-40B4-BE49-F238E27FC236}">
              <a16:creationId xmlns="" xmlns:a16="http://schemas.microsoft.com/office/drawing/2014/main" id="{B5ED13EC-21F3-4F3E-8C89-817B0EF4CF49}"/>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67" name="正方形/長方形 66">
          <a:extLst>
            <a:ext uri="{FF2B5EF4-FFF2-40B4-BE49-F238E27FC236}">
              <a16:creationId xmlns="" xmlns:a16="http://schemas.microsoft.com/office/drawing/2014/main" id="{3ECD0719-6B12-4F98-B9BB-983157A7733C}"/>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68" name="正方形/長方形 67">
          <a:extLst>
            <a:ext uri="{FF2B5EF4-FFF2-40B4-BE49-F238E27FC236}">
              <a16:creationId xmlns="" xmlns:a16="http://schemas.microsoft.com/office/drawing/2014/main" id="{784EF42D-9B2F-4542-9109-9636D98FBFE5}"/>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69" name="正方形/長方形 68">
          <a:extLst>
            <a:ext uri="{FF2B5EF4-FFF2-40B4-BE49-F238E27FC236}">
              <a16:creationId xmlns="" xmlns:a16="http://schemas.microsoft.com/office/drawing/2014/main" id="{52140E84-9250-4EA2-9CA8-D64ECE0F0B17}"/>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70" name="正方形/長方形 69">
          <a:extLst>
            <a:ext uri="{FF2B5EF4-FFF2-40B4-BE49-F238E27FC236}">
              <a16:creationId xmlns="" xmlns:a16="http://schemas.microsoft.com/office/drawing/2014/main" id="{081FC035-A9CD-42AB-8713-5D4578A8D591}"/>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71" name="正方形/長方形 70">
          <a:extLst>
            <a:ext uri="{FF2B5EF4-FFF2-40B4-BE49-F238E27FC236}">
              <a16:creationId xmlns="" xmlns:a16="http://schemas.microsoft.com/office/drawing/2014/main" id="{DC6CF5EC-38E8-40CA-9A5E-5D433D998D3A}"/>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72" name="テキスト ボックス 71">
          <a:extLst>
            <a:ext uri="{FF2B5EF4-FFF2-40B4-BE49-F238E27FC236}">
              <a16:creationId xmlns="" xmlns:a16="http://schemas.microsoft.com/office/drawing/2014/main" id="{99AFB1B1-7229-461A-96B2-F508572DF0DF}"/>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73" name="直線コネクタ 72">
          <a:extLst>
            <a:ext uri="{FF2B5EF4-FFF2-40B4-BE49-F238E27FC236}">
              <a16:creationId xmlns="" xmlns:a16="http://schemas.microsoft.com/office/drawing/2014/main" id="{3DE6BB07-E45C-433C-ABA2-4320D6472159}"/>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86</xdr:row>
      <xdr:rowOff>168729</xdr:rowOff>
    </xdr:from>
    <xdr:to>
      <xdr:col>28</xdr:col>
      <xdr:colOff>114300</xdr:colOff>
      <xdr:row>86</xdr:row>
      <xdr:rowOff>168729</xdr:rowOff>
    </xdr:to>
    <xdr:cxnSp macro="">
      <xdr:nvCxnSpPr>
        <xdr:cNvPr id="74" name="直線コネクタ 73">
          <a:extLst>
            <a:ext uri="{FF2B5EF4-FFF2-40B4-BE49-F238E27FC236}">
              <a16:creationId xmlns="" xmlns:a16="http://schemas.microsoft.com/office/drawing/2014/main" id="{E2B8AF31-9D3B-4856-B079-2398AD60212C}"/>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86</xdr:row>
      <xdr:rowOff>26506</xdr:rowOff>
    </xdr:from>
    <xdr:ext cx="338939" cy="259045"/>
    <xdr:sp macro="" textlink="">
      <xdr:nvSpPr>
        <xdr:cNvPr id="75" name="テキスト ボックス 74">
          <a:extLst>
            <a:ext uri="{FF2B5EF4-FFF2-40B4-BE49-F238E27FC236}">
              <a16:creationId xmlns="" xmlns:a16="http://schemas.microsoft.com/office/drawing/2014/main" id="{2AA7111F-8021-450E-BA20-E4C2DC14C285}"/>
            </a:ext>
          </a:extLst>
        </xdr:cNvPr>
        <xdr:cNvSpPr txBox="1"/>
      </xdr:nvSpPr>
      <xdr:spPr>
        <a:xfrm>
          <a:off x="423061" y="1477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76" name="直線コネクタ 75">
          <a:extLst>
            <a:ext uri="{FF2B5EF4-FFF2-40B4-BE49-F238E27FC236}">
              <a16:creationId xmlns="" xmlns:a16="http://schemas.microsoft.com/office/drawing/2014/main" id="{9E13A6A2-8EFF-45EA-9716-E932EDA77659}"/>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77" name="テキスト ボックス 76">
          <a:extLst>
            <a:ext uri="{FF2B5EF4-FFF2-40B4-BE49-F238E27FC236}">
              <a16:creationId xmlns="" xmlns:a16="http://schemas.microsoft.com/office/drawing/2014/main" id="{81DA4B68-4367-4465-8A62-D1DC4524C0A4}"/>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78" name="直線コネクタ 77">
          <a:extLst>
            <a:ext uri="{FF2B5EF4-FFF2-40B4-BE49-F238E27FC236}">
              <a16:creationId xmlns="" xmlns:a16="http://schemas.microsoft.com/office/drawing/2014/main" id="{186A48DC-7BE4-4624-A95D-E5FA558F8958}"/>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79" name="テキスト ボックス 78">
          <a:extLst>
            <a:ext uri="{FF2B5EF4-FFF2-40B4-BE49-F238E27FC236}">
              <a16:creationId xmlns="" xmlns:a16="http://schemas.microsoft.com/office/drawing/2014/main" id="{9418878E-2E18-439E-9EF1-D22938C0B9D6}"/>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80" name="直線コネクタ 79">
          <a:extLst>
            <a:ext uri="{FF2B5EF4-FFF2-40B4-BE49-F238E27FC236}">
              <a16:creationId xmlns="" xmlns:a16="http://schemas.microsoft.com/office/drawing/2014/main" id="{2F25C2DF-5E8E-446F-B5F1-386AEEFB5EEC}"/>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81" name="テキスト ボックス 80">
          <a:extLst>
            <a:ext uri="{FF2B5EF4-FFF2-40B4-BE49-F238E27FC236}">
              <a16:creationId xmlns="" xmlns:a16="http://schemas.microsoft.com/office/drawing/2014/main" id="{54CDD400-69AD-407A-8FB0-B2A150D0C1A6}"/>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82" name="直線コネクタ 81">
          <a:extLst>
            <a:ext uri="{FF2B5EF4-FFF2-40B4-BE49-F238E27FC236}">
              <a16:creationId xmlns="" xmlns:a16="http://schemas.microsoft.com/office/drawing/2014/main" id="{113B0771-01EF-4515-9AAE-8F665190FD33}"/>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83" name="テキスト ボックス 82">
          <a:extLst>
            <a:ext uri="{FF2B5EF4-FFF2-40B4-BE49-F238E27FC236}">
              <a16:creationId xmlns="" xmlns:a16="http://schemas.microsoft.com/office/drawing/2014/main" id="{78930BFF-D37E-4F6D-8A13-5B9450019B9B}"/>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84" name="直線コネクタ 83">
          <a:extLst>
            <a:ext uri="{FF2B5EF4-FFF2-40B4-BE49-F238E27FC236}">
              <a16:creationId xmlns="" xmlns:a16="http://schemas.microsoft.com/office/drawing/2014/main" id="{0D1000FA-E9F2-4140-9BF1-AE83CF4B73B8}"/>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108148</xdr:rowOff>
    </xdr:from>
    <xdr:ext cx="467179" cy="259045"/>
    <xdr:sp macro="" textlink="">
      <xdr:nvSpPr>
        <xdr:cNvPr id="85" name="テキスト ボックス 84">
          <a:extLst>
            <a:ext uri="{FF2B5EF4-FFF2-40B4-BE49-F238E27FC236}">
              <a16:creationId xmlns="" xmlns:a16="http://schemas.microsoft.com/office/drawing/2014/main" id="{0F180596-92D0-41ED-8A5C-5683F07EF82D}"/>
            </a:ext>
          </a:extLst>
        </xdr:cNvPr>
        <xdr:cNvSpPr txBox="1"/>
      </xdr:nvSpPr>
      <xdr:spPr>
        <a:xfrm>
          <a:off x="294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86" name="直線コネクタ 85">
          <a:extLst>
            <a:ext uri="{FF2B5EF4-FFF2-40B4-BE49-F238E27FC236}">
              <a16:creationId xmlns="" xmlns:a16="http://schemas.microsoft.com/office/drawing/2014/main" id="{2932ABCC-1647-4C8C-8354-90E4D61237F6}"/>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87" name="テキスト ボックス 86">
          <a:extLst>
            <a:ext uri="{FF2B5EF4-FFF2-40B4-BE49-F238E27FC236}">
              <a16:creationId xmlns="" xmlns:a16="http://schemas.microsoft.com/office/drawing/2014/main" id="{8A7CF5FC-2951-4322-AD1C-B4DE44B40DB2}"/>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88" name="【福祉施設】&#10;有形固定資産減価償却率グラフ枠">
          <a:extLst>
            <a:ext uri="{FF2B5EF4-FFF2-40B4-BE49-F238E27FC236}">
              <a16:creationId xmlns="" xmlns:a16="http://schemas.microsoft.com/office/drawing/2014/main" id="{454A7561-15C0-4929-8B9C-1CC66EB080D6}"/>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78921</xdr:rowOff>
    </xdr:from>
    <xdr:to>
      <xdr:col>24</xdr:col>
      <xdr:colOff>62865</xdr:colOff>
      <xdr:row>85</xdr:row>
      <xdr:rowOff>137705</xdr:rowOff>
    </xdr:to>
    <xdr:cxnSp macro="">
      <xdr:nvCxnSpPr>
        <xdr:cNvPr id="89" name="直線コネクタ 88">
          <a:extLst>
            <a:ext uri="{FF2B5EF4-FFF2-40B4-BE49-F238E27FC236}">
              <a16:creationId xmlns="" xmlns:a16="http://schemas.microsoft.com/office/drawing/2014/main" id="{788540C1-0AA3-4E22-924A-99A9AF903018}"/>
            </a:ext>
          </a:extLst>
        </xdr:cNvPr>
        <xdr:cNvCxnSpPr/>
      </xdr:nvCxnSpPr>
      <xdr:spPr>
        <a:xfrm flipV="1">
          <a:off x="4634865" y="13280571"/>
          <a:ext cx="0" cy="14303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141532</xdr:rowOff>
    </xdr:from>
    <xdr:ext cx="405111" cy="259045"/>
    <xdr:sp macro="" textlink="">
      <xdr:nvSpPr>
        <xdr:cNvPr id="90" name="【福祉施設】&#10;有形固定資産減価償却率最小値テキスト">
          <a:extLst>
            <a:ext uri="{FF2B5EF4-FFF2-40B4-BE49-F238E27FC236}">
              <a16:creationId xmlns="" xmlns:a16="http://schemas.microsoft.com/office/drawing/2014/main" id="{B87D2D86-7AEC-4045-9887-ADC05FE8AF40}"/>
            </a:ext>
          </a:extLst>
        </xdr:cNvPr>
        <xdr:cNvSpPr txBox="1"/>
      </xdr:nvSpPr>
      <xdr:spPr>
        <a:xfrm>
          <a:off x="4673600" y="147147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137705</xdr:rowOff>
    </xdr:from>
    <xdr:to>
      <xdr:col>24</xdr:col>
      <xdr:colOff>152400</xdr:colOff>
      <xdr:row>85</xdr:row>
      <xdr:rowOff>137705</xdr:rowOff>
    </xdr:to>
    <xdr:cxnSp macro="">
      <xdr:nvCxnSpPr>
        <xdr:cNvPr id="91" name="直線コネクタ 90">
          <a:extLst>
            <a:ext uri="{FF2B5EF4-FFF2-40B4-BE49-F238E27FC236}">
              <a16:creationId xmlns="" xmlns:a16="http://schemas.microsoft.com/office/drawing/2014/main" id="{37EE93B0-348A-4C95-9A44-ABE894ED1FAF}"/>
            </a:ext>
          </a:extLst>
        </xdr:cNvPr>
        <xdr:cNvCxnSpPr/>
      </xdr:nvCxnSpPr>
      <xdr:spPr>
        <a:xfrm>
          <a:off x="4546600" y="147109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25598</xdr:rowOff>
    </xdr:from>
    <xdr:ext cx="469744" cy="259045"/>
    <xdr:sp macro="" textlink="">
      <xdr:nvSpPr>
        <xdr:cNvPr id="92" name="【福祉施設】&#10;有形固定資産減価償却率最大値テキスト">
          <a:extLst>
            <a:ext uri="{FF2B5EF4-FFF2-40B4-BE49-F238E27FC236}">
              <a16:creationId xmlns="" xmlns:a16="http://schemas.microsoft.com/office/drawing/2014/main" id="{446577A2-E8D1-4AE4-9E4D-1382C742C1D2}"/>
            </a:ext>
          </a:extLst>
        </xdr:cNvPr>
        <xdr:cNvSpPr txBox="1"/>
      </xdr:nvSpPr>
      <xdr:spPr>
        <a:xfrm>
          <a:off x="4673600" y="1305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78921</xdr:rowOff>
    </xdr:from>
    <xdr:to>
      <xdr:col>24</xdr:col>
      <xdr:colOff>152400</xdr:colOff>
      <xdr:row>77</xdr:row>
      <xdr:rowOff>78921</xdr:rowOff>
    </xdr:to>
    <xdr:cxnSp macro="">
      <xdr:nvCxnSpPr>
        <xdr:cNvPr id="93" name="直線コネクタ 92">
          <a:extLst>
            <a:ext uri="{FF2B5EF4-FFF2-40B4-BE49-F238E27FC236}">
              <a16:creationId xmlns="" xmlns:a16="http://schemas.microsoft.com/office/drawing/2014/main" id="{DEFA6323-5848-406F-9B48-8C31DC4CADBD}"/>
            </a:ext>
          </a:extLst>
        </xdr:cNvPr>
        <xdr:cNvCxnSpPr/>
      </xdr:nvCxnSpPr>
      <xdr:spPr>
        <a:xfrm>
          <a:off x="4546600" y="1328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32675</xdr:rowOff>
    </xdr:from>
    <xdr:ext cx="405111" cy="259045"/>
    <xdr:sp macro="" textlink="">
      <xdr:nvSpPr>
        <xdr:cNvPr id="94" name="【福祉施設】&#10;有形固定資産減価償却率平均値テキスト">
          <a:extLst>
            <a:ext uri="{FF2B5EF4-FFF2-40B4-BE49-F238E27FC236}">
              <a16:creationId xmlns="" xmlns:a16="http://schemas.microsoft.com/office/drawing/2014/main" id="{91948476-E3E8-4BAF-A715-732D679A52A1}"/>
            </a:ext>
          </a:extLst>
        </xdr:cNvPr>
        <xdr:cNvSpPr txBox="1"/>
      </xdr:nvSpPr>
      <xdr:spPr>
        <a:xfrm>
          <a:off x="4673600" y="1409157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54248</xdr:rowOff>
    </xdr:from>
    <xdr:to>
      <xdr:col>24</xdr:col>
      <xdr:colOff>114300</xdr:colOff>
      <xdr:row>82</xdr:row>
      <xdr:rowOff>155848</xdr:rowOff>
    </xdr:to>
    <xdr:sp macro="" textlink="">
      <xdr:nvSpPr>
        <xdr:cNvPr id="95" name="フローチャート: 判断 94">
          <a:extLst>
            <a:ext uri="{FF2B5EF4-FFF2-40B4-BE49-F238E27FC236}">
              <a16:creationId xmlns="" xmlns:a16="http://schemas.microsoft.com/office/drawing/2014/main" id="{FBB1423A-9D3A-4FE5-997F-350D83A0104A}"/>
            </a:ext>
          </a:extLst>
        </xdr:cNvPr>
        <xdr:cNvSpPr/>
      </xdr:nvSpPr>
      <xdr:spPr>
        <a:xfrm>
          <a:off x="4584700" y="141131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64044</xdr:rowOff>
    </xdr:from>
    <xdr:to>
      <xdr:col>20</xdr:col>
      <xdr:colOff>38100</xdr:colOff>
      <xdr:row>82</xdr:row>
      <xdr:rowOff>165644</xdr:rowOff>
    </xdr:to>
    <xdr:sp macro="" textlink="">
      <xdr:nvSpPr>
        <xdr:cNvPr id="96" name="フローチャート: 判断 95">
          <a:extLst>
            <a:ext uri="{FF2B5EF4-FFF2-40B4-BE49-F238E27FC236}">
              <a16:creationId xmlns="" xmlns:a16="http://schemas.microsoft.com/office/drawing/2014/main" id="{0678CA14-A83D-43DB-B971-3DCC5608C0D2}"/>
            </a:ext>
          </a:extLst>
        </xdr:cNvPr>
        <xdr:cNvSpPr/>
      </xdr:nvSpPr>
      <xdr:spPr>
        <a:xfrm>
          <a:off x="3746500" y="14122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82</xdr:row>
      <xdr:rowOff>156771</xdr:rowOff>
    </xdr:from>
    <xdr:ext cx="405111" cy="259045"/>
    <xdr:sp macro="" textlink="">
      <xdr:nvSpPr>
        <xdr:cNvPr id="97" name="n_1aveValue【福祉施設】&#10;有形固定資産減価償却率">
          <a:extLst>
            <a:ext uri="{FF2B5EF4-FFF2-40B4-BE49-F238E27FC236}">
              <a16:creationId xmlns="" xmlns:a16="http://schemas.microsoft.com/office/drawing/2014/main" id="{ED91CF54-453A-4EB4-A18F-9B09AAA52875}"/>
            </a:ext>
          </a:extLst>
        </xdr:cNvPr>
        <xdr:cNvSpPr txBox="1"/>
      </xdr:nvSpPr>
      <xdr:spPr>
        <a:xfrm>
          <a:off x="3582044" y="142156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82</xdr:row>
      <xdr:rowOff>41184</xdr:rowOff>
    </xdr:from>
    <xdr:to>
      <xdr:col>15</xdr:col>
      <xdr:colOff>101600</xdr:colOff>
      <xdr:row>82</xdr:row>
      <xdr:rowOff>142784</xdr:rowOff>
    </xdr:to>
    <xdr:sp macro="" textlink="">
      <xdr:nvSpPr>
        <xdr:cNvPr id="98" name="フローチャート: 判断 97">
          <a:extLst>
            <a:ext uri="{FF2B5EF4-FFF2-40B4-BE49-F238E27FC236}">
              <a16:creationId xmlns="" xmlns:a16="http://schemas.microsoft.com/office/drawing/2014/main" id="{E4FA2E3F-8BB3-4EAB-B2E8-BCAF7F71AF2A}"/>
            </a:ext>
          </a:extLst>
        </xdr:cNvPr>
        <xdr:cNvSpPr/>
      </xdr:nvSpPr>
      <xdr:spPr>
        <a:xfrm>
          <a:off x="2857500" y="14100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82</xdr:row>
      <xdr:rowOff>133911</xdr:rowOff>
    </xdr:from>
    <xdr:ext cx="405111" cy="259045"/>
    <xdr:sp macro="" textlink="">
      <xdr:nvSpPr>
        <xdr:cNvPr id="99" name="n_2aveValue【福祉施設】&#10;有形固定資産減価償却率">
          <a:extLst>
            <a:ext uri="{FF2B5EF4-FFF2-40B4-BE49-F238E27FC236}">
              <a16:creationId xmlns="" xmlns:a16="http://schemas.microsoft.com/office/drawing/2014/main" id="{355548A9-D72C-4435-900C-81DE938E2414}"/>
            </a:ext>
          </a:extLst>
        </xdr:cNvPr>
        <xdr:cNvSpPr txBox="1"/>
      </xdr:nvSpPr>
      <xdr:spPr>
        <a:xfrm>
          <a:off x="2705744" y="141928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88</xdr:row>
      <xdr:rowOff>149877</xdr:rowOff>
    </xdr:from>
    <xdr:ext cx="762000" cy="259045"/>
    <xdr:sp macro="" textlink="">
      <xdr:nvSpPr>
        <xdr:cNvPr id="100" name="テキスト ボックス 99">
          <a:extLst>
            <a:ext uri="{FF2B5EF4-FFF2-40B4-BE49-F238E27FC236}">
              <a16:creationId xmlns="" xmlns:a16="http://schemas.microsoft.com/office/drawing/2014/main" id="{66CC4DEE-C020-4805-8F55-FB7F66AC3719}"/>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01" name="テキスト ボックス 100">
          <a:extLst>
            <a:ext uri="{FF2B5EF4-FFF2-40B4-BE49-F238E27FC236}">
              <a16:creationId xmlns="" xmlns:a16="http://schemas.microsoft.com/office/drawing/2014/main" id="{CCCB97A0-79EA-4CDE-894D-F86AA11E138D}"/>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02" name="テキスト ボックス 101">
          <a:extLst>
            <a:ext uri="{FF2B5EF4-FFF2-40B4-BE49-F238E27FC236}">
              <a16:creationId xmlns="" xmlns:a16="http://schemas.microsoft.com/office/drawing/2014/main" id="{D843CC8C-0372-47B2-960E-C69101ACEEAC}"/>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03" name="テキスト ボックス 102">
          <a:extLst>
            <a:ext uri="{FF2B5EF4-FFF2-40B4-BE49-F238E27FC236}">
              <a16:creationId xmlns="" xmlns:a16="http://schemas.microsoft.com/office/drawing/2014/main" id="{F556142C-0931-4730-B2EC-0FA30CC77399}"/>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104" name="テキスト ボックス 103">
          <a:extLst>
            <a:ext uri="{FF2B5EF4-FFF2-40B4-BE49-F238E27FC236}">
              <a16:creationId xmlns="" xmlns:a16="http://schemas.microsoft.com/office/drawing/2014/main" id="{B615CF87-3472-4502-88BB-629572ABC537}"/>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80</xdr:row>
      <xdr:rowOff>135889</xdr:rowOff>
    </xdr:from>
    <xdr:to>
      <xdr:col>20</xdr:col>
      <xdr:colOff>38100</xdr:colOff>
      <xdr:row>81</xdr:row>
      <xdr:rowOff>66039</xdr:rowOff>
    </xdr:to>
    <xdr:sp macro="" textlink="">
      <xdr:nvSpPr>
        <xdr:cNvPr id="105" name="楕円 104">
          <a:extLst>
            <a:ext uri="{FF2B5EF4-FFF2-40B4-BE49-F238E27FC236}">
              <a16:creationId xmlns="" xmlns:a16="http://schemas.microsoft.com/office/drawing/2014/main" id="{4E43E5E7-9426-4243-8DA3-DEA0A8D89761}"/>
            </a:ext>
          </a:extLst>
        </xdr:cNvPr>
        <xdr:cNvSpPr/>
      </xdr:nvSpPr>
      <xdr:spPr>
        <a:xfrm>
          <a:off x="3746500" y="13851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29755</xdr:rowOff>
    </xdr:from>
    <xdr:to>
      <xdr:col>15</xdr:col>
      <xdr:colOff>101600</xdr:colOff>
      <xdr:row>81</xdr:row>
      <xdr:rowOff>131355</xdr:rowOff>
    </xdr:to>
    <xdr:sp macro="" textlink="">
      <xdr:nvSpPr>
        <xdr:cNvPr id="106" name="楕円 105">
          <a:extLst>
            <a:ext uri="{FF2B5EF4-FFF2-40B4-BE49-F238E27FC236}">
              <a16:creationId xmlns="" xmlns:a16="http://schemas.microsoft.com/office/drawing/2014/main" id="{1A38E1D1-FB16-469F-9072-4D1A5CDFCBC1}"/>
            </a:ext>
          </a:extLst>
        </xdr:cNvPr>
        <xdr:cNvSpPr/>
      </xdr:nvSpPr>
      <xdr:spPr>
        <a:xfrm>
          <a:off x="2857500" y="13917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15239</xdr:rowOff>
    </xdr:from>
    <xdr:to>
      <xdr:col>19</xdr:col>
      <xdr:colOff>177800</xdr:colOff>
      <xdr:row>81</xdr:row>
      <xdr:rowOff>80555</xdr:rowOff>
    </xdr:to>
    <xdr:cxnSp macro="">
      <xdr:nvCxnSpPr>
        <xdr:cNvPr id="107" name="直線コネクタ 106">
          <a:extLst>
            <a:ext uri="{FF2B5EF4-FFF2-40B4-BE49-F238E27FC236}">
              <a16:creationId xmlns="" xmlns:a16="http://schemas.microsoft.com/office/drawing/2014/main" id="{88A47D3F-6EED-45D5-98F3-50E6875086ED}"/>
            </a:ext>
          </a:extLst>
        </xdr:cNvPr>
        <xdr:cNvCxnSpPr/>
      </xdr:nvCxnSpPr>
      <xdr:spPr>
        <a:xfrm flipV="1">
          <a:off x="2908300" y="13902689"/>
          <a:ext cx="889000" cy="65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79</xdr:row>
      <xdr:rowOff>82566</xdr:rowOff>
    </xdr:from>
    <xdr:ext cx="405111" cy="259045"/>
    <xdr:sp macro="" textlink="">
      <xdr:nvSpPr>
        <xdr:cNvPr id="108" name="n_1mainValue【福祉施設】&#10;有形固定資産減価償却率">
          <a:extLst>
            <a:ext uri="{FF2B5EF4-FFF2-40B4-BE49-F238E27FC236}">
              <a16:creationId xmlns="" xmlns:a16="http://schemas.microsoft.com/office/drawing/2014/main" id="{A8DA08A6-4A69-4DA6-94FC-37DD2074E4F4}"/>
            </a:ext>
          </a:extLst>
        </xdr:cNvPr>
        <xdr:cNvSpPr txBox="1"/>
      </xdr:nvSpPr>
      <xdr:spPr>
        <a:xfrm>
          <a:off x="3582044" y="136271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147882</xdr:rowOff>
    </xdr:from>
    <xdr:ext cx="405111" cy="259045"/>
    <xdr:sp macro="" textlink="">
      <xdr:nvSpPr>
        <xdr:cNvPr id="109" name="n_2mainValue【福祉施設】&#10;有形固定資産減価償却率">
          <a:extLst>
            <a:ext uri="{FF2B5EF4-FFF2-40B4-BE49-F238E27FC236}">
              <a16:creationId xmlns="" xmlns:a16="http://schemas.microsoft.com/office/drawing/2014/main" id="{593AAAB4-C046-4A10-889D-94FF1E8A8633}"/>
            </a:ext>
          </a:extLst>
        </xdr:cNvPr>
        <xdr:cNvSpPr txBox="1"/>
      </xdr:nvSpPr>
      <xdr:spPr>
        <a:xfrm>
          <a:off x="2705744" y="13692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110" name="正方形/長方形 109">
          <a:extLst>
            <a:ext uri="{FF2B5EF4-FFF2-40B4-BE49-F238E27FC236}">
              <a16:creationId xmlns="" xmlns:a16="http://schemas.microsoft.com/office/drawing/2014/main" id="{A0D9502D-01F1-452B-BDA0-E7650E5BD488}"/>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111" name="正方形/長方形 110">
          <a:extLst>
            <a:ext uri="{FF2B5EF4-FFF2-40B4-BE49-F238E27FC236}">
              <a16:creationId xmlns="" xmlns:a16="http://schemas.microsoft.com/office/drawing/2014/main" id="{B2E2E5AB-EEB7-4389-A93D-BA5909C8849D}"/>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112" name="正方形/長方形 111">
          <a:extLst>
            <a:ext uri="{FF2B5EF4-FFF2-40B4-BE49-F238E27FC236}">
              <a16:creationId xmlns="" xmlns:a16="http://schemas.microsoft.com/office/drawing/2014/main" id="{C1E9AC28-E4B6-404C-984E-9E4060E4F642}"/>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113" name="正方形/長方形 112">
          <a:extLst>
            <a:ext uri="{FF2B5EF4-FFF2-40B4-BE49-F238E27FC236}">
              <a16:creationId xmlns="" xmlns:a16="http://schemas.microsoft.com/office/drawing/2014/main" id="{A2712E0C-8254-494B-9412-2FE689647B38}"/>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114" name="正方形/長方形 113">
          <a:extLst>
            <a:ext uri="{FF2B5EF4-FFF2-40B4-BE49-F238E27FC236}">
              <a16:creationId xmlns="" xmlns:a16="http://schemas.microsoft.com/office/drawing/2014/main" id="{278FD838-E79B-4194-B9D5-D914E8C51014}"/>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115" name="正方形/長方形 114">
          <a:extLst>
            <a:ext uri="{FF2B5EF4-FFF2-40B4-BE49-F238E27FC236}">
              <a16:creationId xmlns="" xmlns:a16="http://schemas.microsoft.com/office/drawing/2014/main" id="{2BA598D0-C401-43E9-9BC5-2F80A261CBC6}"/>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116" name="正方形/長方形 115">
          <a:extLst>
            <a:ext uri="{FF2B5EF4-FFF2-40B4-BE49-F238E27FC236}">
              <a16:creationId xmlns="" xmlns:a16="http://schemas.microsoft.com/office/drawing/2014/main" id="{93B83DFC-DD88-4980-89CA-8C3228AFA1C1}"/>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117" name="正方形/長方形 116">
          <a:extLst>
            <a:ext uri="{FF2B5EF4-FFF2-40B4-BE49-F238E27FC236}">
              <a16:creationId xmlns="" xmlns:a16="http://schemas.microsoft.com/office/drawing/2014/main" id="{A81B763E-7895-456F-B479-20CD9A37088E}"/>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118" name="テキスト ボックス 117">
          <a:extLst>
            <a:ext uri="{FF2B5EF4-FFF2-40B4-BE49-F238E27FC236}">
              <a16:creationId xmlns="" xmlns:a16="http://schemas.microsoft.com/office/drawing/2014/main" id="{0A86AA53-FB88-4E9E-A1A9-3BE0245D3207}"/>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119" name="直線コネクタ 118">
          <a:extLst>
            <a:ext uri="{FF2B5EF4-FFF2-40B4-BE49-F238E27FC236}">
              <a16:creationId xmlns="" xmlns:a16="http://schemas.microsoft.com/office/drawing/2014/main" id="{84BDAEE7-3366-47F6-83B3-B91542C3CA29}"/>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120" name="直線コネクタ 119">
          <a:extLst>
            <a:ext uri="{FF2B5EF4-FFF2-40B4-BE49-F238E27FC236}">
              <a16:creationId xmlns="" xmlns:a16="http://schemas.microsoft.com/office/drawing/2014/main" id="{189913DB-DCF9-4BC8-AD59-681FDA6E9E71}"/>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121" name="テキスト ボックス 120">
          <a:extLst>
            <a:ext uri="{FF2B5EF4-FFF2-40B4-BE49-F238E27FC236}">
              <a16:creationId xmlns="" xmlns:a16="http://schemas.microsoft.com/office/drawing/2014/main" id="{84C8BFD9-2103-4F40-9F11-1B046F265AEF}"/>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122" name="直線コネクタ 121">
          <a:extLst>
            <a:ext uri="{FF2B5EF4-FFF2-40B4-BE49-F238E27FC236}">
              <a16:creationId xmlns="" xmlns:a16="http://schemas.microsoft.com/office/drawing/2014/main" id="{03AEA574-C854-421C-AA5F-6979772724C9}"/>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123" name="テキスト ボックス 122">
          <a:extLst>
            <a:ext uri="{FF2B5EF4-FFF2-40B4-BE49-F238E27FC236}">
              <a16:creationId xmlns="" xmlns:a16="http://schemas.microsoft.com/office/drawing/2014/main" id="{370A6C07-C8B3-45B3-9371-855CF023C5D0}"/>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124" name="直線コネクタ 123">
          <a:extLst>
            <a:ext uri="{FF2B5EF4-FFF2-40B4-BE49-F238E27FC236}">
              <a16:creationId xmlns="" xmlns:a16="http://schemas.microsoft.com/office/drawing/2014/main" id="{166DAFF5-4BB9-4BB4-886D-958ECFC3908C}"/>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125" name="テキスト ボックス 124">
          <a:extLst>
            <a:ext uri="{FF2B5EF4-FFF2-40B4-BE49-F238E27FC236}">
              <a16:creationId xmlns="" xmlns:a16="http://schemas.microsoft.com/office/drawing/2014/main" id="{EFD9EE11-63FD-4585-BAE5-A1536EB4BF35}"/>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126" name="直線コネクタ 125">
          <a:extLst>
            <a:ext uri="{FF2B5EF4-FFF2-40B4-BE49-F238E27FC236}">
              <a16:creationId xmlns="" xmlns:a16="http://schemas.microsoft.com/office/drawing/2014/main" id="{440E2372-806B-4141-B379-079DCE69027F}"/>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127" name="テキスト ボックス 126">
          <a:extLst>
            <a:ext uri="{FF2B5EF4-FFF2-40B4-BE49-F238E27FC236}">
              <a16:creationId xmlns="" xmlns:a16="http://schemas.microsoft.com/office/drawing/2014/main" id="{72DE435D-BDC9-47E2-9FCD-92CAB7A519EE}"/>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128" name="直線コネクタ 127">
          <a:extLst>
            <a:ext uri="{FF2B5EF4-FFF2-40B4-BE49-F238E27FC236}">
              <a16:creationId xmlns="" xmlns:a16="http://schemas.microsoft.com/office/drawing/2014/main" id="{531D0852-DB2E-49DC-A5D0-5CB3E8EC1DDC}"/>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129" name="テキスト ボックス 128">
          <a:extLst>
            <a:ext uri="{FF2B5EF4-FFF2-40B4-BE49-F238E27FC236}">
              <a16:creationId xmlns="" xmlns:a16="http://schemas.microsoft.com/office/drawing/2014/main" id="{EAD0287A-6B6B-45BA-AD49-BF6C321D56AE}"/>
            </a:ext>
          </a:extLst>
        </xdr:cNvPr>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130" name="直線コネクタ 129">
          <a:extLst>
            <a:ext uri="{FF2B5EF4-FFF2-40B4-BE49-F238E27FC236}">
              <a16:creationId xmlns="" xmlns:a16="http://schemas.microsoft.com/office/drawing/2014/main" id="{3C6109DF-F8D3-4711-BD47-1FBD666B8628}"/>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131" name="テキスト ボックス 130">
          <a:extLst>
            <a:ext uri="{FF2B5EF4-FFF2-40B4-BE49-F238E27FC236}">
              <a16:creationId xmlns="" xmlns:a16="http://schemas.microsoft.com/office/drawing/2014/main" id="{F6EA86E3-B9FA-4122-9605-31B11154F7AE}"/>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132" name="【福祉施設】&#10;一人当たり面積グラフ枠">
          <a:extLst>
            <a:ext uri="{FF2B5EF4-FFF2-40B4-BE49-F238E27FC236}">
              <a16:creationId xmlns="" xmlns:a16="http://schemas.microsoft.com/office/drawing/2014/main" id="{C1C5FFF1-F363-45DC-9B23-E10B95FB52A4}"/>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42290</xdr:rowOff>
    </xdr:from>
    <xdr:to>
      <xdr:col>54</xdr:col>
      <xdr:colOff>189865</xdr:colOff>
      <xdr:row>86</xdr:row>
      <xdr:rowOff>101727</xdr:rowOff>
    </xdr:to>
    <xdr:cxnSp macro="">
      <xdr:nvCxnSpPr>
        <xdr:cNvPr id="133" name="直線コネクタ 132">
          <a:extLst>
            <a:ext uri="{FF2B5EF4-FFF2-40B4-BE49-F238E27FC236}">
              <a16:creationId xmlns="" xmlns:a16="http://schemas.microsoft.com/office/drawing/2014/main" id="{4B1AE930-56BB-4478-92A2-B38B2214E3AC}"/>
            </a:ext>
          </a:extLst>
        </xdr:cNvPr>
        <xdr:cNvCxnSpPr/>
      </xdr:nvCxnSpPr>
      <xdr:spPr>
        <a:xfrm flipV="1">
          <a:off x="10476865" y="13415390"/>
          <a:ext cx="0" cy="14310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105554</xdr:rowOff>
    </xdr:from>
    <xdr:ext cx="469744" cy="259045"/>
    <xdr:sp macro="" textlink="">
      <xdr:nvSpPr>
        <xdr:cNvPr id="134" name="【福祉施設】&#10;一人当たり面積最小値テキスト">
          <a:extLst>
            <a:ext uri="{FF2B5EF4-FFF2-40B4-BE49-F238E27FC236}">
              <a16:creationId xmlns="" xmlns:a16="http://schemas.microsoft.com/office/drawing/2014/main" id="{9920D527-95BE-400F-A416-DA7DA0D1EDA0}"/>
            </a:ext>
          </a:extLst>
        </xdr:cNvPr>
        <xdr:cNvSpPr txBox="1"/>
      </xdr:nvSpPr>
      <xdr:spPr>
        <a:xfrm>
          <a:off x="10515600" y="148502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101727</xdr:rowOff>
    </xdr:from>
    <xdr:to>
      <xdr:col>55</xdr:col>
      <xdr:colOff>88900</xdr:colOff>
      <xdr:row>86</xdr:row>
      <xdr:rowOff>101727</xdr:rowOff>
    </xdr:to>
    <xdr:cxnSp macro="">
      <xdr:nvCxnSpPr>
        <xdr:cNvPr id="135" name="直線コネクタ 134">
          <a:extLst>
            <a:ext uri="{FF2B5EF4-FFF2-40B4-BE49-F238E27FC236}">
              <a16:creationId xmlns="" xmlns:a16="http://schemas.microsoft.com/office/drawing/2014/main" id="{63AC4A11-A2D6-4BC1-BF5B-33FC5F4CD0D7}"/>
            </a:ext>
          </a:extLst>
        </xdr:cNvPr>
        <xdr:cNvCxnSpPr/>
      </xdr:nvCxnSpPr>
      <xdr:spPr>
        <a:xfrm>
          <a:off x="10388600" y="148464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160417</xdr:rowOff>
    </xdr:from>
    <xdr:ext cx="469744" cy="259045"/>
    <xdr:sp macro="" textlink="">
      <xdr:nvSpPr>
        <xdr:cNvPr id="136" name="【福祉施設】&#10;一人当たり面積最大値テキスト">
          <a:extLst>
            <a:ext uri="{FF2B5EF4-FFF2-40B4-BE49-F238E27FC236}">
              <a16:creationId xmlns="" xmlns:a16="http://schemas.microsoft.com/office/drawing/2014/main" id="{2B48B62D-54EF-48D1-AB64-8EDDD1CCD2FF}"/>
            </a:ext>
          </a:extLst>
        </xdr:cNvPr>
        <xdr:cNvSpPr txBox="1"/>
      </xdr:nvSpPr>
      <xdr:spPr>
        <a:xfrm>
          <a:off x="10515600" y="131906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42290</xdr:rowOff>
    </xdr:from>
    <xdr:to>
      <xdr:col>55</xdr:col>
      <xdr:colOff>88900</xdr:colOff>
      <xdr:row>78</xdr:row>
      <xdr:rowOff>42290</xdr:rowOff>
    </xdr:to>
    <xdr:cxnSp macro="">
      <xdr:nvCxnSpPr>
        <xdr:cNvPr id="137" name="直線コネクタ 136">
          <a:extLst>
            <a:ext uri="{FF2B5EF4-FFF2-40B4-BE49-F238E27FC236}">
              <a16:creationId xmlns="" xmlns:a16="http://schemas.microsoft.com/office/drawing/2014/main" id="{E7416795-4C56-41D0-833B-8B83332F26BD}"/>
            </a:ext>
          </a:extLst>
        </xdr:cNvPr>
        <xdr:cNvCxnSpPr/>
      </xdr:nvCxnSpPr>
      <xdr:spPr>
        <a:xfrm>
          <a:off x="10388600" y="134153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18305</xdr:rowOff>
    </xdr:from>
    <xdr:ext cx="469744" cy="259045"/>
    <xdr:sp macro="" textlink="">
      <xdr:nvSpPr>
        <xdr:cNvPr id="138" name="【福祉施設】&#10;一人当たり面積平均値テキスト">
          <a:extLst>
            <a:ext uri="{FF2B5EF4-FFF2-40B4-BE49-F238E27FC236}">
              <a16:creationId xmlns="" xmlns:a16="http://schemas.microsoft.com/office/drawing/2014/main" id="{489278F7-57F1-4DF3-A818-173A3928058E}"/>
            </a:ext>
          </a:extLst>
        </xdr:cNvPr>
        <xdr:cNvSpPr txBox="1"/>
      </xdr:nvSpPr>
      <xdr:spPr>
        <a:xfrm>
          <a:off x="10515600" y="1442010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39878</xdr:rowOff>
    </xdr:from>
    <xdr:to>
      <xdr:col>55</xdr:col>
      <xdr:colOff>50800</xdr:colOff>
      <xdr:row>84</xdr:row>
      <xdr:rowOff>141478</xdr:rowOff>
    </xdr:to>
    <xdr:sp macro="" textlink="">
      <xdr:nvSpPr>
        <xdr:cNvPr id="139" name="フローチャート: 判断 138">
          <a:extLst>
            <a:ext uri="{FF2B5EF4-FFF2-40B4-BE49-F238E27FC236}">
              <a16:creationId xmlns="" xmlns:a16="http://schemas.microsoft.com/office/drawing/2014/main" id="{BE4C0A21-1146-4CFE-8E99-AF69695B5CFB}"/>
            </a:ext>
          </a:extLst>
        </xdr:cNvPr>
        <xdr:cNvSpPr/>
      </xdr:nvSpPr>
      <xdr:spPr>
        <a:xfrm>
          <a:off x="10426700" y="14441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81407</xdr:rowOff>
    </xdr:from>
    <xdr:to>
      <xdr:col>50</xdr:col>
      <xdr:colOff>165100</xdr:colOff>
      <xdr:row>85</xdr:row>
      <xdr:rowOff>11557</xdr:rowOff>
    </xdr:to>
    <xdr:sp macro="" textlink="">
      <xdr:nvSpPr>
        <xdr:cNvPr id="140" name="フローチャート: 判断 139">
          <a:extLst>
            <a:ext uri="{FF2B5EF4-FFF2-40B4-BE49-F238E27FC236}">
              <a16:creationId xmlns="" xmlns:a16="http://schemas.microsoft.com/office/drawing/2014/main" id="{E328666A-4CE3-4E68-8DE1-553E9E3964E9}"/>
            </a:ext>
          </a:extLst>
        </xdr:cNvPr>
        <xdr:cNvSpPr/>
      </xdr:nvSpPr>
      <xdr:spPr>
        <a:xfrm>
          <a:off x="9588500" y="14483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83</xdr:row>
      <xdr:rowOff>28084</xdr:rowOff>
    </xdr:from>
    <xdr:ext cx="469744" cy="259045"/>
    <xdr:sp macro="" textlink="">
      <xdr:nvSpPr>
        <xdr:cNvPr id="141" name="n_1aveValue【福祉施設】&#10;一人当たり面積">
          <a:extLst>
            <a:ext uri="{FF2B5EF4-FFF2-40B4-BE49-F238E27FC236}">
              <a16:creationId xmlns="" xmlns:a16="http://schemas.microsoft.com/office/drawing/2014/main" id="{80787C88-B5F2-4B68-A985-B76CCE24B55D}"/>
            </a:ext>
          </a:extLst>
        </xdr:cNvPr>
        <xdr:cNvSpPr txBox="1"/>
      </xdr:nvSpPr>
      <xdr:spPr>
        <a:xfrm>
          <a:off x="9391727" y="142584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84</xdr:row>
      <xdr:rowOff>108077</xdr:rowOff>
    </xdr:from>
    <xdr:to>
      <xdr:col>46</xdr:col>
      <xdr:colOff>38100</xdr:colOff>
      <xdr:row>85</xdr:row>
      <xdr:rowOff>38227</xdr:rowOff>
    </xdr:to>
    <xdr:sp macro="" textlink="">
      <xdr:nvSpPr>
        <xdr:cNvPr id="142" name="フローチャート: 判断 141">
          <a:extLst>
            <a:ext uri="{FF2B5EF4-FFF2-40B4-BE49-F238E27FC236}">
              <a16:creationId xmlns="" xmlns:a16="http://schemas.microsoft.com/office/drawing/2014/main" id="{4B322903-9F7F-43F9-B71C-B6CBC5272853}"/>
            </a:ext>
          </a:extLst>
        </xdr:cNvPr>
        <xdr:cNvSpPr/>
      </xdr:nvSpPr>
      <xdr:spPr>
        <a:xfrm>
          <a:off x="8699500" y="14509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83</xdr:row>
      <xdr:rowOff>54754</xdr:rowOff>
    </xdr:from>
    <xdr:ext cx="469744" cy="259045"/>
    <xdr:sp macro="" textlink="">
      <xdr:nvSpPr>
        <xdr:cNvPr id="143" name="n_2aveValue【福祉施設】&#10;一人当たり面積">
          <a:extLst>
            <a:ext uri="{FF2B5EF4-FFF2-40B4-BE49-F238E27FC236}">
              <a16:creationId xmlns="" xmlns:a16="http://schemas.microsoft.com/office/drawing/2014/main" id="{DA50C7BB-D961-463F-BD03-249AEA6CCB58}"/>
            </a:ext>
          </a:extLst>
        </xdr:cNvPr>
        <xdr:cNvSpPr txBox="1"/>
      </xdr:nvSpPr>
      <xdr:spPr>
        <a:xfrm>
          <a:off x="8515427" y="142851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88</xdr:row>
      <xdr:rowOff>149877</xdr:rowOff>
    </xdr:from>
    <xdr:ext cx="762000" cy="259045"/>
    <xdr:sp macro="" textlink="">
      <xdr:nvSpPr>
        <xdr:cNvPr id="144" name="テキスト ボックス 143">
          <a:extLst>
            <a:ext uri="{FF2B5EF4-FFF2-40B4-BE49-F238E27FC236}">
              <a16:creationId xmlns="" xmlns:a16="http://schemas.microsoft.com/office/drawing/2014/main" id="{8F666842-51B6-4453-AE1E-7C7469342D6C}"/>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145" name="テキスト ボックス 144">
          <a:extLst>
            <a:ext uri="{FF2B5EF4-FFF2-40B4-BE49-F238E27FC236}">
              <a16:creationId xmlns="" xmlns:a16="http://schemas.microsoft.com/office/drawing/2014/main" id="{078D98A7-5340-4955-9766-D2D0198CCF73}"/>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146" name="テキスト ボックス 145">
          <a:extLst>
            <a:ext uri="{FF2B5EF4-FFF2-40B4-BE49-F238E27FC236}">
              <a16:creationId xmlns="" xmlns:a16="http://schemas.microsoft.com/office/drawing/2014/main" id="{635C3ECC-A369-4A3A-BB8E-E700BD2E691E}"/>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147" name="テキスト ボックス 146">
          <a:extLst>
            <a:ext uri="{FF2B5EF4-FFF2-40B4-BE49-F238E27FC236}">
              <a16:creationId xmlns="" xmlns:a16="http://schemas.microsoft.com/office/drawing/2014/main" id="{C034FD0F-5287-471E-A217-99A0D9ED5FC4}"/>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148" name="テキスト ボックス 147">
          <a:extLst>
            <a:ext uri="{FF2B5EF4-FFF2-40B4-BE49-F238E27FC236}">
              <a16:creationId xmlns="" xmlns:a16="http://schemas.microsoft.com/office/drawing/2014/main" id="{06A95700-BD1E-47ED-B2F7-C677B5BDC865}"/>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171323</xdr:rowOff>
    </xdr:from>
    <xdr:to>
      <xdr:col>50</xdr:col>
      <xdr:colOff>165100</xdr:colOff>
      <xdr:row>86</xdr:row>
      <xdr:rowOff>101473</xdr:rowOff>
    </xdr:to>
    <xdr:sp macro="" textlink="">
      <xdr:nvSpPr>
        <xdr:cNvPr id="149" name="楕円 148">
          <a:extLst>
            <a:ext uri="{FF2B5EF4-FFF2-40B4-BE49-F238E27FC236}">
              <a16:creationId xmlns="" xmlns:a16="http://schemas.microsoft.com/office/drawing/2014/main" id="{42535D54-7D67-4B28-9138-5329303DDD42}"/>
            </a:ext>
          </a:extLst>
        </xdr:cNvPr>
        <xdr:cNvSpPr/>
      </xdr:nvSpPr>
      <xdr:spPr>
        <a:xfrm>
          <a:off x="9588500" y="14744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86</xdr:row>
      <xdr:rowOff>254</xdr:rowOff>
    </xdr:from>
    <xdr:to>
      <xdr:col>46</xdr:col>
      <xdr:colOff>38100</xdr:colOff>
      <xdr:row>86</xdr:row>
      <xdr:rowOff>101854</xdr:rowOff>
    </xdr:to>
    <xdr:sp macro="" textlink="">
      <xdr:nvSpPr>
        <xdr:cNvPr id="150" name="楕円 149">
          <a:extLst>
            <a:ext uri="{FF2B5EF4-FFF2-40B4-BE49-F238E27FC236}">
              <a16:creationId xmlns="" xmlns:a16="http://schemas.microsoft.com/office/drawing/2014/main" id="{0B01C1BF-8F25-4302-A09C-DFD5C925D6DA}"/>
            </a:ext>
          </a:extLst>
        </xdr:cNvPr>
        <xdr:cNvSpPr/>
      </xdr:nvSpPr>
      <xdr:spPr>
        <a:xfrm>
          <a:off x="8699500" y="147449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50673</xdr:rowOff>
    </xdr:from>
    <xdr:to>
      <xdr:col>50</xdr:col>
      <xdr:colOff>114300</xdr:colOff>
      <xdr:row>86</xdr:row>
      <xdr:rowOff>51054</xdr:rowOff>
    </xdr:to>
    <xdr:cxnSp macro="">
      <xdr:nvCxnSpPr>
        <xdr:cNvPr id="151" name="直線コネクタ 150">
          <a:extLst>
            <a:ext uri="{FF2B5EF4-FFF2-40B4-BE49-F238E27FC236}">
              <a16:creationId xmlns="" xmlns:a16="http://schemas.microsoft.com/office/drawing/2014/main" id="{A40FB4D4-5361-4F2B-B29D-25D3D481EF23}"/>
            </a:ext>
          </a:extLst>
        </xdr:cNvPr>
        <xdr:cNvCxnSpPr/>
      </xdr:nvCxnSpPr>
      <xdr:spPr>
        <a:xfrm flipV="1">
          <a:off x="8750300" y="14795373"/>
          <a:ext cx="889000" cy="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86</xdr:row>
      <xdr:rowOff>92600</xdr:rowOff>
    </xdr:from>
    <xdr:ext cx="469744" cy="259045"/>
    <xdr:sp macro="" textlink="">
      <xdr:nvSpPr>
        <xdr:cNvPr id="152" name="n_1mainValue【福祉施設】&#10;一人当たり面積">
          <a:extLst>
            <a:ext uri="{FF2B5EF4-FFF2-40B4-BE49-F238E27FC236}">
              <a16:creationId xmlns="" xmlns:a16="http://schemas.microsoft.com/office/drawing/2014/main" id="{8D799AEA-868E-433A-8395-CAE35FD2D751}"/>
            </a:ext>
          </a:extLst>
        </xdr:cNvPr>
        <xdr:cNvSpPr txBox="1"/>
      </xdr:nvSpPr>
      <xdr:spPr>
        <a:xfrm>
          <a:off x="9391727" y="148373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92981</xdr:rowOff>
    </xdr:from>
    <xdr:ext cx="469744" cy="259045"/>
    <xdr:sp macro="" textlink="">
      <xdr:nvSpPr>
        <xdr:cNvPr id="153" name="n_2mainValue【福祉施設】&#10;一人当たり面積">
          <a:extLst>
            <a:ext uri="{FF2B5EF4-FFF2-40B4-BE49-F238E27FC236}">
              <a16:creationId xmlns="" xmlns:a16="http://schemas.microsoft.com/office/drawing/2014/main" id="{E2AE0E32-378D-4D6D-87FA-AA4C55C622E2}"/>
            </a:ext>
          </a:extLst>
        </xdr:cNvPr>
        <xdr:cNvSpPr txBox="1"/>
      </xdr:nvSpPr>
      <xdr:spPr>
        <a:xfrm>
          <a:off x="8515427" y="148376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154" name="正方形/長方形 153">
          <a:extLst>
            <a:ext uri="{FF2B5EF4-FFF2-40B4-BE49-F238E27FC236}">
              <a16:creationId xmlns="" xmlns:a16="http://schemas.microsoft.com/office/drawing/2014/main" id="{D9E125EE-CD9D-48C9-B7F7-FAD74074801A}"/>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155" name="正方形/長方形 154">
          <a:extLst>
            <a:ext uri="{FF2B5EF4-FFF2-40B4-BE49-F238E27FC236}">
              <a16:creationId xmlns="" xmlns:a16="http://schemas.microsoft.com/office/drawing/2014/main" id="{13B59EEC-AA9F-4DDD-BE13-BC88A19D0663}"/>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156" name="正方形/長方形 155">
          <a:extLst>
            <a:ext uri="{FF2B5EF4-FFF2-40B4-BE49-F238E27FC236}">
              <a16:creationId xmlns="" xmlns:a16="http://schemas.microsoft.com/office/drawing/2014/main" id="{67FF506F-F27E-4628-8718-9395FD355081}"/>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157" name="正方形/長方形 156">
          <a:extLst>
            <a:ext uri="{FF2B5EF4-FFF2-40B4-BE49-F238E27FC236}">
              <a16:creationId xmlns="" xmlns:a16="http://schemas.microsoft.com/office/drawing/2014/main" id="{800DC9C6-12C7-4D8A-808E-49A363356263}"/>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158" name="正方形/長方形 157">
          <a:extLst>
            <a:ext uri="{FF2B5EF4-FFF2-40B4-BE49-F238E27FC236}">
              <a16:creationId xmlns="" xmlns:a16="http://schemas.microsoft.com/office/drawing/2014/main" id="{9D24A254-E6ED-489C-AEC1-99806EF5538C}"/>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159" name="正方形/長方形 158">
          <a:extLst>
            <a:ext uri="{FF2B5EF4-FFF2-40B4-BE49-F238E27FC236}">
              <a16:creationId xmlns="" xmlns:a16="http://schemas.microsoft.com/office/drawing/2014/main" id="{8D73B02E-6B03-4373-903A-1B85BCA63E54}"/>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160" name="正方形/長方形 159">
          <a:extLst>
            <a:ext uri="{FF2B5EF4-FFF2-40B4-BE49-F238E27FC236}">
              <a16:creationId xmlns="" xmlns:a16="http://schemas.microsoft.com/office/drawing/2014/main" id="{25626FDA-5551-4664-8D97-310BD3F2339A}"/>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161" name="正方形/長方形 160">
          <a:extLst>
            <a:ext uri="{FF2B5EF4-FFF2-40B4-BE49-F238E27FC236}">
              <a16:creationId xmlns="" xmlns:a16="http://schemas.microsoft.com/office/drawing/2014/main" id="{BE211059-AF8A-4E27-9F99-9B1F6D616642}"/>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162" name="テキスト ボックス 161">
          <a:extLst>
            <a:ext uri="{FF2B5EF4-FFF2-40B4-BE49-F238E27FC236}">
              <a16:creationId xmlns="" xmlns:a16="http://schemas.microsoft.com/office/drawing/2014/main" id="{BF7DF474-19E0-4996-AD6F-7535B6C54C06}"/>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163" name="直線コネクタ 162">
          <a:extLst>
            <a:ext uri="{FF2B5EF4-FFF2-40B4-BE49-F238E27FC236}">
              <a16:creationId xmlns="" xmlns:a16="http://schemas.microsoft.com/office/drawing/2014/main" id="{70950F7A-8A82-4596-A31B-5DE42357C6B7}"/>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110</xdr:row>
      <xdr:rowOff>48277</xdr:rowOff>
    </xdr:from>
    <xdr:ext cx="403059" cy="259045"/>
    <xdr:sp macro="" textlink="">
      <xdr:nvSpPr>
        <xdr:cNvPr id="164" name="テキスト ボックス 163">
          <a:extLst>
            <a:ext uri="{FF2B5EF4-FFF2-40B4-BE49-F238E27FC236}">
              <a16:creationId xmlns="" xmlns:a16="http://schemas.microsoft.com/office/drawing/2014/main" id="{15694A98-BF54-43F5-87BB-A93FEC6557C5}"/>
            </a:ext>
          </a:extLst>
        </xdr:cNvPr>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165" name="直線コネクタ 164">
          <a:extLst>
            <a:ext uri="{FF2B5EF4-FFF2-40B4-BE49-F238E27FC236}">
              <a16:creationId xmlns="" xmlns:a16="http://schemas.microsoft.com/office/drawing/2014/main" id="{D3C9E0E1-1603-4CE4-B14C-5BF074D4657E}"/>
            </a:ext>
          </a:extLst>
        </xdr:cNvPr>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107</xdr:row>
      <xdr:rowOff>105427</xdr:rowOff>
    </xdr:from>
    <xdr:ext cx="403059" cy="259045"/>
    <xdr:sp macro="" textlink="">
      <xdr:nvSpPr>
        <xdr:cNvPr id="166" name="テキスト ボックス 165">
          <a:extLst>
            <a:ext uri="{FF2B5EF4-FFF2-40B4-BE49-F238E27FC236}">
              <a16:creationId xmlns="" xmlns:a16="http://schemas.microsoft.com/office/drawing/2014/main" id="{277ECE3D-0037-4394-8093-9F0255098F54}"/>
            </a:ext>
          </a:extLst>
        </xdr:cNvPr>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167" name="直線コネクタ 166">
          <a:extLst>
            <a:ext uri="{FF2B5EF4-FFF2-40B4-BE49-F238E27FC236}">
              <a16:creationId xmlns="" xmlns:a16="http://schemas.microsoft.com/office/drawing/2014/main" id="{D74223F5-F776-4A96-A45E-B96BAAA830ED}"/>
            </a:ext>
          </a:extLst>
        </xdr:cNvPr>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168" name="テキスト ボックス 167">
          <a:extLst>
            <a:ext uri="{FF2B5EF4-FFF2-40B4-BE49-F238E27FC236}">
              <a16:creationId xmlns="" xmlns:a16="http://schemas.microsoft.com/office/drawing/2014/main" id="{73285459-A01E-4726-BB10-FE12330D022E}"/>
            </a:ext>
          </a:extLst>
        </xdr:cNvPr>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169" name="直線コネクタ 168">
          <a:extLst>
            <a:ext uri="{FF2B5EF4-FFF2-40B4-BE49-F238E27FC236}">
              <a16:creationId xmlns="" xmlns:a16="http://schemas.microsoft.com/office/drawing/2014/main" id="{7D740A66-6801-49CF-A1DA-70EF41FFBE6C}"/>
            </a:ext>
          </a:extLst>
        </xdr:cNvPr>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170" name="テキスト ボックス 169">
          <a:extLst>
            <a:ext uri="{FF2B5EF4-FFF2-40B4-BE49-F238E27FC236}">
              <a16:creationId xmlns="" xmlns:a16="http://schemas.microsoft.com/office/drawing/2014/main" id="{2CA7BAC3-FCF7-4F7E-AA8A-89A65DF4F75E}"/>
            </a:ext>
          </a:extLst>
        </xdr:cNvPr>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171" name="直線コネクタ 170">
          <a:extLst>
            <a:ext uri="{FF2B5EF4-FFF2-40B4-BE49-F238E27FC236}">
              <a16:creationId xmlns="" xmlns:a16="http://schemas.microsoft.com/office/drawing/2014/main" id="{5A18EA42-4640-45C7-BEFC-DBFE4B993329}"/>
            </a:ext>
          </a:extLst>
        </xdr:cNvPr>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99</xdr:row>
      <xdr:rowOff>105427</xdr:rowOff>
    </xdr:from>
    <xdr:ext cx="467179" cy="259045"/>
    <xdr:sp macro="" textlink="">
      <xdr:nvSpPr>
        <xdr:cNvPr id="172" name="テキスト ボックス 171">
          <a:extLst>
            <a:ext uri="{FF2B5EF4-FFF2-40B4-BE49-F238E27FC236}">
              <a16:creationId xmlns="" xmlns:a16="http://schemas.microsoft.com/office/drawing/2014/main" id="{32F63220-9179-4C9A-A6AA-8C949328B3EC}"/>
            </a:ext>
          </a:extLst>
        </xdr:cNvPr>
        <xdr:cNvSpPr txBox="1"/>
      </xdr:nvSpPr>
      <xdr:spPr>
        <a:xfrm>
          <a:off x="294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173" name="直線コネクタ 172">
          <a:extLst>
            <a:ext uri="{FF2B5EF4-FFF2-40B4-BE49-F238E27FC236}">
              <a16:creationId xmlns="" xmlns:a16="http://schemas.microsoft.com/office/drawing/2014/main" id="{966F95F1-4DDA-4B6E-B406-8C287054A4E1}"/>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174" name="テキスト ボックス 173">
          <a:extLst>
            <a:ext uri="{FF2B5EF4-FFF2-40B4-BE49-F238E27FC236}">
              <a16:creationId xmlns="" xmlns:a16="http://schemas.microsoft.com/office/drawing/2014/main" id="{720EFD02-0E64-4928-BEF7-94AC84445C3D}"/>
            </a:ext>
          </a:extLst>
        </xdr:cNvPr>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175" name="【市民会館】&#10;有形固定資産減価償却率グラフ枠">
          <a:extLst>
            <a:ext uri="{FF2B5EF4-FFF2-40B4-BE49-F238E27FC236}">
              <a16:creationId xmlns="" xmlns:a16="http://schemas.microsoft.com/office/drawing/2014/main" id="{456E9171-0E13-42AB-9CB8-8B9744EB7FA9}"/>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142494</xdr:rowOff>
    </xdr:from>
    <xdr:to>
      <xdr:col>24</xdr:col>
      <xdr:colOff>62865</xdr:colOff>
      <xdr:row>109</xdr:row>
      <xdr:rowOff>14478</xdr:rowOff>
    </xdr:to>
    <xdr:cxnSp macro="">
      <xdr:nvCxnSpPr>
        <xdr:cNvPr id="176" name="直線コネクタ 175">
          <a:extLst>
            <a:ext uri="{FF2B5EF4-FFF2-40B4-BE49-F238E27FC236}">
              <a16:creationId xmlns="" xmlns:a16="http://schemas.microsoft.com/office/drawing/2014/main" id="{A84CCBB7-0961-48E2-94C3-347EB6EB175D}"/>
            </a:ext>
          </a:extLst>
        </xdr:cNvPr>
        <xdr:cNvCxnSpPr/>
      </xdr:nvCxnSpPr>
      <xdr:spPr>
        <a:xfrm flipV="1">
          <a:off x="4634865" y="17287494"/>
          <a:ext cx="0" cy="14150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18305</xdr:rowOff>
    </xdr:from>
    <xdr:ext cx="405111" cy="259045"/>
    <xdr:sp macro="" textlink="">
      <xdr:nvSpPr>
        <xdr:cNvPr id="177" name="【市民会館】&#10;有形固定資産減価償却率最小値テキスト">
          <a:extLst>
            <a:ext uri="{FF2B5EF4-FFF2-40B4-BE49-F238E27FC236}">
              <a16:creationId xmlns="" xmlns:a16="http://schemas.microsoft.com/office/drawing/2014/main" id="{D82A02E1-670A-4A71-B970-5F2094EF641D}"/>
            </a:ext>
          </a:extLst>
        </xdr:cNvPr>
        <xdr:cNvSpPr txBox="1"/>
      </xdr:nvSpPr>
      <xdr:spPr>
        <a:xfrm>
          <a:off x="4673600" y="187063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14478</xdr:rowOff>
    </xdr:from>
    <xdr:to>
      <xdr:col>24</xdr:col>
      <xdr:colOff>152400</xdr:colOff>
      <xdr:row>109</xdr:row>
      <xdr:rowOff>14478</xdr:rowOff>
    </xdr:to>
    <xdr:cxnSp macro="">
      <xdr:nvCxnSpPr>
        <xdr:cNvPr id="178" name="直線コネクタ 177">
          <a:extLst>
            <a:ext uri="{FF2B5EF4-FFF2-40B4-BE49-F238E27FC236}">
              <a16:creationId xmlns="" xmlns:a16="http://schemas.microsoft.com/office/drawing/2014/main" id="{AEB4217B-A8A6-4729-80C3-54061916C329}"/>
            </a:ext>
          </a:extLst>
        </xdr:cNvPr>
        <xdr:cNvCxnSpPr/>
      </xdr:nvCxnSpPr>
      <xdr:spPr>
        <a:xfrm>
          <a:off x="4546600" y="187025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89171</xdr:rowOff>
    </xdr:from>
    <xdr:ext cx="405111" cy="259045"/>
    <xdr:sp macro="" textlink="">
      <xdr:nvSpPr>
        <xdr:cNvPr id="179" name="【市民会館】&#10;有形固定資産減価償却率最大値テキスト">
          <a:extLst>
            <a:ext uri="{FF2B5EF4-FFF2-40B4-BE49-F238E27FC236}">
              <a16:creationId xmlns="" xmlns:a16="http://schemas.microsoft.com/office/drawing/2014/main" id="{6C085910-279B-4FC7-B344-FDAF40346B72}"/>
            </a:ext>
          </a:extLst>
        </xdr:cNvPr>
        <xdr:cNvSpPr txBox="1"/>
      </xdr:nvSpPr>
      <xdr:spPr>
        <a:xfrm>
          <a:off x="4673600" y="170627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142494</xdr:rowOff>
    </xdr:from>
    <xdr:to>
      <xdr:col>24</xdr:col>
      <xdr:colOff>152400</xdr:colOff>
      <xdr:row>100</xdr:row>
      <xdr:rowOff>142494</xdr:rowOff>
    </xdr:to>
    <xdr:cxnSp macro="">
      <xdr:nvCxnSpPr>
        <xdr:cNvPr id="180" name="直線コネクタ 179">
          <a:extLst>
            <a:ext uri="{FF2B5EF4-FFF2-40B4-BE49-F238E27FC236}">
              <a16:creationId xmlns="" xmlns:a16="http://schemas.microsoft.com/office/drawing/2014/main" id="{941D7731-8E41-4119-BAE3-879F42C72692}"/>
            </a:ext>
          </a:extLst>
        </xdr:cNvPr>
        <xdr:cNvCxnSpPr/>
      </xdr:nvCxnSpPr>
      <xdr:spPr>
        <a:xfrm>
          <a:off x="4546600" y="17287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106</xdr:row>
      <xdr:rowOff>28973</xdr:rowOff>
    </xdr:from>
    <xdr:ext cx="405111" cy="259045"/>
    <xdr:sp macro="" textlink="">
      <xdr:nvSpPr>
        <xdr:cNvPr id="181" name="【市民会館】&#10;有形固定資産減価償却率平均値テキスト">
          <a:extLst>
            <a:ext uri="{FF2B5EF4-FFF2-40B4-BE49-F238E27FC236}">
              <a16:creationId xmlns="" xmlns:a16="http://schemas.microsoft.com/office/drawing/2014/main" id="{F9AAE3CF-4E89-4BC0-BEEE-E6E0E6CAE4E1}"/>
            </a:ext>
          </a:extLst>
        </xdr:cNvPr>
        <xdr:cNvSpPr txBox="1"/>
      </xdr:nvSpPr>
      <xdr:spPr>
        <a:xfrm>
          <a:off x="4673600" y="1820267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50546</xdr:rowOff>
    </xdr:from>
    <xdr:to>
      <xdr:col>24</xdr:col>
      <xdr:colOff>114300</xdr:colOff>
      <xdr:row>106</xdr:row>
      <xdr:rowOff>152146</xdr:rowOff>
    </xdr:to>
    <xdr:sp macro="" textlink="">
      <xdr:nvSpPr>
        <xdr:cNvPr id="182" name="フローチャート: 判断 181">
          <a:extLst>
            <a:ext uri="{FF2B5EF4-FFF2-40B4-BE49-F238E27FC236}">
              <a16:creationId xmlns="" xmlns:a16="http://schemas.microsoft.com/office/drawing/2014/main" id="{F13DEEC0-74B1-4314-A08D-41095D3D6A64}"/>
            </a:ext>
          </a:extLst>
        </xdr:cNvPr>
        <xdr:cNvSpPr/>
      </xdr:nvSpPr>
      <xdr:spPr>
        <a:xfrm>
          <a:off x="4584700" y="18224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106</xdr:row>
      <xdr:rowOff>29972</xdr:rowOff>
    </xdr:from>
    <xdr:to>
      <xdr:col>20</xdr:col>
      <xdr:colOff>38100</xdr:colOff>
      <xdr:row>106</xdr:row>
      <xdr:rowOff>131572</xdr:rowOff>
    </xdr:to>
    <xdr:sp macro="" textlink="">
      <xdr:nvSpPr>
        <xdr:cNvPr id="183" name="フローチャート: 判断 182">
          <a:extLst>
            <a:ext uri="{FF2B5EF4-FFF2-40B4-BE49-F238E27FC236}">
              <a16:creationId xmlns="" xmlns:a16="http://schemas.microsoft.com/office/drawing/2014/main" id="{405235D2-3D3B-4534-887D-457A51AA6640}"/>
            </a:ext>
          </a:extLst>
        </xdr:cNvPr>
        <xdr:cNvSpPr/>
      </xdr:nvSpPr>
      <xdr:spPr>
        <a:xfrm>
          <a:off x="3746500" y="18203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106</xdr:row>
      <xdr:rowOff>122699</xdr:rowOff>
    </xdr:from>
    <xdr:ext cx="405111" cy="259045"/>
    <xdr:sp macro="" textlink="">
      <xdr:nvSpPr>
        <xdr:cNvPr id="184" name="n_1aveValue【市民会館】&#10;有形固定資産減価償却率">
          <a:extLst>
            <a:ext uri="{FF2B5EF4-FFF2-40B4-BE49-F238E27FC236}">
              <a16:creationId xmlns="" xmlns:a16="http://schemas.microsoft.com/office/drawing/2014/main" id="{693DB5D6-2803-44ED-BD10-68C5D4F9AC65}"/>
            </a:ext>
          </a:extLst>
        </xdr:cNvPr>
        <xdr:cNvSpPr txBox="1"/>
      </xdr:nvSpPr>
      <xdr:spPr>
        <a:xfrm>
          <a:off x="3582044" y="182963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106</xdr:row>
      <xdr:rowOff>128270</xdr:rowOff>
    </xdr:from>
    <xdr:to>
      <xdr:col>15</xdr:col>
      <xdr:colOff>101600</xdr:colOff>
      <xdr:row>107</xdr:row>
      <xdr:rowOff>58420</xdr:rowOff>
    </xdr:to>
    <xdr:sp macro="" textlink="">
      <xdr:nvSpPr>
        <xdr:cNvPr id="185" name="フローチャート: 判断 184">
          <a:extLst>
            <a:ext uri="{FF2B5EF4-FFF2-40B4-BE49-F238E27FC236}">
              <a16:creationId xmlns="" xmlns:a16="http://schemas.microsoft.com/office/drawing/2014/main" id="{1269A08C-DB18-467F-9B0B-3B19967B4B39}"/>
            </a:ext>
          </a:extLst>
        </xdr:cNvPr>
        <xdr:cNvSpPr/>
      </xdr:nvSpPr>
      <xdr:spPr>
        <a:xfrm>
          <a:off x="2857500" y="1830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107</xdr:row>
      <xdr:rowOff>49547</xdr:rowOff>
    </xdr:from>
    <xdr:ext cx="405111" cy="259045"/>
    <xdr:sp macro="" textlink="">
      <xdr:nvSpPr>
        <xdr:cNvPr id="186" name="n_2aveValue【市民会館】&#10;有形固定資産減価償却率">
          <a:extLst>
            <a:ext uri="{FF2B5EF4-FFF2-40B4-BE49-F238E27FC236}">
              <a16:creationId xmlns="" xmlns:a16="http://schemas.microsoft.com/office/drawing/2014/main" id="{31CEFEBD-8273-4007-9D11-8B3D5E9B8730}"/>
            </a:ext>
          </a:extLst>
        </xdr:cNvPr>
        <xdr:cNvSpPr txBox="1"/>
      </xdr:nvSpPr>
      <xdr:spPr>
        <a:xfrm>
          <a:off x="2705744" y="18394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111</xdr:row>
      <xdr:rowOff>16527</xdr:rowOff>
    </xdr:from>
    <xdr:ext cx="762000" cy="259045"/>
    <xdr:sp macro="" textlink="">
      <xdr:nvSpPr>
        <xdr:cNvPr id="187" name="テキスト ボックス 186">
          <a:extLst>
            <a:ext uri="{FF2B5EF4-FFF2-40B4-BE49-F238E27FC236}">
              <a16:creationId xmlns="" xmlns:a16="http://schemas.microsoft.com/office/drawing/2014/main" id="{3423512D-14FE-4BFA-8009-564158F88789}"/>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188" name="テキスト ボックス 187">
          <a:extLst>
            <a:ext uri="{FF2B5EF4-FFF2-40B4-BE49-F238E27FC236}">
              <a16:creationId xmlns="" xmlns:a16="http://schemas.microsoft.com/office/drawing/2014/main" id="{EC3B3379-CB0E-44F0-B81B-16F928D02B72}"/>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189" name="テキスト ボックス 188">
          <a:extLst>
            <a:ext uri="{FF2B5EF4-FFF2-40B4-BE49-F238E27FC236}">
              <a16:creationId xmlns="" xmlns:a16="http://schemas.microsoft.com/office/drawing/2014/main" id="{C1239622-1777-4D50-9D91-6773A8F4E0BC}"/>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190" name="テキスト ボックス 189">
          <a:extLst>
            <a:ext uri="{FF2B5EF4-FFF2-40B4-BE49-F238E27FC236}">
              <a16:creationId xmlns="" xmlns:a16="http://schemas.microsoft.com/office/drawing/2014/main" id="{8E5ECCDE-A5A5-43B5-9439-777496F4BE1D}"/>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191" name="テキスト ボックス 190">
          <a:extLst>
            <a:ext uri="{FF2B5EF4-FFF2-40B4-BE49-F238E27FC236}">
              <a16:creationId xmlns="" xmlns:a16="http://schemas.microsoft.com/office/drawing/2014/main" id="{6D0E4A2A-6BFB-4268-A10B-A806C0F3E4E3}"/>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157987</xdr:rowOff>
    </xdr:from>
    <xdr:to>
      <xdr:col>20</xdr:col>
      <xdr:colOff>38100</xdr:colOff>
      <xdr:row>104</xdr:row>
      <xdr:rowOff>88137</xdr:rowOff>
    </xdr:to>
    <xdr:sp macro="" textlink="">
      <xdr:nvSpPr>
        <xdr:cNvPr id="192" name="楕円 191">
          <a:extLst>
            <a:ext uri="{FF2B5EF4-FFF2-40B4-BE49-F238E27FC236}">
              <a16:creationId xmlns="" xmlns:a16="http://schemas.microsoft.com/office/drawing/2014/main" id="{94EC667A-0FA1-4057-9D06-2F4AD458878E}"/>
            </a:ext>
          </a:extLst>
        </xdr:cNvPr>
        <xdr:cNvSpPr/>
      </xdr:nvSpPr>
      <xdr:spPr>
        <a:xfrm>
          <a:off x="3746500" y="17817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77978</xdr:rowOff>
    </xdr:from>
    <xdr:to>
      <xdr:col>15</xdr:col>
      <xdr:colOff>101600</xdr:colOff>
      <xdr:row>105</xdr:row>
      <xdr:rowOff>8128</xdr:rowOff>
    </xdr:to>
    <xdr:sp macro="" textlink="">
      <xdr:nvSpPr>
        <xdr:cNvPr id="193" name="楕円 192">
          <a:extLst>
            <a:ext uri="{FF2B5EF4-FFF2-40B4-BE49-F238E27FC236}">
              <a16:creationId xmlns="" xmlns:a16="http://schemas.microsoft.com/office/drawing/2014/main" id="{DB15E207-7B7B-479A-B000-57D2B0D0A845}"/>
            </a:ext>
          </a:extLst>
        </xdr:cNvPr>
        <xdr:cNvSpPr/>
      </xdr:nvSpPr>
      <xdr:spPr>
        <a:xfrm>
          <a:off x="2857500" y="179087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104</xdr:row>
      <xdr:rowOff>37337</xdr:rowOff>
    </xdr:from>
    <xdr:to>
      <xdr:col>19</xdr:col>
      <xdr:colOff>177800</xdr:colOff>
      <xdr:row>104</xdr:row>
      <xdr:rowOff>128778</xdr:rowOff>
    </xdr:to>
    <xdr:cxnSp macro="">
      <xdr:nvCxnSpPr>
        <xdr:cNvPr id="194" name="直線コネクタ 193">
          <a:extLst>
            <a:ext uri="{FF2B5EF4-FFF2-40B4-BE49-F238E27FC236}">
              <a16:creationId xmlns="" xmlns:a16="http://schemas.microsoft.com/office/drawing/2014/main" id="{AA977EB0-830D-4486-9E13-87C5A9BDE78B}"/>
            </a:ext>
          </a:extLst>
        </xdr:cNvPr>
        <xdr:cNvCxnSpPr/>
      </xdr:nvCxnSpPr>
      <xdr:spPr>
        <a:xfrm flipV="1">
          <a:off x="2908300" y="17868137"/>
          <a:ext cx="889000" cy="91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102</xdr:row>
      <xdr:rowOff>104664</xdr:rowOff>
    </xdr:from>
    <xdr:ext cx="405111" cy="259045"/>
    <xdr:sp macro="" textlink="">
      <xdr:nvSpPr>
        <xdr:cNvPr id="195" name="n_1mainValue【市民会館】&#10;有形固定資産減価償却率">
          <a:extLst>
            <a:ext uri="{FF2B5EF4-FFF2-40B4-BE49-F238E27FC236}">
              <a16:creationId xmlns="" xmlns:a16="http://schemas.microsoft.com/office/drawing/2014/main" id="{5A6EFA7D-60BD-4E09-9FBC-96CC315555C7}"/>
            </a:ext>
          </a:extLst>
        </xdr:cNvPr>
        <xdr:cNvSpPr txBox="1"/>
      </xdr:nvSpPr>
      <xdr:spPr>
        <a:xfrm>
          <a:off x="3582044" y="175925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24655</xdr:rowOff>
    </xdr:from>
    <xdr:ext cx="405111" cy="259045"/>
    <xdr:sp macro="" textlink="">
      <xdr:nvSpPr>
        <xdr:cNvPr id="196" name="n_2mainValue【市民会館】&#10;有形固定資産減価償却率">
          <a:extLst>
            <a:ext uri="{FF2B5EF4-FFF2-40B4-BE49-F238E27FC236}">
              <a16:creationId xmlns="" xmlns:a16="http://schemas.microsoft.com/office/drawing/2014/main" id="{B92E4FFF-B8E3-4D67-8D0F-52DF2011D925}"/>
            </a:ext>
          </a:extLst>
        </xdr:cNvPr>
        <xdr:cNvSpPr txBox="1"/>
      </xdr:nvSpPr>
      <xdr:spPr>
        <a:xfrm>
          <a:off x="2705744" y="176840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197" name="正方形/長方形 196">
          <a:extLst>
            <a:ext uri="{FF2B5EF4-FFF2-40B4-BE49-F238E27FC236}">
              <a16:creationId xmlns="" xmlns:a16="http://schemas.microsoft.com/office/drawing/2014/main" id="{0C9ED7AA-90E4-42C1-AEEF-C2DD903B2871}"/>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198" name="正方形/長方形 197">
          <a:extLst>
            <a:ext uri="{FF2B5EF4-FFF2-40B4-BE49-F238E27FC236}">
              <a16:creationId xmlns="" xmlns:a16="http://schemas.microsoft.com/office/drawing/2014/main" id="{AE1D2CB6-4693-4652-8D5C-44C04E88BD4D}"/>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199" name="正方形/長方形 198">
          <a:extLst>
            <a:ext uri="{FF2B5EF4-FFF2-40B4-BE49-F238E27FC236}">
              <a16:creationId xmlns="" xmlns:a16="http://schemas.microsoft.com/office/drawing/2014/main" id="{AA975E63-9AFE-4D2D-9B0D-5A83E2D44DD0}"/>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00" name="正方形/長方形 199">
          <a:extLst>
            <a:ext uri="{FF2B5EF4-FFF2-40B4-BE49-F238E27FC236}">
              <a16:creationId xmlns="" xmlns:a16="http://schemas.microsoft.com/office/drawing/2014/main" id="{FF395D28-B99A-4980-8A08-0CA9DACE17B6}"/>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01" name="正方形/長方形 200">
          <a:extLst>
            <a:ext uri="{FF2B5EF4-FFF2-40B4-BE49-F238E27FC236}">
              <a16:creationId xmlns="" xmlns:a16="http://schemas.microsoft.com/office/drawing/2014/main" id="{8D39262F-59DD-418A-86F0-6264A003B483}"/>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02" name="正方形/長方形 201">
          <a:extLst>
            <a:ext uri="{FF2B5EF4-FFF2-40B4-BE49-F238E27FC236}">
              <a16:creationId xmlns="" xmlns:a16="http://schemas.microsoft.com/office/drawing/2014/main" id="{A60917EA-5C05-4912-B2EA-8CF55FB2B2CC}"/>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03" name="正方形/長方形 202">
          <a:extLst>
            <a:ext uri="{FF2B5EF4-FFF2-40B4-BE49-F238E27FC236}">
              <a16:creationId xmlns="" xmlns:a16="http://schemas.microsoft.com/office/drawing/2014/main" id="{3949AEFB-01FB-4EDC-8100-CF6F9D799907}"/>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04" name="正方形/長方形 203">
          <a:extLst>
            <a:ext uri="{FF2B5EF4-FFF2-40B4-BE49-F238E27FC236}">
              <a16:creationId xmlns="" xmlns:a16="http://schemas.microsoft.com/office/drawing/2014/main" id="{A0686CAB-F326-437D-8FA4-11FA7ED559DE}"/>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205" name="テキスト ボックス 204">
          <a:extLst>
            <a:ext uri="{FF2B5EF4-FFF2-40B4-BE49-F238E27FC236}">
              <a16:creationId xmlns="" xmlns:a16="http://schemas.microsoft.com/office/drawing/2014/main" id="{CCC243EE-A070-4B07-AF27-62ECDE7AE274}"/>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206" name="直線コネクタ 205">
          <a:extLst>
            <a:ext uri="{FF2B5EF4-FFF2-40B4-BE49-F238E27FC236}">
              <a16:creationId xmlns="" xmlns:a16="http://schemas.microsoft.com/office/drawing/2014/main" id="{5442A01B-D99A-40FD-964D-BDC99F933AF3}"/>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207" name="直線コネクタ 206">
          <a:extLst>
            <a:ext uri="{FF2B5EF4-FFF2-40B4-BE49-F238E27FC236}">
              <a16:creationId xmlns="" xmlns:a16="http://schemas.microsoft.com/office/drawing/2014/main" id="{1B9BFFAF-7FE2-4CE6-80FB-8D5592213237}"/>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208" name="テキスト ボックス 207">
          <a:extLst>
            <a:ext uri="{FF2B5EF4-FFF2-40B4-BE49-F238E27FC236}">
              <a16:creationId xmlns="" xmlns:a16="http://schemas.microsoft.com/office/drawing/2014/main" id="{1110600F-9548-410C-9EB3-94621BE74A6F}"/>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209" name="直線コネクタ 208">
          <a:extLst>
            <a:ext uri="{FF2B5EF4-FFF2-40B4-BE49-F238E27FC236}">
              <a16:creationId xmlns="" xmlns:a16="http://schemas.microsoft.com/office/drawing/2014/main" id="{D72D837E-B156-4606-AF21-613A84090525}"/>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210" name="テキスト ボックス 209">
          <a:extLst>
            <a:ext uri="{FF2B5EF4-FFF2-40B4-BE49-F238E27FC236}">
              <a16:creationId xmlns="" xmlns:a16="http://schemas.microsoft.com/office/drawing/2014/main" id="{EEAE1E16-9295-4819-A797-F898670DDA75}"/>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211" name="直線コネクタ 210">
          <a:extLst>
            <a:ext uri="{FF2B5EF4-FFF2-40B4-BE49-F238E27FC236}">
              <a16:creationId xmlns="" xmlns:a16="http://schemas.microsoft.com/office/drawing/2014/main" id="{9C7E5253-2BB5-41C6-839D-67FEB46EB955}"/>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212" name="テキスト ボックス 211">
          <a:extLst>
            <a:ext uri="{FF2B5EF4-FFF2-40B4-BE49-F238E27FC236}">
              <a16:creationId xmlns="" xmlns:a16="http://schemas.microsoft.com/office/drawing/2014/main" id="{0AAB8051-6498-412F-B61D-204B5BDD3F41}"/>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213" name="直線コネクタ 212">
          <a:extLst>
            <a:ext uri="{FF2B5EF4-FFF2-40B4-BE49-F238E27FC236}">
              <a16:creationId xmlns="" xmlns:a16="http://schemas.microsoft.com/office/drawing/2014/main" id="{9F26D072-878C-4968-B743-DAED0A5E4499}"/>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214" name="テキスト ボックス 213">
          <a:extLst>
            <a:ext uri="{FF2B5EF4-FFF2-40B4-BE49-F238E27FC236}">
              <a16:creationId xmlns="" xmlns:a16="http://schemas.microsoft.com/office/drawing/2014/main" id="{208CD617-1A26-4CD8-B568-984390990D5B}"/>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215" name="直線コネクタ 214">
          <a:extLst>
            <a:ext uri="{FF2B5EF4-FFF2-40B4-BE49-F238E27FC236}">
              <a16:creationId xmlns="" xmlns:a16="http://schemas.microsoft.com/office/drawing/2014/main" id="{068423F2-3968-4C21-B5B1-006347A69A38}"/>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216" name="テキスト ボックス 215">
          <a:extLst>
            <a:ext uri="{FF2B5EF4-FFF2-40B4-BE49-F238E27FC236}">
              <a16:creationId xmlns="" xmlns:a16="http://schemas.microsoft.com/office/drawing/2014/main" id="{77D00CCB-3DC9-49DD-9820-F0C1B611998C}"/>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217" name="直線コネクタ 216">
          <a:extLst>
            <a:ext uri="{FF2B5EF4-FFF2-40B4-BE49-F238E27FC236}">
              <a16:creationId xmlns="" xmlns:a16="http://schemas.microsoft.com/office/drawing/2014/main" id="{F8FA84C1-9E9D-43DF-AB66-D7D5CA3F05E1}"/>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218" name="テキスト ボックス 217">
          <a:extLst>
            <a:ext uri="{FF2B5EF4-FFF2-40B4-BE49-F238E27FC236}">
              <a16:creationId xmlns="" xmlns:a16="http://schemas.microsoft.com/office/drawing/2014/main" id="{67872373-8933-4875-A2FE-101200CC2B1D}"/>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219" name="【市民会館】&#10;一人当たり面積グラフ枠">
          <a:extLst>
            <a:ext uri="{FF2B5EF4-FFF2-40B4-BE49-F238E27FC236}">
              <a16:creationId xmlns="" xmlns:a16="http://schemas.microsoft.com/office/drawing/2014/main" id="{258AEF6A-A644-4D23-83F3-6CDCE16D5FB2}"/>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62485</xdr:rowOff>
    </xdr:from>
    <xdr:to>
      <xdr:col>54</xdr:col>
      <xdr:colOff>189865</xdr:colOff>
      <xdr:row>108</xdr:row>
      <xdr:rowOff>119253</xdr:rowOff>
    </xdr:to>
    <xdr:cxnSp macro="">
      <xdr:nvCxnSpPr>
        <xdr:cNvPr id="220" name="直線コネクタ 219">
          <a:extLst>
            <a:ext uri="{FF2B5EF4-FFF2-40B4-BE49-F238E27FC236}">
              <a16:creationId xmlns="" xmlns:a16="http://schemas.microsoft.com/office/drawing/2014/main" id="{6DD4140B-F4C2-48A5-AFF9-F96FE2C1D184}"/>
            </a:ext>
          </a:extLst>
        </xdr:cNvPr>
        <xdr:cNvCxnSpPr/>
      </xdr:nvCxnSpPr>
      <xdr:spPr>
        <a:xfrm flipV="1">
          <a:off x="10476865" y="17378935"/>
          <a:ext cx="0" cy="12569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123080</xdr:rowOff>
    </xdr:from>
    <xdr:ext cx="469744" cy="259045"/>
    <xdr:sp macro="" textlink="">
      <xdr:nvSpPr>
        <xdr:cNvPr id="221" name="【市民会館】&#10;一人当たり面積最小値テキスト">
          <a:extLst>
            <a:ext uri="{FF2B5EF4-FFF2-40B4-BE49-F238E27FC236}">
              <a16:creationId xmlns="" xmlns:a16="http://schemas.microsoft.com/office/drawing/2014/main" id="{2174D98A-1DB9-4934-8F3D-F5E60F3EF332}"/>
            </a:ext>
          </a:extLst>
        </xdr:cNvPr>
        <xdr:cNvSpPr txBox="1"/>
      </xdr:nvSpPr>
      <xdr:spPr>
        <a:xfrm>
          <a:off x="10515600" y="186396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119253</xdr:rowOff>
    </xdr:from>
    <xdr:to>
      <xdr:col>55</xdr:col>
      <xdr:colOff>88900</xdr:colOff>
      <xdr:row>108</xdr:row>
      <xdr:rowOff>119253</xdr:rowOff>
    </xdr:to>
    <xdr:cxnSp macro="">
      <xdr:nvCxnSpPr>
        <xdr:cNvPr id="222" name="直線コネクタ 221">
          <a:extLst>
            <a:ext uri="{FF2B5EF4-FFF2-40B4-BE49-F238E27FC236}">
              <a16:creationId xmlns="" xmlns:a16="http://schemas.microsoft.com/office/drawing/2014/main" id="{ADEFA1D8-4044-456D-87D3-51326DFA5BD9}"/>
            </a:ext>
          </a:extLst>
        </xdr:cNvPr>
        <xdr:cNvCxnSpPr/>
      </xdr:nvCxnSpPr>
      <xdr:spPr>
        <a:xfrm>
          <a:off x="10388600" y="186358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100</xdr:row>
      <xdr:rowOff>9162</xdr:rowOff>
    </xdr:from>
    <xdr:ext cx="469744" cy="259045"/>
    <xdr:sp macro="" textlink="">
      <xdr:nvSpPr>
        <xdr:cNvPr id="223" name="【市民会館】&#10;一人当たり面積最大値テキスト">
          <a:extLst>
            <a:ext uri="{FF2B5EF4-FFF2-40B4-BE49-F238E27FC236}">
              <a16:creationId xmlns="" xmlns:a16="http://schemas.microsoft.com/office/drawing/2014/main" id="{A98561AB-5922-4CC9-A03D-728A31A0EC88}"/>
            </a:ext>
          </a:extLst>
        </xdr:cNvPr>
        <xdr:cNvSpPr txBox="1"/>
      </xdr:nvSpPr>
      <xdr:spPr>
        <a:xfrm>
          <a:off x="10515600" y="171541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62485</xdr:rowOff>
    </xdr:from>
    <xdr:to>
      <xdr:col>55</xdr:col>
      <xdr:colOff>88900</xdr:colOff>
      <xdr:row>101</xdr:row>
      <xdr:rowOff>62485</xdr:rowOff>
    </xdr:to>
    <xdr:cxnSp macro="">
      <xdr:nvCxnSpPr>
        <xdr:cNvPr id="224" name="直線コネクタ 223">
          <a:extLst>
            <a:ext uri="{FF2B5EF4-FFF2-40B4-BE49-F238E27FC236}">
              <a16:creationId xmlns="" xmlns:a16="http://schemas.microsoft.com/office/drawing/2014/main" id="{2262C3F8-A862-40C7-AD00-DDB5C7541179}"/>
            </a:ext>
          </a:extLst>
        </xdr:cNvPr>
        <xdr:cNvCxnSpPr/>
      </xdr:nvCxnSpPr>
      <xdr:spPr>
        <a:xfrm>
          <a:off x="10388600" y="173789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91457</xdr:rowOff>
    </xdr:from>
    <xdr:ext cx="469744" cy="259045"/>
    <xdr:sp macro="" textlink="">
      <xdr:nvSpPr>
        <xdr:cNvPr id="225" name="【市民会館】&#10;一人当たり面積平均値テキスト">
          <a:extLst>
            <a:ext uri="{FF2B5EF4-FFF2-40B4-BE49-F238E27FC236}">
              <a16:creationId xmlns="" xmlns:a16="http://schemas.microsoft.com/office/drawing/2014/main" id="{54859A81-BB1C-4CD4-8A7A-237F1CB83B7F}"/>
            </a:ext>
          </a:extLst>
        </xdr:cNvPr>
        <xdr:cNvSpPr txBox="1"/>
      </xdr:nvSpPr>
      <xdr:spPr>
        <a:xfrm>
          <a:off x="10515600" y="1826515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113030</xdr:rowOff>
    </xdr:from>
    <xdr:to>
      <xdr:col>55</xdr:col>
      <xdr:colOff>50800</xdr:colOff>
      <xdr:row>107</xdr:row>
      <xdr:rowOff>43180</xdr:rowOff>
    </xdr:to>
    <xdr:sp macro="" textlink="">
      <xdr:nvSpPr>
        <xdr:cNvPr id="226" name="フローチャート: 判断 225">
          <a:extLst>
            <a:ext uri="{FF2B5EF4-FFF2-40B4-BE49-F238E27FC236}">
              <a16:creationId xmlns="" xmlns:a16="http://schemas.microsoft.com/office/drawing/2014/main" id="{F584C3A0-3D17-484D-B66D-A76B31BE0B7B}"/>
            </a:ext>
          </a:extLst>
        </xdr:cNvPr>
        <xdr:cNvSpPr/>
      </xdr:nvSpPr>
      <xdr:spPr>
        <a:xfrm>
          <a:off x="10426700" y="1828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138557</xdr:rowOff>
    </xdr:from>
    <xdr:to>
      <xdr:col>50</xdr:col>
      <xdr:colOff>165100</xdr:colOff>
      <xdr:row>107</xdr:row>
      <xdr:rowOff>68707</xdr:rowOff>
    </xdr:to>
    <xdr:sp macro="" textlink="">
      <xdr:nvSpPr>
        <xdr:cNvPr id="227" name="フローチャート: 判断 226">
          <a:extLst>
            <a:ext uri="{FF2B5EF4-FFF2-40B4-BE49-F238E27FC236}">
              <a16:creationId xmlns="" xmlns:a16="http://schemas.microsoft.com/office/drawing/2014/main" id="{157AB53C-2071-455A-859D-15263308DF3A}"/>
            </a:ext>
          </a:extLst>
        </xdr:cNvPr>
        <xdr:cNvSpPr/>
      </xdr:nvSpPr>
      <xdr:spPr>
        <a:xfrm>
          <a:off x="9588500" y="18312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105</xdr:row>
      <xdr:rowOff>85234</xdr:rowOff>
    </xdr:from>
    <xdr:ext cx="469744" cy="259045"/>
    <xdr:sp macro="" textlink="">
      <xdr:nvSpPr>
        <xdr:cNvPr id="228" name="n_1aveValue【市民会館】&#10;一人当たり面積">
          <a:extLst>
            <a:ext uri="{FF2B5EF4-FFF2-40B4-BE49-F238E27FC236}">
              <a16:creationId xmlns="" xmlns:a16="http://schemas.microsoft.com/office/drawing/2014/main" id="{FB9AF435-1563-4C72-B446-5713D66476A2}"/>
            </a:ext>
          </a:extLst>
        </xdr:cNvPr>
        <xdr:cNvSpPr txBox="1"/>
      </xdr:nvSpPr>
      <xdr:spPr>
        <a:xfrm>
          <a:off x="9391727" y="18087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107</xdr:row>
      <xdr:rowOff>3302</xdr:rowOff>
    </xdr:from>
    <xdr:to>
      <xdr:col>46</xdr:col>
      <xdr:colOff>38100</xdr:colOff>
      <xdr:row>107</xdr:row>
      <xdr:rowOff>104902</xdr:rowOff>
    </xdr:to>
    <xdr:sp macro="" textlink="">
      <xdr:nvSpPr>
        <xdr:cNvPr id="229" name="フローチャート: 判断 228">
          <a:extLst>
            <a:ext uri="{FF2B5EF4-FFF2-40B4-BE49-F238E27FC236}">
              <a16:creationId xmlns="" xmlns:a16="http://schemas.microsoft.com/office/drawing/2014/main" id="{AD6A3E91-6F19-4CB5-97A4-93C01B929F53}"/>
            </a:ext>
          </a:extLst>
        </xdr:cNvPr>
        <xdr:cNvSpPr/>
      </xdr:nvSpPr>
      <xdr:spPr>
        <a:xfrm>
          <a:off x="8699500" y="18348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105</xdr:row>
      <xdr:rowOff>121429</xdr:rowOff>
    </xdr:from>
    <xdr:ext cx="469744" cy="259045"/>
    <xdr:sp macro="" textlink="">
      <xdr:nvSpPr>
        <xdr:cNvPr id="230" name="n_2aveValue【市民会館】&#10;一人当たり面積">
          <a:extLst>
            <a:ext uri="{FF2B5EF4-FFF2-40B4-BE49-F238E27FC236}">
              <a16:creationId xmlns="" xmlns:a16="http://schemas.microsoft.com/office/drawing/2014/main" id="{6E9319D4-2633-443B-AF31-51C7BB2913F6}"/>
            </a:ext>
          </a:extLst>
        </xdr:cNvPr>
        <xdr:cNvSpPr txBox="1"/>
      </xdr:nvSpPr>
      <xdr:spPr>
        <a:xfrm>
          <a:off x="8515427" y="18123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111</xdr:row>
      <xdr:rowOff>16527</xdr:rowOff>
    </xdr:from>
    <xdr:ext cx="762000" cy="259045"/>
    <xdr:sp macro="" textlink="">
      <xdr:nvSpPr>
        <xdr:cNvPr id="231" name="テキスト ボックス 230">
          <a:extLst>
            <a:ext uri="{FF2B5EF4-FFF2-40B4-BE49-F238E27FC236}">
              <a16:creationId xmlns="" xmlns:a16="http://schemas.microsoft.com/office/drawing/2014/main" id="{0742417E-959E-4EE2-A7E5-55446D08B052}"/>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232" name="テキスト ボックス 231">
          <a:extLst>
            <a:ext uri="{FF2B5EF4-FFF2-40B4-BE49-F238E27FC236}">
              <a16:creationId xmlns="" xmlns:a16="http://schemas.microsoft.com/office/drawing/2014/main" id="{D649478B-C5D4-4F40-91E3-DC30EC9DFF9E}"/>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233" name="テキスト ボックス 232">
          <a:extLst>
            <a:ext uri="{FF2B5EF4-FFF2-40B4-BE49-F238E27FC236}">
              <a16:creationId xmlns="" xmlns:a16="http://schemas.microsoft.com/office/drawing/2014/main" id="{CB726ACE-B5A7-479E-B210-43F92BB116E7}"/>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234" name="テキスト ボックス 233">
          <a:extLst>
            <a:ext uri="{FF2B5EF4-FFF2-40B4-BE49-F238E27FC236}">
              <a16:creationId xmlns="" xmlns:a16="http://schemas.microsoft.com/office/drawing/2014/main" id="{CC092895-370D-41B1-AAFF-CF6D25265EF2}"/>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235" name="テキスト ボックス 234">
          <a:extLst>
            <a:ext uri="{FF2B5EF4-FFF2-40B4-BE49-F238E27FC236}">
              <a16:creationId xmlns="" xmlns:a16="http://schemas.microsoft.com/office/drawing/2014/main" id="{D8EEFF2F-1DB5-4781-BBBC-2062547DA10B}"/>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157607</xdr:rowOff>
    </xdr:from>
    <xdr:to>
      <xdr:col>50</xdr:col>
      <xdr:colOff>165100</xdr:colOff>
      <xdr:row>108</xdr:row>
      <xdr:rowOff>87757</xdr:rowOff>
    </xdr:to>
    <xdr:sp macro="" textlink="">
      <xdr:nvSpPr>
        <xdr:cNvPr id="236" name="楕円 235">
          <a:extLst>
            <a:ext uri="{FF2B5EF4-FFF2-40B4-BE49-F238E27FC236}">
              <a16:creationId xmlns="" xmlns:a16="http://schemas.microsoft.com/office/drawing/2014/main" id="{3B4BB652-2C01-466B-8DFB-DABED69C7A42}"/>
            </a:ext>
          </a:extLst>
        </xdr:cNvPr>
        <xdr:cNvSpPr/>
      </xdr:nvSpPr>
      <xdr:spPr>
        <a:xfrm>
          <a:off x="9588500" y="18502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107</xdr:row>
      <xdr:rowOff>158369</xdr:rowOff>
    </xdr:from>
    <xdr:to>
      <xdr:col>46</xdr:col>
      <xdr:colOff>38100</xdr:colOff>
      <xdr:row>108</xdr:row>
      <xdr:rowOff>88519</xdr:rowOff>
    </xdr:to>
    <xdr:sp macro="" textlink="">
      <xdr:nvSpPr>
        <xdr:cNvPr id="237" name="楕円 236">
          <a:extLst>
            <a:ext uri="{FF2B5EF4-FFF2-40B4-BE49-F238E27FC236}">
              <a16:creationId xmlns="" xmlns:a16="http://schemas.microsoft.com/office/drawing/2014/main" id="{078DB381-A378-4202-906F-3380B9ADCD99}"/>
            </a:ext>
          </a:extLst>
        </xdr:cNvPr>
        <xdr:cNvSpPr/>
      </xdr:nvSpPr>
      <xdr:spPr>
        <a:xfrm>
          <a:off x="8699500" y="18503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36957</xdr:rowOff>
    </xdr:from>
    <xdr:to>
      <xdr:col>50</xdr:col>
      <xdr:colOff>114300</xdr:colOff>
      <xdr:row>108</xdr:row>
      <xdr:rowOff>37719</xdr:rowOff>
    </xdr:to>
    <xdr:cxnSp macro="">
      <xdr:nvCxnSpPr>
        <xdr:cNvPr id="238" name="直線コネクタ 237">
          <a:extLst>
            <a:ext uri="{FF2B5EF4-FFF2-40B4-BE49-F238E27FC236}">
              <a16:creationId xmlns="" xmlns:a16="http://schemas.microsoft.com/office/drawing/2014/main" id="{CC489CD0-669A-406C-921D-E9FE2CA49109}"/>
            </a:ext>
          </a:extLst>
        </xdr:cNvPr>
        <xdr:cNvCxnSpPr/>
      </xdr:nvCxnSpPr>
      <xdr:spPr>
        <a:xfrm flipV="1">
          <a:off x="8750300" y="18553557"/>
          <a:ext cx="8890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108</xdr:row>
      <xdr:rowOff>78884</xdr:rowOff>
    </xdr:from>
    <xdr:ext cx="469744" cy="259045"/>
    <xdr:sp macro="" textlink="">
      <xdr:nvSpPr>
        <xdr:cNvPr id="239" name="n_1mainValue【市民会館】&#10;一人当たり面積">
          <a:extLst>
            <a:ext uri="{FF2B5EF4-FFF2-40B4-BE49-F238E27FC236}">
              <a16:creationId xmlns="" xmlns:a16="http://schemas.microsoft.com/office/drawing/2014/main" id="{50B81617-0E57-44D1-87DB-60D6D8120EBE}"/>
            </a:ext>
          </a:extLst>
        </xdr:cNvPr>
        <xdr:cNvSpPr txBox="1"/>
      </xdr:nvSpPr>
      <xdr:spPr>
        <a:xfrm>
          <a:off x="9391727" y="18595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108</xdr:row>
      <xdr:rowOff>79646</xdr:rowOff>
    </xdr:from>
    <xdr:ext cx="469744" cy="259045"/>
    <xdr:sp macro="" textlink="">
      <xdr:nvSpPr>
        <xdr:cNvPr id="240" name="n_2mainValue【市民会館】&#10;一人当たり面積">
          <a:extLst>
            <a:ext uri="{FF2B5EF4-FFF2-40B4-BE49-F238E27FC236}">
              <a16:creationId xmlns="" xmlns:a16="http://schemas.microsoft.com/office/drawing/2014/main" id="{51131EBB-4515-463D-A01C-FA440C841E0C}"/>
            </a:ext>
          </a:extLst>
        </xdr:cNvPr>
        <xdr:cNvSpPr txBox="1"/>
      </xdr:nvSpPr>
      <xdr:spPr>
        <a:xfrm>
          <a:off x="8515427" y="185962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241" name="正方形/長方形 240">
          <a:extLst>
            <a:ext uri="{FF2B5EF4-FFF2-40B4-BE49-F238E27FC236}">
              <a16:creationId xmlns="" xmlns:a16="http://schemas.microsoft.com/office/drawing/2014/main" id="{16D7BB00-3CBA-4D7B-9F1B-7F76EBA35EE4}"/>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242" name="正方形/長方形 241">
          <a:extLst>
            <a:ext uri="{FF2B5EF4-FFF2-40B4-BE49-F238E27FC236}">
              <a16:creationId xmlns="" xmlns:a16="http://schemas.microsoft.com/office/drawing/2014/main" id="{9BCF422A-A9EF-410D-9085-9F7010652CD4}"/>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243" name="正方形/長方形 242">
          <a:extLst>
            <a:ext uri="{FF2B5EF4-FFF2-40B4-BE49-F238E27FC236}">
              <a16:creationId xmlns="" xmlns:a16="http://schemas.microsoft.com/office/drawing/2014/main" id="{AEEBBAC5-C70E-48CD-9303-A36C4BDE7E1C}"/>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244" name="正方形/長方形 243">
          <a:extLst>
            <a:ext uri="{FF2B5EF4-FFF2-40B4-BE49-F238E27FC236}">
              <a16:creationId xmlns="" xmlns:a16="http://schemas.microsoft.com/office/drawing/2014/main" id="{B86E9023-6646-4BE0-B5F3-88921103CCEE}"/>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245" name="正方形/長方形 244">
          <a:extLst>
            <a:ext uri="{FF2B5EF4-FFF2-40B4-BE49-F238E27FC236}">
              <a16:creationId xmlns="" xmlns:a16="http://schemas.microsoft.com/office/drawing/2014/main" id="{2F779450-009B-4DD8-9129-8BF6B460459C}"/>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246" name="正方形/長方形 245">
          <a:extLst>
            <a:ext uri="{FF2B5EF4-FFF2-40B4-BE49-F238E27FC236}">
              <a16:creationId xmlns="" xmlns:a16="http://schemas.microsoft.com/office/drawing/2014/main" id="{7D22F25B-A919-4601-B06B-24420044B92B}"/>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247" name="正方形/長方形 246">
          <a:extLst>
            <a:ext uri="{FF2B5EF4-FFF2-40B4-BE49-F238E27FC236}">
              <a16:creationId xmlns="" xmlns:a16="http://schemas.microsoft.com/office/drawing/2014/main" id="{00DF6F36-D2FE-4534-AE22-65DD1C276F93}"/>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248" name="正方形/長方形 247">
          <a:extLst>
            <a:ext uri="{FF2B5EF4-FFF2-40B4-BE49-F238E27FC236}">
              <a16:creationId xmlns="" xmlns:a16="http://schemas.microsoft.com/office/drawing/2014/main" id="{1A4064C8-4EFC-4FF1-B7AB-2521345CF97A}"/>
            </a:ext>
          </a:extLst>
        </xdr:cNvPr>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249" name="正方形/長方形 248">
          <a:extLst>
            <a:ext uri="{FF2B5EF4-FFF2-40B4-BE49-F238E27FC236}">
              <a16:creationId xmlns="" xmlns:a16="http://schemas.microsoft.com/office/drawing/2014/main" id="{E3D7E87D-B71C-4E6E-9FC8-FA582170B1D1}"/>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250" name="正方形/長方形 249">
          <a:extLst>
            <a:ext uri="{FF2B5EF4-FFF2-40B4-BE49-F238E27FC236}">
              <a16:creationId xmlns="" xmlns:a16="http://schemas.microsoft.com/office/drawing/2014/main" id="{0AF42E67-3D6D-4221-9388-EE8F53A4239F}"/>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251" name="正方形/長方形 250">
          <a:extLst>
            <a:ext uri="{FF2B5EF4-FFF2-40B4-BE49-F238E27FC236}">
              <a16:creationId xmlns="" xmlns:a16="http://schemas.microsoft.com/office/drawing/2014/main" id="{859F933A-CD19-4B0A-B68D-3EC8B2146656}"/>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252" name="正方形/長方形 251">
          <a:extLst>
            <a:ext uri="{FF2B5EF4-FFF2-40B4-BE49-F238E27FC236}">
              <a16:creationId xmlns="" xmlns:a16="http://schemas.microsoft.com/office/drawing/2014/main" id="{FED1A89A-3B99-4790-BC3E-882E46114B92}"/>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253" name="正方形/長方形 252">
          <a:extLst>
            <a:ext uri="{FF2B5EF4-FFF2-40B4-BE49-F238E27FC236}">
              <a16:creationId xmlns="" xmlns:a16="http://schemas.microsoft.com/office/drawing/2014/main" id="{7208DFD4-9D80-48F3-B6F9-5BA8CE197A24}"/>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254" name="正方形/長方形 253">
          <a:extLst>
            <a:ext uri="{FF2B5EF4-FFF2-40B4-BE49-F238E27FC236}">
              <a16:creationId xmlns="" xmlns:a16="http://schemas.microsoft.com/office/drawing/2014/main" id="{86CF8AF8-ED99-4107-809D-A8F696A4AE88}"/>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255" name="正方形/長方形 254">
          <a:extLst>
            <a:ext uri="{FF2B5EF4-FFF2-40B4-BE49-F238E27FC236}">
              <a16:creationId xmlns="" xmlns:a16="http://schemas.microsoft.com/office/drawing/2014/main" id="{93B4B0E6-32BC-4B2C-BA55-018D24624415}"/>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256" name="正方形/長方形 255">
          <a:extLst>
            <a:ext uri="{FF2B5EF4-FFF2-40B4-BE49-F238E27FC236}">
              <a16:creationId xmlns="" xmlns:a16="http://schemas.microsoft.com/office/drawing/2014/main" id="{FA9FC6A8-172F-4EBB-A2F5-87BA7F1FE8A2}"/>
            </a:ext>
          </a:extLst>
        </xdr:cNvPr>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257" name="正方形/長方形 256">
          <a:extLst>
            <a:ext uri="{FF2B5EF4-FFF2-40B4-BE49-F238E27FC236}">
              <a16:creationId xmlns="" xmlns:a16="http://schemas.microsoft.com/office/drawing/2014/main" id="{1156D1D4-939A-4664-BD5D-6CBED3396432}"/>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258" name="正方形/長方形 257">
          <a:extLst>
            <a:ext uri="{FF2B5EF4-FFF2-40B4-BE49-F238E27FC236}">
              <a16:creationId xmlns="" xmlns:a16="http://schemas.microsoft.com/office/drawing/2014/main" id="{918397A7-3391-4340-B152-00B32E65285C}"/>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259" name="正方形/長方形 258">
          <a:extLst>
            <a:ext uri="{FF2B5EF4-FFF2-40B4-BE49-F238E27FC236}">
              <a16:creationId xmlns="" xmlns:a16="http://schemas.microsoft.com/office/drawing/2014/main" id="{EE8D8A9A-CEFA-4242-A99B-70CA749DFE6A}"/>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260" name="正方形/長方形 259">
          <a:extLst>
            <a:ext uri="{FF2B5EF4-FFF2-40B4-BE49-F238E27FC236}">
              <a16:creationId xmlns="" xmlns:a16="http://schemas.microsoft.com/office/drawing/2014/main" id="{64A4899E-1D67-4745-9C2A-7C0C12D60ADA}"/>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261" name="正方形/長方形 260">
          <a:extLst>
            <a:ext uri="{FF2B5EF4-FFF2-40B4-BE49-F238E27FC236}">
              <a16:creationId xmlns="" xmlns:a16="http://schemas.microsoft.com/office/drawing/2014/main" id="{7FB3CC1F-C9B1-4BD3-8610-644B0619960B}"/>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262" name="正方形/長方形 261">
          <a:extLst>
            <a:ext uri="{FF2B5EF4-FFF2-40B4-BE49-F238E27FC236}">
              <a16:creationId xmlns="" xmlns:a16="http://schemas.microsoft.com/office/drawing/2014/main" id="{40940F5E-F079-4D54-B741-183F34FF1731}"/>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263" name="正方形/長方形 262">
          <a:extLst>
            <a:ext uri="{FF2B5EF4-FFF2-40B4-BE49-F238E27FC236}">
              <a16:creationId xmlns="" xmlns:a16="http://schemas.microsoft.com/office/drawing/2014/main" id="{BD95B6C7-9249-42C7-9C22-3FEC3C068676}"/>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264" name="正方形/長方形 263">
          <a:extLst>
            <a:ext uri="{FF2B5EF4-FFF2-40B4-BE49-F238E27FC236}">
              <a16:creationId xmlns="" xmlns:a16="http://schemas.microsoft.com/office/drawing/2014/main" id="{5F002151-634F-4291-A5C0-C93D8583DAF7}"/>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265" name="テキスト ボックス 264">
          <a:extLst>
            <a:ext uri="{FF2B5EF4-FFF2-40B4-BE49-F238E27FC236}">
              <a16:creationId xmlns="" xmlns:a16="http://schemas.microsoft.com/office/drawing/2014/main" id="{70CDD06C-01C0-4A4A-9E98-C1B4FD12ED49}"/>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266" name="直線コネクタ 265">
          <a:extLst>
            <a:ext uri="{FF2B5EF4-FFF2-40B4-BE49-F238E27FC236}">
              <a16:creationId xmlns="" xmlns:a16="http://schemas.microsoft.com/office/drawing/2014/main" id="{1C466E2F-5FF6-481A-8FFE-54DB7E098669}"/>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267" name="直線コネクタ 266">
          <a:extLst>
            <a:ext uri="{FF2B5EF4-FFF2-40B4-BE49-F238E27FC236}">
              <a16:creationId xmlns="" xmlns:a16="http://schemas.microsoft.com/office/drawing/2014/main" id="{F8AC5621-870D-43C6-9BEF-189476D09452}"/>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268" name="テキスト ボックス 267">
          <a:extLst>
            <a:ext uri="{FF2B5EF4-FFF2-40B4-BE49-F238E27FC236}">
              <a16:creationId xmlns="" xmlns:a16="http://schemas.microsoft.com/office/drawing/2014/main" id="{43119BF8-7700-469A-9D91-48070410F662}"/>
            </a:ext>
          </a:extLst>
        </xdr:cNvPr>
        <xdr:cNvSpPr txBox="1"/>
      </xdr:nvSpPr>
      <xdr:spPr>
        <a:xfrm>
          <a:off x="12107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269" name="直線コネクタ 268">
          <a:extLst>
            <a:ext uri="{FF2B5EF4-FFF2-40B4-BE49-F238E27FC236}">
              <a16:creationId xmlns="" xmlns:a16="http://schemas.microsoft.com/office/drawing/2014/main" id="{DE9554A0-07CC-4006-9098-BBAA4009B4FF}"/>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270" name="テキスト ボックス 269">
          <a:extLst>
            <a:ext uri="{FF2B5EF4-FFF2-40B4-BE49-F238E27FC236}">
              <a16:creationId xmlns="" xmlns:a16="http://schemas.microsoft.com/office/drawing/2014/main" id="{2AED27A6-C708-4A91-8135-82615887D53C}"/>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271" name="直線コネクタ 270">
          <a:extLst>
            <a:ext uri="{FF2B5EF4-FFF2-40B4-BE49-F238E27FC236}">
              <a16:creationId xmlns="" xmlns:a16="http://schemas.microsoft.com/office/drawing/2014/main" id="{826D44F4-D515-47AD-B873-5D329A0A2345}"/>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272" name="テキスト ボックス 271">
          <a:extLst>
            <a:ext uri="{FF2B5EF4-FFF2-40B4-BE49-F238E27FC236}">
              <a16:creationId xmlns="" xmlns:a16="http://schemas.microsoft.com/office/drawing/2014/main" id="{0D260C64-50AF-4D2B-A570-D469A02E707D}"/>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273" name="直線コネクタ 272">
          <a:extLst>
            <a:ext uri="{FF2B5EF4-FFF2-40B4-BE49-F238E27FC236}">
              <a16:creationId xmlns="" xmlns:a16="http://schemas.microsoft.com/office/drawing/2014/main" id="{0B76C700-889C-40F1-8D05-C29596BFF214}"/>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274" name="テキスト ボックス 273">
          <a:extLst>
            <a:ext uri="{FF2B5EF4-FFF2-40B4-BE49-F238E27FC236}">
              <a16:creationId xmlns="" xmlns:a16="http://schemas.microsoft.com/office/drawing/2014/main" id="{68CA7570-B0DB-47A6-86E7-4EDB9B5A5A05}"/>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275" name="直線コネクタ 274">
          <a:extLst>
            <a:ext uri="{FF2B5EF4-FFF2-40B4-BE49-F238E27FC236}">
              <a16:creationId xmlns="" xmlns:a16="http://schemas.microsoft.com/office/drawing/2014/main" id="{45596ADA-1B8A-4353-AF91-911A54ED1457}"/>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276" name="テキスト ボックス 275">
          <a:extLst>
            <a:ext uri="{FF2B5EF4-FFF2-40B4-BE49-F238E27FC236}">
              <a16:creationId xmlns="" xmlns:a16="http://schemas.microsoft.com/office/drawing/2014/main" id="{A4C31F86-FFCB-4AE2-84A1-E9F95B487024}"/>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277" name="直線コネクタ 276">
          <a:extLst>
            <a:ext uri="{FF2B5EF4-FFF2-40B4-BE49-F238E27FC236}">
              <a16:creationId xmlns="" xmlns:a16="http://schemas.microsoft.com/office/drawing/2014/main" id="{713DA9B6-0830-45C7-9908-A78B3E5760FE}"/>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278" name="テキスト ボックス 277">
          <a:extLst>
            <a:ext uri="{FF2B5EF4-FFF2-40B4-BE49-F238E27FC236}">
              <a16:creationId xmlns="" xmlns:a16="http://schemas.microsoft.com/office/drawing/2014/main" id="{ED6921BF-7FC8-49D8-8BAE-1F10D013F073}"/>
            </a:ext>
          </a:extLst>
        </xdr:cNvPr>
        <xdr:cNvSpPr txBox="1"/>
      </xdr:nvSpPr>
      <xdr:spPr>
        <a:xfrm>
          <a:off x="11978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279" name="直線コネクタ 278">
          <a:extLst>
            <a:ext uri="{FF2B5EF4-FFF2-40B4-BE49-F238E27FC236}">
              <a16:creationId xmlns="" xmlns:a16="http://schemas.microsoft.com/office/drawing/2014/main" id="{449891E1-95D0-42E9-94CA-203C38B6CF87}"/>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280" name="テキスト ボックス 279">
          <a:extLst>
            <a:ext uri="{FF2B5EF4-FFF2-40B4-BE49-F238E27FC236}">
              <a16:creationId xmlns="" xmlns:a16="http://schemas.microsoft.com/office/drawing/2014/main" id="{14E6BF7A-DCDA-4963-8B97-58FBA220D329}"/>
            </a:ext>
          </a:extLst>
        </xdr:cNvPr>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281" name="【保健センター・保健所】&#10;有形固定資産減価償却率グラフ枠">
          <a:extLst>
            <a:ext uri="{FF2B5EF4-FFF2-40B4-BE49-F238E27FC236}">
              <a16:creationId xmlns="" xmlns:a16="http://schemas.microsoft.com/office/drawing/2014/main" id="{DE60C0D1-06EE-490A-9682-A499D41DAC85}"/>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40822</xdr:rowOff>
    </xdr:from>
    <xdr:to>
      <xdr:col>85</xdr:col>
      <xdr:colOff>126364</xdr:colOff>
      <xdr:row>64</xdr:row>
      <xdr:rowOff>97972</xdr:rowOff>
    </xdr:to>
    <xdr:cxnSp macro="">
      <xdr:nvCxnSpPr>
        <xdr:cNvPr id="282" name="直線コネクタ 281">
          <a:extLst>
            <a:ext uri="{FF2B5EF4-FFF2-40B4-BE49-F238E27FC236}">
              <a16:creationId xmlns="" xmlns:a16="http://schemas.microsoft.com/office/drawing/2014/main" id="{34432ABE-1205-4AE1-AA4D-0F2EB29F764E}"/>
            </a:ext>
          </a:extLst>
        </xdr:cNvPr>
        <xdr:cNvCxnSpPr/>
      </xdr:nvCxnSpPr>
      <xdr:spPr>
        <a:xfrm flipV="1">
          <a:off x="16318864" y="9470572"/>
          <a:ext cx="0" cy="1600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101799</xdr:rowOff>
    </xdr:from>
    <xdr:ext cx="340478" cy="259045"/>
    <xdr:sp macro="" textlink="">
      <xdr:nvSpPr>
        <xdr:cNvPr id="283" name="【保健センター・保健所】&#10;有形固定資産減価償却率最小値テキスト">
          <a:extLst>
            <a:ext uri="{FF2B5EF4-FFF2-40B4-BE49-F238E27FC236}">
              <a16:creationId xmlns="" xmlns:a16="http://schemas.microsoft.com/office/drawing/2014/main" id="{D42D5CBD-75E6-475B-9685-3FE14EF1DFDE}"/>
            </a:ext>
          </a:extLst>
        </xdr:cNvPr>
        <xdr:cNvSpPr txBox="1"/>
      </xdr:nvSpPr>
      <xdr:spPr>
        <a:xfrm>
          <a:off x="16357600" y="110745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97972</xdr:rowOff>
    </xdr:from>
    <xdr:to>
      <xdr:col>86</xdr:col>
      <xdr:colOff>25400</xdr:colOff>
      <xdr:row>64</xdr:row>
      <xdr:rowOff>97972</xdr:rowOff>
    </xdr:to>
    <xdr:cxnSp macro="">
      <xdr:nvCxnSpPr>
        <xdr:cNvPr id="284" name="直線コネクタ 283">
          <a:extLst>
            <a:ext uri="{FF2B5EF4-FFF2-40B4-BE49-F238E27FC236}">
              <a16:creationId xmlns="" xmlns:a16="http://schemas.microsoft.com/office/drawing/2014/main" id="{4AE731EB-A98E-4A03-9CD0-64220ABD2B2C}"/>
            </a:ext>
          </a:extLst>
        </xdr:cNvPr>
        <xdr:cNvCxnSpPr/>
      </xdr:nvCxnSpPr>
      <xdr:spPr>
        <a:xfrm>
          <a:off x="16230600" y="110707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158949</xdr:rowOff>
    </xdr:from>
    <xdr:ext cx="469744" cy="259045"/>
    <xdr:sp macro="" textlink="">
      <xdr:nvSpPr>
        <xdr:cNvPr id="285" name="【保健センター・保健所】&#10;有形固定資産減価償却率最大値テキスト">
          <a:extLst>
            <a:ext uri="{FF2B5EF4-FFF2-40B4-BE49-F238E27FC236}">
              <a16:creationId xmlns="" xmlns:a16="http://schemas.microsoft.com/office/drawing/2014/main" id="{DD788E0A-8335-4D4E-B6AF-C0684548978A}"/>
            </a:ext>
          </a:extLst>
        </xdr:cNvPr>
        <xdr:cNvSpPr txBox="1"/>
      </xdr:nvSpPr>
      <xdr:spPr>
        <a:xfrm>
          <a:off x="16357600" y="924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40822</xdr:rowOff>
    </xdr:from>
    <xdr:to>
      <xdr:col>86</xdr:col>
      <xdr:colOff>25400</xdr:colOff>
      <xdr:row>55</xdr:row>
      <xdr:rowOff>40822</xdr:rowOff>
    </xdr:to>
    <xdr:cxnSp macro="">
      <xdr:nvCxnSpPr>
        <xdr:cNvPr id="286" name="直線コネクタ 285">
          <a:extLst>
            <a:ext uri="{FF2B5EF4-FFF2-40B4-BE49-F238E27FC236}">
              <a16:creationId xmlns="" xmlns:a16="http://schemas.microsoft.com/office/drawing/2014/main" id="{4E637F8B-2501-4CE2-BE0B-21208B412DBA}"/>
            </a:ext>
          </a:extLst>
        </xdr:cNvPr>
        <xdr:cNvCxnSpPr/>
      </xdr:nvCxnSpPr>
      <xdr:spPr>
        <a:xfrm>
          <a:off x="16230600" y="947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128468</xdr:rowOff>
    </xdr:from>
    <xdr:ext cx="405111" cy="259045"/>
    <xdr:sp macro="" textlink="">
      <xdr:nvSpPr>
        <xdr:cNvPr id="287" name="【保健センター・保健所】&#10;有形固定資産減価償却率平均値テキスト">
          <a:extLst>
            <a:ext uri="{FF2B5EF4-FFF2-40B4-BE49-F238E27FC236}">
              <a16:creationId xmlns="" xmlns:a16="http://schemas.microsoft.com/office/drawing/2014/main" id="{0ACBF7F6-7801-4779-B880-4AAB012957D8}"/>
            </a:ext>
          </a:extLst>
        </xdr:cNvPr>
        <xdr:cNvSpPr txBox="1"/>
      </xdr:nvSpPr>
      <xdr:spPr>
        <a:xfrm>
          <a:off x="16357600" y="1024401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150041</xdr:rowOff>
    </xdr:from>
    <xdr:to>
      <xdr:col>85</xdr:col>
      <xdr:colOff>177800</xdr:colOff>
      <xdr:row>60</xdr:row>
      <xdr:rowOff>80191</xdr:rowOff>
    </xdr:to>
    <xdr:sp macro="" textlink="">
      <xdr:nvSpPr>
        <xdr:cNvPr id="288" name="フローチャート: 判断 287">
          <a:extLst>
            <a:ext uri="{FF2B5EF4-FFF2-40B4-BE49-F238E27FC236}">
              <a16:creationId xmlns="" xmlns:a16="http://schemas.microsoft.com/office/drawing/2014/main" id="{9331D608-FCCF-488F-AA08-04A79E52F07F}"/>
            </a:ext>
          </a:extLst>
        </xdr:cNvPr>
        <xdr:cNvSpPr/>
      </xdr:nvSpPr>
      <xdr:spPr>
        <a:xfrm>
          <a:off x="16268700" y="10265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14515</xdr:rowOff>
    </xdr:from>
    <xdr:to>
      <xdr:col>81</xdr:col>
      <xdr:colOff>101600</xdr:colOff>
      <xdr:row>60</xdr:row>
      <xdr:rowOff>116115</xdr:rowOff>
    </xdr:to>
    <xdr:sp macro="" textlink="">
      <xdr:nvSpPr>
        <xdr:cNvPr id="289" name="フローチャート: 判断 288">
          <a:extLst>
            <a:ext uri="{FF2B5EF4-FFF2-40B4-BE49-F238E27FC236}">
              <a16:creationId xmlns="" xmlns:a16="http://schemas.microsoft.com/office/drawing/2014/main" id="{9F3A44C2-07D1-4759-AF19-920D79BE6BE5}"/>
            </a:ext>
          </a:extLst>
        </xdr:cNvPr>
        <xdr:cNvSpPr/>
      </xdr:nvSpPr>
      <xdr:spPr>
        <a:xfrm>
          <a:off x="15430500" y="10301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60</xdr:row>
      <xdr:rowOff>107242</xdr:rowOff>
    </xdr:from>
    <xdr:ext cx="405111" cy="259045"/>
    <xdr:sp macro="" textlink="">
      <xdr:nvSpPr>
        <xdr:cNvPr id="290" name="n_1aveValue【保健センター・保健所】&#10;有形固定資産減価償却率">
          <a:extLst>
            <a:ext uri="{FF2B5EF4-FFF2-40B4-BE49-F238E27FC236}">
              <a16:creationId xmlns="" xmlns:a16="http://schemas.microsoft.com/office/drawing/2014/main" id="{7BE9E09C-024C-4D4D-92B7-B59C63B39BC3}"/>
            </a:ext>
          </a:extLst>
        </xdr:cNvPr>
        <xdr:cNvSpPr txBox="1"/>
      </xdr:nvSpPr>
      <xdr:spPr>
        <a:xfrm>
          <a:off x="15266044" y="103942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60</xdr:row>
      <xdr:rowOff>43906</xdr:rowOff>
    </xdr:from>
    <xdr:to>
      <xdr:col>76</xdr:col>
      <xdr:colOff>165100</xdr:colOff>
      <xdr:row>60</xdr:row>
      <xdr:rowOff>145506</xdr:rowOff>
    </xdr:to>
    <xdr:sp macro="" textlink="">
      <xdr:nvSpPr>
        <xdr:cNvPr id="291" name="フローチャート: 判断 290">
          <a:extLst>
            <a:ext uri="{FF2B5EF4-FFF2-40B4-BE49-F238E27FC236}">
              <a16:creationId xmlns="" xmlns:a16="http://schemas.microsoft.com/office/drawing/2014/main" id="{8AF469E6-2767-4878-9A32-D7B45F64849C}"/>
            </a:ext>
          </a:extLst>
        </xdr:cNvPr>
        <xdr:cNvSpPr/>
      </xdr:nvSpPr>
      <xdr:spPr>
        <a:xfrm>
          <a:off x="14541500" y="1033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58</xdr:row>
      <xdr:rowOff>162033</xdr:rowOff>
    </xdr:from>
    <xdr:ext cx="405111" cy="259045"/>
    <xdr:sp macro="" textlink="">
      <xdr:nvSpPr>
        <xdr:cNvPr id="292" name="n_2aveValue【保健センター・保健所】&#10;有形固定資産減価償却率">
          <a:extLst>
            <a:ext uri="{FF2B5EF4-FFF2-40B4-BE49-F238E27FC236}">
              <a16:creationId xmlns="" xmlns:a16="http://schemas.microsoft.com/office/drawing/2014/main" id="{901A38C1-9D81-41C6-94A9-460F2325B6C3}"/>
            </a:ext>
          </a:extLst>
        </xdr:cNvPr>
        <xdr:cNvSpPr txBox="1"/>
      </xdr:nvSpPr>
      <xdr:spPr>
        <a:xfrm>
          <a:off x="14389744" y="10106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66</xdr:row>
      <xdr:rowOff>111777</xdr:rowOff>
    </xdr:from>
    <xdr:ext cx="762000" cy="259045"/>
    <xdr:sp macro="" textlink="">
      <xdr:nvSpPr>
        <xdr:cNvPr id="293" name="テキスト ボックス 292">
          <a:extLst>
            <a:ext uri="{FF2B5EF4-FFF2-40B4-BE49-F238E27FC236}">
              <a16:creationId xmlns="" xmlns:a16="http://schemas.microsoft.com/office/drawing/2014/main" id="{58592BCF-9459-4134-8A4F-BFAEE688B4D7}"/>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294" name="テキスト ボックス 293">
          <a:extLst>
            <a:ext uri="{FF2B5EF4-FFF2-40B4-BE49-F238E27FC236}">
              <a16:creationId xmlns="" xmlns:a16="http://schemas.microsoft.com/office/drawing/2014/main" id="{16B64CB6-F8E5-4DA4-922F-5DAF69418E3F}"/>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295" name="テキスト ボックス 294">
          <a:extLst>
            <a:ext uri="{FF2B5EF4-FFF2-40B4-BE49-F238E27FC236}">
              <a16:creationId xmlns="" xmlns:a16="http://schemas.microsoft.com/office/drawing/2014/main" id="{322FA792-38C3-47AA-A640-605EA81C17CB}"/>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296" name="テキスト ボックス 295">
          <a:extLst>
            <a:ext uri="{FF2B5EF4-FFF2-40B4-BE49-F238E27FC236}">
              <a16:creationId xmlns="" xmlns:a16="http://schemas.microsoft.com/office/drawing/2014/main" id="{2B4FBE8F-2BB7-4FEA-8350-A05614561AC0}"/>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297" name="テキスト ボックス 296">
          <a:extLst>
            <a:ext uri="{FF2B5EF4-FFF2-40B4-BE49-F238E27FC236}">
              <a16:creationId xmlns="" xmlns:a16="http://schemas.microsoft.com/office/drawing/2014/main" id="{CE6BE75B-D04D-42C1-880A-E49366EF0B41}"/>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14515</xdr:rowOff>
    </xdr:from>
    <xdr:to>
      <xdr:col>81</xdr:col>
      <xdr:colOff>101600</xdr:colOff>
      <xdr:row>60</xdr:row>
      <xdr:rowOff>116115</xdr:rowOff>
    </xdr:to>
    <xdr:sp macro="" textlink="">
      <xdr:nvSpPr>
        <xdr:cNvPr id="298" name="楕円 297">
          <a:extLst>
            <a:ext uri="{FF2B5EF4-FFF2-40B4-BE49-F238E27FC236}">
              <a16:creationId xmlns="" xmlns:a16="http://schemas.microsoft.com/office/drawing/2014/main" id="{DAA00802-BB5C-4A77-BB97-BA4D054CD23F}"/>
            </a:ext>
          </a:extLst>
        </xdr:cNvPr>
        <xdr:cNvSpPr/>
      </xdr:nvSpPr>
      <xdr:spPr>
        <a:xfrm>
          <a:off x="15430500" y="10301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79828</xdr:rowOff>
    </xdr:from>
    <xdr:to>
      <xdr:col>76</xdr:col>
      <xdr:colOff>165100</xdr:colOff>
      <xdr:row>61</xdr:row>
      <xdr:rowOff>9978</xdr:rowOff>
    </xdr:to>
    <xdr:sp macro="" textlink="">
      <xdr:nvSpPr>
        <xdr:cNvPr id="299" name="楕円 298">
          <a:extLst>
            <a:ext uri="{FF2B5EF4-FFF2-40B4-BE49-F238E27FC236}">
              <a16:creationId xmlns="" xmlns:a16="http://schemas.microsoft.com/office/drawing/2014/main" id="{2F21D8E5-1584-48B6-9B5D-AD166D3FFD03}"/>
            </a:ext>
          </a:extLst>
        </xdr:cNvPr>
        <xdr:cNvSpPr/>
      </xdr:nvSpPr>
      <xdr:spPr>
        <a:xfrm>
          <a:off x="14541500" y="10366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65315</xdr:rowOff>
    </xdr:from>
    <xdr:to>
      <xdr:col>81</xdr:col>
      <xdr:colOff>50800</xdr:colOff>
      <xdr:row>60</xdr:row>
      <xdr:rowOff>130628</xdr:rowOff>
    </xdr:to>
    <xdr:cxnSp macro="">
      <xdr:nvCxnSpPr>
        <xdr:cNvPr id="300" name="直線コネクタ 299">
          <a:extLst>
            <a:ext uri="{FF2B5EF4-FFF2-40B4-BE49-F238E27FC236}">
              <a16:creationId xmlns="" xmlns:a16="http://schemas.microsoft.com/office/drawing/2014/main" id="{3ECF13CE-9A5D-449A-95EB-AE1193C92003}"/>
            </a:ext>
          </a:extLst>
        </xdr:cNvPr>
        <xdr:cNvCxnSpPr/>
      </xdr:nvCxnSpPr>
      <xdr:spPr>
        <a:xfrm flipV="1">
          <a:off x="14592300" y="10352315"/>
          <a:ext cx="889000" cy="6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132642</xdr:rowOff>
    </xdr:from>
    <xdr:ext cx="405111" cy="259045"/>
    <xdr:sp macro="" textlink="">
      <xdr:nvSpPr>
        <xdr:cNvPr id="301" name="n_1mainValue【保健センター・保健所】&#10;有形固定資産減価償却率">
          <a:extLst>
            <a:ext uri="{FF2B5EF4-FFF2-40B4-BE49-F238E27FC236}">
              <a16:creationId xmlns="" xmlns:a16="http://schemas.microsoft.com/office/drawing/2014/main" id="{454DF500-F61A-45DC-A4AE-19D00FED9B00}"/>
            </a:ext>
          </a:extLst>
        </xdr:cNvPr>
        <xdr:cNvSpPr txBox="1"/>
      </xdr:nvSpPr>
      <xdr:spPr>
        <a:xfrm>
          <a:off x="15266044" y="100767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1105</xdr:rowOff>
    </xdr:from>
    <xdr:ext cx="405111" cy="259045"/>
    <xdr:sp macro="" textlink="">
      <xdr:nvSpPr>
        <xdr:cNvPr id="302" name="n_2mainValue【保健センター・保健所】&#10;有形固定資産減価償却率">
          <a:extLst>
            <a:ext uri="{FF2B5EF4-FFF2-40B4-BE49-F238E27FC236}">
              <a16:creationId xmlns="" xmlns:a16="http://schemas.microsoft.com/office/drawing/2014/main" id="{1614244F-7F5B-450C-B6C5-66F4626109C5}"/>
            </a:ext>
          </a:extLst>
        </xdr:cNvPr>
        <xdr:cNvSpPr txBox="1"/>
      </xdr:nvSpPr>
      <xdr:spPr>
        <a:xfrm>
          <a:off x="14389744" y="104595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303" name="正方形/長方形 302">
          <a:extLst>
            <a:ext uri="{FF2B5EF4-FFF2-40B4-BE49-F238E27FC236}">
              <a16:creationId xmlns="" xmlns:a16="http://schemas.microsoft.com/office/drawing/2014/main" id="{CCE47BC0-B820-44AC-BA28-ADF71C8E87A6}"/>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304" name="正方形/長方形 303">
          <a:extLst>
            <a:ext uri="{FF2B5EF4-FFF2-40B4-BE49-F238E27FC236}">
              <a16:creationId xmlns="" xmlns:a16="http://schemas.microsoft.com/office/drawing/2014/main" id="{DE9D8C28-F7A5-4B21-A340-DCE762265252}"/>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305" name="正方形/長方形 304">
          <a:extLst>
            <a:ext uri="{FF2B5EF4-FFF2-40B4-BE49-F238E27FC236}">
              <a16:creationId xmlns="" xmlns:a16="http://schemas.microsoft.com/office/drawing/2014/main" id="{9FA2DD3C-B65A-4E40-BF91-E04A8BA664F7}"/>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306" name="正方形/長方形 305">
          <a:extLst>
            <a:ext uri="{FF2B5EF4-FFF2-40B4-BE49-F238E27FC236}">
              <a16:creationId xmlns="" xmlns:a16="http://schemas.microsoft.com/office/drawing/2014/main" id="{BF7DD13B-76EB-4A9B-94C1-92F473FF5D15}"/>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307" name="正方形/長方形 306">
          <a:extLst>
            <a:ext uri="{FF2B5EF4-FFF2-40B4-BE49-F238E27FC236}">
              <a16:creationId xmlns="" xmlns:a16="http://schemas.microsoft.com/office/drawing/2014/main" id="{7D845370-8861-428A-8BA8-E1C2592401C4}"/>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308" name="正方形/長方形 307">
          <a:extLst>
            <a:ext uri="{FF2B5EF4-FFF2-40B4-BE49-F238E27FC236}">
              <a16:creationId xmlns="" xmlns:a16="http://schemas.microsoft.com/office/drawing/2014/main" id="{C6D86881-B85B-40D3-8679-C1E811546621}"/>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309" name="正方形/長方形 308">
          <a:extLst>
            <a:ext uri="{FF2B5EF4-FFF2-40B4-BE49-F238E27FC236}">
              <a16:creationId xmlns="" xmlns:a16="http://schemas.microsoft.com/office/drawing/2014/main" id="{83695214-3860-419B-9923-4ACBB77E1D62}"/>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310" name="正方形/長方形 309">
          <a:extLst>
            <a:ext uri="{FF2B5EF4-FFF2-40B4-BE49-F238E27FC236}">
              <a16:creationId xmlns="" xmlns:a16="http://schemas.microsoft.com/office/drawing/2014/main" id="{F36F73EF-9ED2-493B-9C53-B7267B212F3D}"/>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311" name="テキスト ボックス 310">
          <a:extLst>
            <a:ext uri="{FF2B5EF4-FFF2-40B4-BE49-F238E27FC236}">
              <a16:creationId xmlns="" xmlns:a16="http://schemas.microsoft.com/office/drawing/2014/main" id="{226CCB10-BBC6-4234-A6F0-F29E759B07A3}"/>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312" name="直線コネクタ 311">
          <a:extLst>
            <a:ext uri="{FF2B5EF4-FFF2-40B4-BE49-F238E27FC236}">
              <a16:creationId xmlns="" xmlns:a16="http://schemas.microsoft.com/office/drawing/2014/main" id="{59CA4085-AB03-4082-815F-AB5752ABDD06}"/>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313" name="直線コネクタ 312">
          <a:extLst>
            <a:ext uri="{FF2B5EF4-FFF2-40B4-BE49-F238E27FC236}">
              <a16:creationId xmlns="" xmlns:a16="http://schemas.microsoft.com/office/drawing/2014/main" id="{2E80BE5C-76A8-4179-ACFB-E4C8746FC904}"/>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314" name="テキスト ボックス 313">
          <a:extLst>
            <a:ext uri="{FF2B5EF4-FFF2-40B4-BE49-F238E27FC236}">
              <a16:creationId xmlns="" xmlns:a16="http://schemas.microsoft.com/office/drawing/2014/main" id="{02C3FDF2-80CD-4744-92E9-C66A9F4301A9}"/>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315" name="直線コネクタ 314">
          <a:extLst>
            <a:ext uri="{FF2B5EF4-FFF2-40B4-BE49-F238E27FC236}">
              <a16:creationId xmlns="" xmlns:a16="http://schemas.microsoft.com/office/drawing/2014/main" id="{85BD96E0-F471-460D-9E20-9922250682FA}"/>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316" name="テキスト ボックス 315">
          <a:extLst>
            <a:ext uri="{FF2B5EF4-FFF2-40B4-BE49-F238E27FC236}">
              <a16:creationId xmlns="" xmlns:a16="http://schemas.microsoft.com/office/drawing/2014/main" id="{11B0222B-3E33-4E87-BC23-9B9E98BC9416}"/>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317" name="直線コネクタ 316">
          <a:extLst>
            <a:ext uri="{FF2B5EF4-FFF2-40B4-BE49-F238E27FC236}">
              <a16:creationId xmlns="" xmlns:a16="http://schemas.microsoft.com/office/drawing/2014/main" id="{145D0F4C-2B56-43B9-9D25-669819218AF7}"/>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318" name="テキスト ボックス 317">
          <a:extLst>
            <a:ext uri="{FF2B5EF4-FFF2-40B4-BE49-F238E27FC236}">
              <a16:creationId xmlns="" xmlns:a16="http://schemas.microsoft.com/office/drawing/2014/main" id="{A4A6EFF4-CB46-424A-B912-340126F558DA}"/>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319" name="直線コネクタ 318">
          <a:extLst>
            <a:ext uri="{FF2B5EF4-FFF2-40B4-BE49-F238E27FC236}">
              <a16:creationId xmlns="" xmlns:a16="http://schemas.microsoft.com/office/drawing/2014/main" id="{70DBDAA2-74E4-43EF-A13A-C50110323BE7}"/>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320" name="テキスト ボックス 319">
          <a:extLst>
            <a:ext uri="{FF2B5EF4-FFF2-40B4-BE49-F238E27FC236}">
              <a16:creationId xmlns="" xmlns:a16="http://schemas.microsoft.com/office/drawing/2014/main" id="{B1F11ECB-C0E0-4685-803C-737088263FD7}"/>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321" name="直線コネクタ 320">
          <a:extLst>
            <a:ext uri="{FF2B5EF4-FFF2-40B4-BE49-F238E27FC236}">
              <a16:creationId xmlns="" xmlns:a16="http://schemas.microsoft.com/office/drawing/2014/main" id="{7D7153BB-B9F5-468C-8A17-C68FDDF89CE6}"/>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322" name="テキスト ボックス 321">
          <a:extLst>
            <a:ext uri="{FF2B5EF4-FFF2-40B4-BE49-F238E27FC236}">
              <a16:creationId xmlns="" xmlns:a16="http://schemas.microsoft.com/office/drawing/2014/main" id="{E459577D-EDD0-423E-A5FC-FAF5280E5521}"/>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323" name="直線コネクタ 322">
          <a:extLst>
            <a:ext uri="{FF2B5EF4-FFF2-40B4-BE49-F238E27FC236}">
              <a16:creationId xmlns="" xmlns:a16="http://schemas.microsoft.com/office/drawing/2014/main" id="{D6669A3C-6D9A-491D-9A8D-6869DA43A580}"/>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324" name="テキスト ボックス 323">
          <a:extLst>
            <a:ext uri="{FF2B5EF4-FFF2-40B4-BE49-F238E27FC236}">
              <a16:creationId xmlns="" xmlns:a16="http://schemas.microsoft.com/office/drawing/2014/main" id="{9BE97BA3-19B8-4391-8656-D7EB917F8DAB}"/>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325" name="【保健センター・保健所】&#10;一人当たり面積グラフ枠">
          <a:extLst>
            <a:ext uri="{FF2B5EF4-FFF2-40B4-BE49-F238E27FC236}">
              <a16:creationId xmlns="" xmlns:a16="http://schemas.microsoft.com/office/drawing/2014/main" id="{6E321F3D-908C-4F3A-A4E9-D137DBC66964}"/>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36576</xdr:rowOff>
    </xdr:from>
    <xdr:to>
      <xdr:col>116</xdr:col>
      <xdr:colOff>62864</xdr:colOff>
      <xdr:row>64</xdr:row>
      <xdr:rowOff>63246</xdr:rowOff>
    </xdr:to>
    <xdr:cxnSp macro="">
      <xdr:nvCxnSpPr>
        <xdr:cNvPr id="326" name="直線コネクタ 325">
          <a:extLst>
            <a:ext uri="{FF2B5EF4-FFF2-40B4-BE49-F238E27FC236}">
              <a16:creationId xmlns="" xmlns:a16="http://schemas.microsoft.com/office/drawing/2014/main" id="{8BD06425-AF47-46DC-B69D-D3453097B546}"/>
            </a:ext>
          </a:extLst>
        </xdr:cNvPr>
        <xdr:cNvCxnSpPr/>
      </xdr:nvCxnSpPr>
      <xdr:spPr>
        <a:xfrm flipV="1">
          <a:off x="22160864" y="9637776"/>
          <a:ext cx="0" cy="13982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67073</xdr:rowOff>
    </xdr:from>
    <xdr:ext cx="469744" cy="259045"/>
    <xdr:sp macro="" textlink="">
      <xdr:nvSpPr>
        <xdr:cNvPr id="327" name="【保健センター・保健所】&#10;一人当たり面積最小値テキスト">
          <a:extLst>
            <a:ext uri="{FF2B5EF4-FFF2-40B4-BE49-F238E27FC236}">
              <a16:creationId xmlns="" xmlns:a16="http://schemas.microsoft.com/office/drawing/2014/main" id="{A9686DAD-3F6C-407F-A186-0052D101EF18}"/>
            </a:ext>
          </a:extLst>
        </xdr:cNvPr>
        <xdr:cNvSpPr txBox="1"/>
      </xdr:nvSpPr>
      <xdr:spPr>
        <a:xfrm>
          <a:off x="22199600" y="11039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63246</xdr:rowOff>
    </xdr:from>
    <xdr:to>
      <xdr:col>116</xdr:col>
      <xdr:colOff>152400</xdr:colOff>
      <xdr:row>64</xdr:row>
      <xdr:rowOff>63246</xdr:rowOff>
    </xdr:to>
    <xdr:cxnSp macro="">
      <xdr:nvCxnSpPr>
        <xdr:cNvPr id="328" name="直線コネクタ 327">
          <a:extLst>
            <a:ext uri="{FF2B5EF4-FFF2-40B4-BE49-F238E27FC236}">
              <a16:creationId xmlns="" xmlns:a16="http://schemas.microsoft.com/office/drawing/2014/main" id="{A49F3D0B-D724-42C9-9193-6DCD0B383AF5}"/>
            </a:ext>
          </a:extLst>
        </xdr:cNvPr>
        <xdr:cNvCxnSpPr/>
      </xdr:nvCxnSpPr>
      <xdr:spPr>
        <a:xfrm>
          <a:off x="22072600" y="110360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154703</xdr:rowOff>
    </xdr:from>
    <xdr:ext cx="469744" cy="259045"/>
    <xdr:sp macro="" textlink="">
      <xdr:nvSpPr>
        <xdr:cNvPr id="329" name="【保健センター・保健所】&#10;一人当たり面積最大値テキスト">
          <a:extLst>
            <a:ext uri="{FF2B5EF4-FFF2-40B4-BE49-F238E27FC236}">
              <a16:creationId xmlns="" xmlns:a16="http://schemas.microsoft.com/office/drawing/2014/main" id="{B440AD15-B9A0-4374-BB91-B0E398D99B1B}"/>
            </a:ext>
          </a:extLst>
        </xdr:cNvPr>
        <xdr:cNvSpPr txBox="1"/>
      </xdr:nvSpPr>
      <xdr:spPr>
        <a:xfrm>
          <a:off x="22199600" y="94130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36576</xdr:rowOff>
    </xdr:from>
    <xdr:to>
      <xdr:col>116</xdr:col>
      <xdr:colOff>152400</xdr:colOff>
      <xdr:row>56</xdr:row>
      <xdr:rowOff>36576</xdr:rowOff>
    </xdr:to>
    <xdr:cxnSp macro="">
      <xdr:nvCxnSpPr>
        <xdr:cNvPr id="330" name="直線コネクタ 329">
          <a:extLst>
            <a:ext uri="{FF2B5EF4-FFF2-40B4-BE49-F238E27FC236}">
              <a16:creationId xmlns="" xmlns:a16="http://schemas.microsoft.com/office/drawing/2014/main" id="{BB093072-904E-4CA6-AF0E-EA248D4BC6DE}"/>
            </a:ext>
          </a:extLst>
        </xdr:cNvPr>
        <xdr:cNvCxnSpPr/>
      </xdr:nvCxnSpPr>
      <xdr:spPr>
        <a:xfrm>
          <a:off x="22072600" y="96377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51833</xdr:rowOff>
    </xdr:from>
    <xdr:ext cx="469744" cy="259045"/>
    <xdr:sp macro="" textlink="">
      <xdr:nvSpPr>
        <xdr:cNvPr id="331" name="【保健センター・保健所】&#10;一人当たり面積平均値テキスト">
          <a:extLst>
            <a:ext uri="{FF2B5EF4-FFF2-40B4-BE49-F238E27FC236}">
              <a16:creationId xmlns="" xmlns:a16="http://schemas.microsoft.com/office/drawing/2014/main" id="{3E80C311-2883-4029-BCDF-77524E61DA97}"/>
            </a:ext>
          </a:extLst>
        </xdr:cNvPr>
        <xdr:cNvSpPr txBox="1"/>
      </xdr:nvSpPr>
      <xdr:spPr>
        <a:xfrm>
          <a:off x="22199600" y="1068173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73406</xdr:rowOff>
    </xdr:from>
    <xdr:to>
      <xdr:col>116</xdr:col>
      <xdr:colOff>114300</xdr:colOff>
      <xdr:row>63</xdr:row>
      <xdr:rowOff>3556</xdr:rowOff>
    </xdr:to>
    <xdr:sp macro="" textlink="">
      <xdr:nvSpPr>
        <xdr:cNvPr id="332" name="フローチャート: 判断 331">
          <a:extLst>
            <a:ext uri="{FF2B5EF4-FFF2-40B4-BE49-F238E27FC236}">
              <a16:creationId xmlns="" xmlns:a16="http://schemas.microsoft.com/office/drawing/2014/main" id="{E4D630DA-6B26-4AF9-96CE-622AE826BE83}"/>
            </a:ext>
          </a:extLst>
        </xdr:cNvPr>
        <xdr:cNvSpPr/>
      </xdr:nvSpPr>
      <xdr:spPr>
        <a:xfrm>
          <a:off x="22110700" y="107033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76454</xdr:rowOff>
    </xdr:from>
    <xdr:to>
      <xdr:col>112</xdr:col>
      <xdr:colOff>38100</xdr:colOff>
      <xdr:row>63</xdr:row>
      <xdr:rowOff>6604</xdr:rowOff>
    </xdr:to>
    <xdr:sp macro="" textlink="">
      <xdr:nvSpPr>
        <xdr:cNvPr id="333" name="フローチャート: 判断 332">
          <a:extLst>
            <a:ext uri="{FF2B5EF4-FFF2-40B4-BE49-F238E27FC236}">
              <a16:creationId xmlns="" xmlns:a16="http://schemas.microsoft.com/office/drawing/2014/main" id="{A2406FEF-583F-4961-92B6-F481615687A8}"/>
            </a:ext>
          </a:extLst>
        </xdr:cNvPr>
        <xdr:cNvSpPr/>
      </xdr:nvSpPr>
      <xdr:spPr>
        <a:xfrm>
          <a:off x="21272500" y="10706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62</xdr:row>
      <xdr:rowOff>169181</xdr:rowOff>
    </xdr:from>
    <xdr:ext cx="469744" cy="259045"/>
    <xdr:sp macro="" textlink="">
      <xdr:nvSpPr>
        <xdr:cNvPr id="334" name="n_1aveValue【保健センター・保健所】&#10;一人当たり面積">
          <a:extLst>
            <a:ext uri="{FF2B5EF4-FFF2-40B4-BE49-F238E27FC236}">
              <a16:creationId xmlns="" xmlns:a16="http://schemas.microsoft.com/office/drawing/2014/main" id="{BA3F71ED-5EE1-496A-8E5C-B4D9F35797F4}"/>
            </a:ext>
          </a:extLst>
        </xdr:cNvPr>
        <xdr:cNvSpPr txBox="1"/>
      </xdr:nvSpPr>
      <xdr:spPr>
        <a:xfrm>
          <a:off x="21075727" y="107990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62</xdr:row>
      <xdr:rowOff>81788</xdr:rowOff>
    </xdr:from>
    <xdr:to>
      <xdr:col>107</xdr:col>
      <xdr:colOff>101600</xdr:colOff>
      <xdr:row>63</xdr:row>
      <xdr:rowOff>11938</xdr:rowOff>
    </xdr:to>
    <xdr:sp macro="" textlink="">
      <xdr:nvSpPr>
        <xdr:cNvPr id="335" name="フローチャート: 判断 334">
          <a:extLst>
            <a:ext uri="{FF2B5EF4-FFF2-40B4-BE49-F238E27FC236}">
              <a16:creationId xmlns="" xmlns:a16="http://schemas.microsoft.com/office/drawing/2014/main" id="{C1A0EB57-9EDA-4078-B694-167F317D65B9}"/>
            </a:ext>
          </a:extLst>
        </xdr:cNvPr>
        <xdr:cNvSpPr/>
      </xdr:nvSpPr>
      <xdr:spPr>
        <a:xfrm>
          <a:off x="20383500" y="10711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63</xdr:row>
      <xdr:rowOff>3065</xdr:rowOff>
    </xdr:from>
    <xdr:ext cx="469744" cy="259045"/>
    <xdr:sp macro="" textlink="">
      <xdr:nvSpPr>
        <xdr:cNvPr id="336" name="n_2aveValue【保健センター・保健所】&#10;一人当たり面積">
          <a:extLst>
            <a:ext uri="{FF2B5EF4-FFF2-40B4-BE49-F238E27FC236}">
              <a16:creationId xmlns="" xmlns:a16="http://schemas.microsoft.com/office/drawing/2014/main" id="{01799280-3C54-4FCE-ACCD-4E34701DD806}"/>
            </a:ext>
          </a:extLst>
        </xdr:cNvPr>
        <xdr:cNvSpPr txBox="1"/>
      </xdr:nvSpPr>
      <xdr:spPr>
        <a:xfrm>
          <a:off x="20199427" y="10804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66</xdr:row>
      <xdr:rowOff>111777</xdr:rowOff>
    </xdr:from>
    <xdr:ext cx="762000" cy="259045"/>
    <xdr:sp macro="" textlink="">
      <xdr:nvSpPr>
        <xdr:cNvPr id="337" name="テキスト ボックス 336">
          <a:extLst>
            <a:ext uri="{FF2B5EF4-FFF2-40B4-BE49-F238E27FC236}">
              <a16:creationId xmlns="" xmlns:a16="http://schemas.microsoft.com/office/drawing/2014/main" id="{59069A4C-DD1E-446B-A486-13CD4CC43696}"/>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338" name="テキスト ボックス 337">
          <a:extLst>
            <a:ext uri="{FF2B5EF4-FFF2-40B4-BE49-F238E27FC236}">
              <a16:creationId xmlns="" xmlns:a16="http://schemas.microsoft.com/office/drawing/2014/main" id="{53890007-FC66-4FDA-B85E-134A9CE5D3C7}"/>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339" name="テキスト ボックス 338">
          <a:extLst>
            <a:ext uri="{FF2B5EF4-FFF2-40B4-BE49-F238E27FC236}">
              <a16:creationId xmlns="" xmlns:a16="http://schemas.microsoft.com/office/drawing/2014/main" id="{18FCC601-1CBB-48AC-AEE2-025542D4658B}"/>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340" name="テキスト ボックス 339">
          <a:extLst>
            <a:ext uri="{FF2B5EF4-FFF2-40B4-BE49-F238E27FC236}">
              <a16:creationId xmlns="" xmlns:a16="http://schemas.microsoft.com/office/drawing/2014/main" id="{D67413D4-C858-420C-92D1-5F1B4955DC55}"/>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341" name="テキスト ボックス 340">
          <a:extLst>
            <a:ext uri="{FF2B5EF4-FFF2-40B4-BE49-F238E27FC236}">
              <a16:creationId xmlns="" xmlns:a16="http://schemas.microsoft.com/office/drawing/2014/main" id="{753A3AA7-D524-4200-971E-8E2F4E4BE9F1}"/>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39116</xdr:rowOff>
    </xdr:from>
    <xdr:to>
      <xdr:col>112</xdr:col>
      <xdr:colOff>38100</xdr:colOff>
      <xdr:row>62</xdr:row>
      <xdr:rowOff>140716</xdr:rowOff>
    </xdr:to>
    <xdr:sp macro="" textlink="">
      <xdr:nvSpPr>
        <xdr:cNvPr id="342" name="楕円 341">
          <a:extLst>
            <a:ext uri="{FF2B5EF4-FFF2-40B4-BE49-F238E27FC236}">
              <a16:creationId xmlns="" xmlns:a16="http://schemas.microsoft.com/office/drawing/2014/main" id="{D29CECDE-2CBE-4CD2-89EA-90DE0427D660}"/>
            </a:ext>
          </a:extLst>
        </xdr:cNvPr>
        <xdr:cNvSpPr/>
      </xdr:nvSpPr>
      <xdr:spPr>
        <a:xfrm>
          <a:off x="21272500" y="10669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41402</xdr:rowOff>
    </xdr:from>
    <xdr:to>
      <xdr:col>107</xdr:col>
      <xdr:colOff>101600</xdr:colOff>
      <xdr:row>62</xdr:row>
      <xdr:rowOff>143002</xdr:rowOff>
    </xdr:to>
    <xdr:sp macro="" textlink="">
      <xdr:nvSpPr>
        <xdr:cNvPr id="343" name="楕円 342">
          <a:extLst>
            <a:ext uri="{FF2B5EF4-FFF2-40B4-BE49-F238E27FC236}">
              <a16:creationId xmlns="" xmlns:a16="http://schemas.microsoft.com/office/drawing/2014/main" id="{24E3D399-5C5F-4F60-B527-979A463E0D18}"/>
            </a:ext>
          </a:extLst>
        </xdr:cNvPr>
        <xdr:cNvSpPr/>
      </xdr:nvSpPr>
      <xdr:spPr>
        <a:xfrm>
          <a:off x="20383500" y="10671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89916</xdr:rowOff>
    </xdr:from>
    <xdr:to>
      <xdr:col>111</xdr:col>
      <xdr:colOff>177800</xdr:colOff>
      <xdr:row>62</xdr:row>
      <xdr:rowOff>92202</xdr:rowOff>
    </xdr:to>
    <xdr:cxnSp macro="">
      <xdr:nvCxnSpPr>
        <xdr:cNvPr id="344" name="直線コネクタ 343">
          <a:extLst>
            <a:ext uri="{FF2B5EF4-FFF2-40B4-BE49-F238E27FC236}">
              <a16:creationId xmlns="" xmlns:a16="http://schemas.microsoft.com/office/drawing/2014/main" id="{A3FCE0AB-13A8-4D89-BCF5-BF0B5DECE1DF}"/>
            </a:ext>
          </a:extLst>
        </xdr:cNvPr>
        <xdr:cNvCxnSpPr/>
      </xdr:nvCxnSpPr>
      <xdr:spPr>
        <a:xfrm flipV="1">
          <a:off x="20434300" y="10719816"/>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157243</xdr:rowOff>
    </xdr:from>
    <xdr:ext cx="469744" cy="259045"/>
    <xdr:sp macro="" textlink="">
      <xdr:nvSpPr>
        <xdr:cNvPr id="345" name="n_1mainValue【保健センター・保健所】&#10;一人当たり面積">
          <a:extLst>
            <a:ext uri="{FF2B5EF4-FFF2-40B4-BE49-F238E27FC236}">
              <a16:creationId xmlns="" xmlns:a16="http://schemas.microsoft.com/office/drawing/2014/main" id="{209FD718-1279-4B09-86ED-2145B36D8ED5}"/>
            </a:ext>
          </a:extLst>
        </xdr:cNvPr>
        <xdr:cNvSpPr txBox="1"/>
      </xdr:nvSpPr>
      <xdr:spPr>
        <a:xfrm>
          <a:off x="21075727" y="104442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159529</xdr:rowOff>
    </xdr:from>
    <xdr:ext cx="469744" cy="259045"/>
    <xdr:sp macro="" textlink="">
      <xdr:nvSpPr>
        <xdr:cNvPr id="346" name="n_2mainValue【保健センター・保健所】&#10;一人当たり面積">
          <a:extLst>
            <a:ext uri="{FF2B5EF4-FFF2-40B4-BE49-F238E27FC236}">
              <a16:creationId xmlns="" xmlns:a16="http://schemas.microsoft.com/office/drawing/2014/main" id="{26BAF663-E327-4BBA-A45D-C2AA86B50951}"/>
            </a:ext>
          </a:extLst>
        </xdr:cNvPr>
        <xdr:cNvSpPr txBox="1"/>
      </xdr:nvSpPr>
      <xdr:spPr>
        <a:xfrm>
          <a:off x="20199427" y="104465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347" name="正方形/長方形 346">
          <a:extLst>
            <a:ext uri="{FF2B5EF4-FFF2-40B4-BE49-F238E27FC236}">
              <a16:creationId xmlns="" xmlns:a16="http://schemas.microsoft.com/office/drawing/2014/main" id="{9B35D0BC-79BF-418D-B170-4088F2854712}"/>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348" name="正方形/長方形 347">
          <a:extLst>
            <a:ext uri="{FF2B5EF4-FFF2-40B4-BE49-F238E27FC236}">
              <a16:creationId xmlns="" xmlns:a16="http://schemas.microsoft.com/office/drawing/2014/main" id="{0B75F672-D2EE-4746-AD6E-6FE62333771F}"/>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349" name="正方形/長方形 348">
          <a:extLst>
            <a:ext uri="{FF2B5EF4-FFF2-40B4-BE49-F238E27FC236}">
              <a16:creationId xmlns="" xmlns:a16="http://schemas.microsoft.com/office/drawing/2014/main" id="{FCCA6F5C-1B30-4982-8E7D-50412484EF04}"/>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350" name="正方形/長方形 349">
          <a:extLst>
            <a:ext uri="{FF2B5EF4-FFF2-40B4-BE49-F238E27FC236}">
              <a16:creationId xmlns="" xmlns:a16="http://schemas.microsoft.com/office/drawing/2014/main" id="{4AD47650-8FBC-4F50-9D87-7F36EDC6513B}"/>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351" name="正方形/長方形 350">
          <a:extLst>
            <a:ext uri="{FF2B5EF4-FFF2-40B4-BE49-F238E27FC236}">
              <a16:creationId xmlns="" xmlns:a16="http://schemas.microsoft.com/office/drawing/2014/main" id="{83BD321A-1221-402B-9CC7-01B3C235336A}"/>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352" name="正方形/長方形 351">
          <a:extLst>
            <a:ext uri="{FF2B5EF4-FFF2-40B4-BE49-F238E27FC236}">
              <a16:creationId xmlns="" xmlns:a16="http://schemas.microsoft.com/office/drawing/2014/main" id="{3954D5F3-ABDB-45B9-ABDA-5D8EEE6D86C1}"/>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353" name="正方形/長方形 352">
          <a:extLst>
            <a:ext uri="{FF2B5EF4-FFF2-40B4-BE49-F238E27FC236}">
              <a16:creationId xmlns="" xmlns:a16="http://schemas.microsoft.com/office/drawing/2014/main" id="{FC412318-6844-4920-8DD1-5792291CC976}"/>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354" name="正方形/長方形 353">
          <a:extLst>
            <a:ext uri="{FF2B5EF4-FFF2-40B4-BE49-F238E27FC236}">
              <a16:creationId xmlns="" xmlns:a16="http://schemas.microsoft.com/office/drawing/2014/main" id="{F08ECC91-D2CC-4809-AFA2-491404B337D0}"/>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355" name="正方形/長方形 354">
          <a:extLst>
            <a:ext uri="{FF2B5EF4-FFF2-40B4-BE49-F238E27FC236}">
              <a16:creationId xmlns="" xmlns:a16="http://schemas.microsoft.com/office/drawing/2014/main" id="{2BEFECF3-82C4-4DFE-9055-CD3A9D32E6D3}"/>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356" name="正方形/長方形 355">
          <a:extLst>
            <a:ext uri="{FF2B5EF4-FFF2-40B4-BE49-F238E27FC236}">
              <a16:creationId xmlns="" xmlns:a16="http://schemas.microsoft.com/office/drawing/2014/main" id="{4E0AD8F0-B031-4AB9-BAE3-A120D4CD1B3F}"/>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357" name="正方形/長方形 356">
          <a:extLst>
            <a:ext uri="{FF2B5EF4-FFF2-40B4-BE49-F238E27FC236}">
              <a16:creationId xmlns="" xmlns:a16="http://schemas.microsoft.com/office/drawing/2014/main" id="{9C20148B-141C-48BD-BE67-99EF257DE530}"/>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358" name="正方形/長方形 357">
          <a:extLst>
            <a:ext uri="{FF2B5EF4-FFF2-40B4-BE49-F238E27FC236}">
              <a16:creationId xmlns="" xmlns:a16="http://schemas.microsoft.com/office/drawing/2014/main" id="{71054D55-308A-4ED5-A540-21D1A1B9ED73}"/>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359" name="正方形/長方形 358">
          <a:extLst>
            <a:ext uri="{FF2B5EF4-FFF2-40B4-BE49-F238E27FC236}">
              <a16:creationId xmlns="" xmlns:a16="http://schemas.microsoft.com/office/drawing/2014/main" id="{671E5271-49F9-40FA-952F-62E2DB1E23C7}"/>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360" name="正方形/長方形 359">
          <a:extLst>
            <a:ext uri="{FF2B5EF4-FFF2-40B4-BE49-F238E27FC236}">
              <a16:creationId xmlns="" xmlns:a16="http://schemas.microsoft.com/office/drawing/2014/main" id="{1B070CFF-0F52-4B19-9A86-45FB9EA5E956}"/>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361" name="正方形/長方形 360">
          <a:extLst>
            <a:ext uri="{FF2B5EF4-FFF2-40B4-BE49-F238E27FC236}">
              <a16:creationId xmlns="" xmlns:a16="http://schemas.microsoft.com/office/drawing/2014/main" id="{D80648E2-7253-4AC5-AC90-2352A86CCACE}"/>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362" name="正方形/長方形 361">
          <a:extLst>
            <a:ext uri="{FF2B5EF4-FFF2-40B4-BE49-F238E27FC236}">
              <a16:creationId xmlns="" xmlns:a16="http://schemas.microsoft.com/office/drawing/2014/main" id="{C571B2D5-0C57-4530-87C3-8C33AB0FA754}"/>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363" name="正方形/長方形 362">
          <a:extLst>
            <a:ext uri="{FF2B5EF4-FFF2-40B4-BE49-F238E27FC236}">
              <a16:creationId xmlns="" xmlns:a16="http://schemas.microsoft.com/office/drawing/2014/main" id="{37F758E8-6FC9-4EDC-B08A-8B727703F409}"/>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364" name="正方形/長方形 363">
          <a:extLst>
            <a:ext uri="{FF2B5EF4-FFF2-40B4-BE49-F238E27FC236}">
              <a16:creationId xmlns="" xmlns:a16="http://schemas.microsoft.com/office/drawing/2014/main" id="{BD8EDAA1-D28B-4A52-A2CE-C3F4E5746635}"/>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365" name="正方形/長方形 364">
          <a:extLst>
            <a:ext uri="{FF2B5EF4-FFF2-40B4-BE49-F238E27FC236}">
              <a16:creationId xmlns="" xmlns:a16="http://schemas.microsoft.com/office/drawing/2014/main" id="{F5E1AA3B-F747-4AF8-9243-B4559B859DD7}"/>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366" name="正方形/長方形 365">
          <a:extLst>
            <a:ext uri="{FF2B5EF4-FFF2-40B4-BE49-F238E27FC236}">
              <a16:creationId xmlns="" xmlns:a16="http://schemas.microsoft.com/office/drawing/2014/main" id="{186828A7-7AE6-4CC1-8328-FE01F8C4FA49}"/>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367" name="正方形/長方形 366">
          <a:extLst>
            <a:ext uri="{FF2B5EF4-FFF2-40B4-BE49-F238E27FC236}">
              <a16:creationId xmlns="" xmlns:a16="http://schemas.microsoft.com/office/drawing/2014/main" id="{60618B1E-053D-4A80-8806-B6CCA1DA0084}"/>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368" name="正方形/長方形 367">
          <a:extLst>
            <a:ext uri="{FF2B5EF4-FFF2-40B4-BE49-F238E27FC236}">
              <a16:creationId xmlns="" xmlns:a16="http://schemas.microsoft.com/office/drawing/2014/main" id="{FED569FD-7735-4D93-9B48-3325697A3A0C}"/>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369" name="正方形/長方形 368">
          <a:extLst>
            <a:ext uri="{FF2B5EF4-FFF2-40B4-BE49-F238E27FC236}">
              <a16:creationId xmlns="" xmlns:a16="http://schemas.microsoft.com/office/drawing/2014/main" id="{B47DF2DF-1FEE-41F7-AD06-49DF00088870}"/>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370" name="正方形/長方形 369">
          <a:extLst>
            <a:ext uri="{FF2B5EF4-FFF2-40B4-BE49-F238E27FC236}">
              <a16:creationId xmlns="" xmlns:a16="http://schemas.microsoft.com/office/drawing/2014/main" id="{0668EDF5-FF13-4A39-8A2E-B75600C953FB}"/>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371" name="テキスト ボックス 370">
          <a:extLst>
            <a:ext uri="{FF2B5EF4-FFF2-40B4-BE49-F238E27FC236}">
              <a16:creationId xmlns="" xmlns:a16="http://schemas.microsoft.com/office/drawing/2014/main" id="{F9C66114-05A2-4375-9F6A-34F84881238D}"/>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372" name="直線コネクタ 371">
          <a:extLst>
            <a:ext uri="{FF2B5EF4-FFF2-40B4-BE49-F238E27FC236}">
              <a16:creationId xmlns="" xmlns:a16="http://schemas.microsoft.com/office/drawing/2014/main" id="{E88735F8-A360-4A01-84A3-8F33E599E130}"/>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373" name="直線コネクタ 372">
          <a:extLst>
            <a:ext uri="{FF2B5EF4-FFF2-40B4-BE49-F238E27FC236}">
              <a16:creationId xmlns="" xmlns:a16="http://schemas.microsoft.com/office/drawing/2014/main" id="{9CBF722A-E96D-4B35-95E6-B18E7FFE36F3}"/>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374" name="テキスト ボックス 373">
          <a:extLst>
            <a:ext uri="{FF2B5EF4-FFF2-40B4-BE49-F238E27FC236}">
              <a16:creationId xmlns="" xmlns:a16="http://schemas.microsoft.com/office/drawing/2014/main" id="{D1A9767E-5F8B-4725-B239-3B7A1D8A298F}"/>
            </a:ext>
          </a:extLst>
        </xdr:cNvPr>
        <xdr:cNvSpPr txBox="1"/>
      </xdr:nvSpPr>
      <xdr:spPr>
        <a:xfrm>
          <a:off x="12107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375" name="直線コネクタ 374">
          <a:extLst>
            <a:ext uri="{FF2B5EF4-FFF2-40B4-BE49-F238E27FC236}">
              <a16:creationId xmlns="" xmlns:a16="http://schemas.microsoft.com/office/drawing/2014/main" id="{4067050A-D5A0-4F0C-A435-439E76D0D14F}"/>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376" name="テキスト ボックス 375">
          <a:extLst>
            <a:ext uri="{FF2B5EF4-FFF2-40B4-BE49-F238E27FC236}">
              <a16:creationId xmlns="" xmlns:a16="http://schemas.microsoft.com/office/drawing/2014/main" id="{A963CE7C-73D5-4BD6-A036-3D32B874C975}"/>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377" name="直線コネクタ 376">
          <a:extLst>
            <a:ext uri="{FF2B5EF4-FFF2-40B4-BE49-F238E27FC236}">
              <a16:creationId xmlns="" xmlns:a16="http://schemas.microsoft.com/office/drawing/2014/main" id="{3E46D7F9-ACD9-4AE8-857E-C7033AFA6604}"/>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378" name="テキスト ボックス 377">
          <a:extLst>
            <a:ext uri="{FF2B5EF4-FFF2-40B4-BE49-F238E27FC236}">
              <a16:creationId xmlns="" xmlns:a16="http://schemas.microsoft.com/office/drawing/2014/main" id="{29A9F88E-99DF-4071-BA69-E6CE6C79A0C0}"/>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379" name="直線コネクタ 378">
          <a:extLst>
            <a:ext uri="{FF2B5EF4-FFF2-40B4-BE49-F238E27FC236}">
              <a16:creationId xmlns="" xmlns:a16="http://schemas.microsoft.com/office/drawing/2014/main" id="{FD8DAFEA-7CB0-44C9-847E-09694AC0F914}"/>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380" name="テキスト ボックス 379">
          <a:extLst>
            <a:ext uri="{FF2B5EF4-FFF2-40B4-BE49-F238E27FC236}">
              <a16:creationId xmlns="" xmlns:a16="http://schemas.microsoft.com/office/drawing/2014/main" id="{DEA599CF-38DB-4586-A3B1-C8526BA772DF}"/>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381" name="直線コネクタ 380">
          <a:extLst>
            <a:ext uri="{FF2B5EF4-FFF2-40B4-BE49-F238E27FC236}">
              <a16:creationId xmlns="" xmlns:a16="http://schemas.microsoft.com/office/drawing/2014/main" id="{EB4678B2-5D2D-4E60-8BA9-5DAECF4B686C}"/>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382" name="テキスト ボックス 381">
          <a:extLst>
            <a:ext uri="{FF2B5EF4-FFF2-40B4-BE49-F238E27FC236}">
              <a16:creationId xmlns="" xmlns:a16="http://schemas.microsoft.com/office/drawing/2014/main" id="{F406E27C-FCAD-4026-B338-BD2DECDD8B7D}"/>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383" name="直線コネクタ 382">
          <a:extLst>
            <a:ext uri="{FF2B5EF4-FFF2-40B4-BE49-F238E27FC236}">
              <a16:creationId xmlns="" xmlns:a16="http://schemas.microsoft.com/office/drawing/2014/main" id="{097988CD-E0C3-4E76-9BCF-E3C6450CA31A}"/>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384" name="テキスト ボックス 383">
          <a:extLst>
            <a:ext uri="{FF2B5EF4-FFF2-40B4-BE49-F238E27FC236}">
              <a16:creationId xmlns="" xmlns:a16="http://schemas.microsoft.com/office/drawing/2014/main" id="{54B724C2-EFD8-47D4-ACCB-EF40AA2AF45B}"/>
            </a:ext>
          </a:extLst>
        </xdr:cNvPr>
        <xdr:cNvSpPr txBox="1"/>
      </xdr:nvSpPr>
      <xdr:spPr>
        <a:xfrm>
          <a:off x="11978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385" name="直線コネクタ 384">
          <a:extLst>
            <a:ext uri="{FF2B5EF4-FFF2-40B4-BE49-F238E27FC236}">
              <a16:creationId xmlns="" xmlns:a16="http://schemas.microsoft.com/office/drawing/2014/main" id="{D2442DD1-CBD8-4DF6-9385-99BA4E3C4126}"/>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386" name="テキスト ボックス 385">
          <a:extLst>
            <a:ext uri="{FF2B5EF4-FFF2-40B4-BE49-F238E27FC236}">
              <a16:creationId xmlns="" xmlns:a16="http://schemas.microsoft.com/office/drawing/2014/main" id="{B11DE193-8DC6-45EF-BEBE-00CF3EF29FC0}"/>
            </a:ext>
          </a:extLst>
        </xdr:cNvPr>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387" name="【庁舎】&#10;有形固定資産減価償却率グラフ枠">
          <a:extLst>
            <a:ext uri="{FF2B5EF4-FFF2-40B4-BE49-F238E27FC236}">
              <a16:creationId xmlns="" xmlns:a16="http://schemas.microsoft.com/office/drawing/2014/main" id="{8DBA3842-DB1F-49A6-A5A9-B89DDA4C8866}"/>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108</xdr:row>
      <xdr:rowOff>10886</xdr:rowOff>
    </xdr:to>
    <xdr:cxnSp macro="">
      <xdr:nvCxnSpPr>
        <xdr:cNvPr id="388" name="直線コネクタ 387">
          <a:extLst>
            <a:ext uri="{FF2B5EF4-FFF2-40B4-BE49-F238E27FC236}">
              <a16:creationId xmlns="" xmlns:a16="http://schemas.microsoft.com/office/drawing/2014/main" id="{FE4ADB8E-AF93-47D0-9E4C-FADBE50A81EF}"/>
            </a:ext>
          </a:extLst>
        </xdr:cNvPr>
        <xdr:cNvCxnSpPr/>
      </xdr:nvCxnSpPr>
      <xdr:spPr>
        <a:xfrm flipV="1">
          <a:off x="16318864" y="17090571"/>
          <a:ext cx="0" cy="14369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14713</xdr:rowOff>
    </xdr:from>
    <xdr:ext cx="405111" cy="259045"/>
    <xdr:sp macro="" textlink="">
      <xdr:nvSpPr>
        <xdr:cNvPr id="389" name="【庁舎】&#10;有形固定資産減価償却率最小値テキスト">
          <a:extLst>
            <a:ext uri="{FF2B5EF4-FFF2-40B4-BE49-F238E27FC236}">
              <a16:creationId xmlns="" xmlns:a16="http://schemas.microsoft.com/office/drawing/2014/main" id="{1C807BDA-C123-4E6B-ADDA-EBD5AA6969A7}"/>
            </a:ext>
          </a:extLst>
        </xdr:cNvPr>
        <xdr:cNvSpPr txBox="1"/>
      </xdr:nvSpPr>
      <xdr:spPr>
        <a:xfrm>
          <a:off x="16357600" y="185313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10886</xdr:rowOff>
    </xdr:from>
    <xdr:to>
      <xdr:col>86</xdr:col>
      <xdr:colOff>25400</xdr:colOff>
      <xdr:row>108</xdr:row>
      <xdr:rowOff>10886</xdr:rowOff>
    </xdr:to>
    <xdr:cxnSp macro="">
      <xdr:nvCxnSpPr>
        <xdr:cNvPr id="390" name="直線コネクタ 389">
          <a:extLst>
            <a:ext uri="{FF2B5EF4-FFF2-40B4-BE49-F238E27FC236}">
              <a16:creationId xmlns="" xmlns:a16="http://schemas.microsoft.com/office/drawing/2014/main" id="{B9037054-A0B6-4D6F-88BE-D5EAACF80EFC}"/>
            </a:ext>
          </a:extLst>
        </xdr:cNvPr>
        <xdr:cNvCxnSpPr/>
      </xdr:nvCxnSpPr>
      <xdr:spPr>
        <a:xfrm>
          <a:off x="16230600" y="185274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469744" cy="259045"/>
    <xdr:sp macro="" textlink="">
      <xdr:nvSpPr>
        <xdr:cNvPr id="391" name="【庁舎】&#10;有形固定資産減価償却率最大値テキスト">
          <a:extLst>
            <a:ext uri="{FF2B5EF4-FFF2-40B4-BE49-F238E27FC236}">
              <a16:creationId xmlns="" xmlns:a16="http://schemas.microsoft.com/office/drawing/2014/main" id="{AFD1CA4D-7242-4E76-92CD-BBC245D01F2C}"/>
            </a:ext>
          </a:extLst>
        </xdr:cNvPr>
        <xdr:cNvSpPr txBox="1"/>
      </xdr:nvSpPr>
      <xdr:spPr>
        <a:xfrm>
          <a:off x="16357600" y="1686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392" name="直線コネクタ 391">
          <a:extLst>
            <a:ext uri="{FF2B5EF4-FFF2-40B4-BE49-F238E27FC236}">
              <a16:creationId xmlns="" xmlns:a16="http://schemas.microsoft.com/office/drawing/2014/main" id="{AB02FE2B-0387-4C71-B21F-CB2AFE897A66}"/>
            </a:ext>
          </a:extLst>
        </xdr:cNvPr>
        <xdr:cNvCxnSpPr/>
      </xdr:nvCxnSpPr>
      <xdr:spPr>
        <a:xfrm>
          <a:off x="16230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33219</xdr:rowOff>
    </xdr:from>
    <xdr:ext cx="405111" cy="259045"/>
    <xdr:sp macro="" textlink="">
      <xdr:nvSpPr>
        <xdr:cNvPr id="393" name="【庁舎】&#10;有形固定資産減価償却率平均値テキスト">
          <a:extLst>
            <a:ext uri="{FF2B5EF4-FFF2-40B4-BE49-F238E27FC236}">
              <a16:creationId xmlns="" xmlns:a16="http://schemas.microsoft.com/office/drawing/2014/main" id="{CDA5590E-E39F-4095-9753-5D18199B8E55}"/>
            </a:ext>
          </a:extLst>
        </xdr:cNvPr>
        <xdr:cNvSpPr txBox="1"/>
      </xdr:nvSpPr>
      <xdr:spPr>
        <a:xfrm>
          <a:off x="16357600" y="1769256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54792</xdr:rowOff>
    </xdr:from>
    <xdr:to>
      <xdr:col>85</xdr:col>
      <xdr:colOff>177800</xdr:colOff>
      <xdr:row>103</xdr:row>
      <xdr:rowOff>156392</xdr:rowOff>
    </xdr:to>
    <xdr:sp macro="" textlink="">
      <xdr:nvSpPr>
        <xdr:cNvPr id="394" name="フローチャート: 判断 393">
          <a:extLst>
            <a:ext uri="{FF2B5EF4-FFF2-40B4-BE49-F238E27FC236}">
              <a16:creationId xmlns="" xmlns:a16="http://schemas.microsoft.com/office/drawing/2014/main" id="{4F00ABE9-B1EA-452B-8697-96658144211A}"/>
            </a:ext>
          </a:extLst>
        </xdr:cNvPr>
        <xdr:cNvSpPr/>
      </xdr:nvSpPr>
      <xdr:spPr>
        <a:xfrm>
          <a:off x="16268700" y="17714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9071</xdr:rowOff>
    </xdr:from>
    <xdr:to>
      <xdr:col>81</xdr:col>
      <xdr:colOff>101600</xdr:colOff>
      <xdr:row>103</xdr:row>
      <xdr:rowOff>110671</xdr:rowOff>
    </xdr:to>
    <xdr:sp macro="" textlink="">
      <xdr:nvSpPr>
        <xdr:cNvPr id="395" name="フローチャート: 判断 394">
          <a:extLst>
            <a:ext uri="{FF2B5EF4-FFF2-40B4-BE49-F238E27FC236}">
              <a16:creationId xmlns="" xmlns:a16="http://schemas.microsoft.com/office/drawing/2014/main" id="{6588C293-7BDE-46D1-AA87-A1B8E5947414}"/>
            </a:ext>
          </a:extLst>
        </xdr:cNvPr>
        <xdr:cNvSpPr/>
      </xdr:nvSpPr>
      <xdr:spPr>
        <a:xfrm>
          <a:off x="15430500" y="176684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103</xdr:row>
      <xdr:rowOff>101798</xdr:rowOff>
    </xdr:from>
    <xdr:ext cx="405111" cy="259045"/>
    <xdr:sp macro="" textlink="">
      <xdr:nvSpPr>
        <xdr:cNvPr id="396" name="n_1aveValue【庁舎】&#10;有形固定資産減価償却率">
          <a:extLst>
            <a:ext uri="{FF2B5EF4-FFF2-40B4-BE49-F238E27FC236}">
              <a16:creationId xmlns="" xmlns:a16="http://schemas.microsoft.com/office/drawing/2014/main" id="{BE90AA38-8819-4203-ADB3-EE4C42C592B7}"/>
            </a:ext>
          </a:extLst>
        </xdr:cNvPr>
        <xdr:cNvSpPr txBox="1"/>
      </xdr:nvSpPr>
      <xdr:spPr>
        <a:xfrm>
          <a:off x="15266044" y="177611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103</xdr:row>
      <xdr:rowOff>49893</xdr:rowOff>
    </xdr:from>
    <xdr:to>
      <xdr:col>76</xdr:col>
      <xdr:colOff>165100</xdr:colOff>
      <xdr:row>103</xdr:row>
      <xdr:rowOff>151493</xdr:rowOff>
    </xdr:to>
    <xdr:sp macro="" textlink="">
      <xdr:nvSpPr>
        <xdr:cNvPr id="397" name="フローチャート: 判断 396">
          <a:extLst>
            <a:ext uri="{FF2B5EF4-FFF2-40B4-BE49-F238E27FC236}">
              <a16:creationId xmlns="" xmlns:a16="http://schemas.microsoft.com/office/drawing/2014/main" id="{C8E96526-7A47-4553-9B4E-99BDA44420B0}"/>
            </a:ext>
          </a:extLst>
        </xdr:cNvPr>
        <xdr:cNvSpPr/>
      </xdr:nvSpPr>
      <xdr:spPr>
        <a:xfrm>
          <a:off x="14541500" y="17709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103</xdr:row>
      <xdr:rowOff>142620</xdr:rowOff>
    </xdr:from>
    <xdr:ext cx="405111" cy="259045"/>
    <xdr:sp macro="" textlink="">
      <xdr:nvSpPr>
        <xdr:cNvPr id="398" name="n_2aveValue【庁舎】&#10;有形固定資産減価償却率">
          <a:extLst>
            <a:ext uri="{FF2B5EF4-FFF2-40B4-BE49-F238E27FC236}">
              <a16:creationId xmlns="" xmlns:a16="http://schemas.microsoft.com/office/drawing/2014/main" id="{C50940CD-A0D7-49DC-8E40-477EF3F640FA}"/>
            </a:ext>
          </a:extLst>
        </xdr:cNvPr>
        <xdr:cNvSpPr txBox="1"/>
      </xdr:nvSpPr>
      <xdr:spPr>
        <a:xfrm>
          <a:off x="14389744" y="178019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111</xdr:row>
      <xdr:rowOff>16527</xdr:rowOff>
    </xdr:from>
    <xdr:ext cx="762000" cy="259045"/>
    <xdr:sp macro="" textlink="">
      <xdr:nvSpPr>
        <xdr:cNvPr id="399" name="テキスト ボックス 398">
          <a:extLst>
            <a:ext uri="{FF2B5EF4-FFF2-40B4-BE49-F238E27FC236}">
              <a16:creationId xmlns="" xmlns:a16="http://schemas.microsoft.com/office/drawing/2014/main" id="{48B006FD-1426-4790-B35A-08385B51329A}"/>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400" name="テキスト ボックス 399">
          <a:extLst>
            <a:ext uri="{FF2B5EF4-FFF2-40B4-BE49-F238E27FC236}">
              <a16:creationId xmlns="" xmlns:a16="http://schemas.microsoft.com/office/drawing/2014/main" id="{F0776749-30E2-4430-80BF-135C7176F4E0}"/>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401" name="テキスト ボックス 400">
          <a:extLst>
            <a:ext uri="{FF2B5EF4-FFF2-40B4-BE49-F238E27FC236}">
              <a16:creationId xmlns="" xmlns:a16="http://schemas.microsoft.com/office/drawing/2014/main" id="{DD110710-F18E-4404-BD9B-0951A6ACA764}"/>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402" name="テキスト ボックス 401">
          <a:extLst>
            <a:ext uri="{FF2B5EF4-FFF2-40B4-BE49-F238E27FC236}">
              <a16:creationId xmlns="" xmlns:a16="http://schemas.microsoft.com/office/drawing/2014/main" id="{58857146-FF00-426E-9957-28CB4ECF6929}"/>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403" name="テキスト ボックス 402">
          <a:extLst>
            <a:ext uri="{FF2B5EF4-FFF2-40B4-BE49-F238E27FC236}">
              <a16:creationId xmlns="" xmlns:a16="http://schemas.microsoft.com/office/drawing/2014/main" id="{ACD51102-CFD9-4B50-9220-2FD62BE690DA}"/>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141332</xdr:rowOff>
    </xdr:from>
    <xdr:to>
      <xdr:col>81</xdr:col>
      <xdr:colOff>101600</xdr:colOff>
      <xdr:row>103</xdr:row>
      <xdr:rowOff>71482</xdr:rowOff>
    </xdr:to>
    <xdr:sp macro="" textlink="">
      <xdr:nvSpPr>
        <xdr:cNvPr id="404" name="楕円 403">
          <a:extLst>
            <a:ext uri="{FF2B5EF4-FFF2-40B4-BE49-F238E27FC236}">
              <a16:creationId xmlns="" xmlns:a16="http://schemas.microsoft.com/office/drawing/2014/main" id="{BFC5737C-D4E8-4DAB-9E38-02BE9D823D1F}"/>
            </a:ext>
          </a:extLst>
        </xdr:cNvPr>
        <xdr:cNvSpPr/>
      </xdr:nvSpPr>
      <xdr:spPr>
        <a:xfrm>
          <a:off x="15430500" y="17629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35198</xdr:rowOff>
    </xdr:from>
    <xdr:to>
      <xdr:col>76</xdr:col>
      <xdr:colOff>165100</xdr:colOff>
      <xdr:row>103</xdr:row>
      <xdr:rowOff>136798</xdr:rowOff>
    </xdr:to>
    <xdr:sp macro="" textlink="">
      <xdr:nvSpPr>
        <xdr:cNvPr id="405" name="楕円 404">
          <a:extLst>
            <a:ext uri="{FF2B5EF4-FFF2-40B4-BE49-F238E27FC236}">
              <a16:creationId xmlns="" xmlns:a16="http://schemas.microsoft.com/office/drawing/2014/main" id="{09CF3684-2BAD-409B-8BE8-AB9F62D71A9E}"/>
            </a:ext>
          </a:extLst>
        </xdr:cNvPr>
        <xdr:cNvSpPr/>
      </xdr:nvSpPr>
      <xdr:spPr>
        <a:xfrm>
          <a:off x="14541500" y="17694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103</xdr:row>
      <xdr:rowOff>20682</xdr:rowOff>
    </xdr:from>
    <xdr:to>
      <xdr:col>81</xdr:col>
      <xdr:colOff>50800</xdr:colOff>
      <xdr:row>103</xdr:row>
      <xdr:rowOff>85998</xdr:rowOff>
    </xdr:to>
    <xdr:cxnSp macro="">
      <xdr:nvCxnSpPr>
        <xdr:cNvPr id="406" name="直線コネクタ 405">
          <a:extLst>
            <a:ext uri="{FF2B5EF4-FFF2-40B4-BE49-F238E27FC236}">
              <a16:creationId xmlns="" xmlns:a16="http://schemas.microsoft.com/office/drawing/2014/main" id="{EA359585-7891-484E-B9C9-DC73966C115C}"/>
            </a:ext>
          </a:extLst>
        </xdr:cNvPr>
        <xdr:cNvCxnSpPr/>
      </xdr:nvCxnSpPr>
      <xdr:spPr>
        <a:xfrm flipV="1">
          <a:off x="14592300" y="17680032"/>
          <a:ext cx="889000" cy="65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101</xdr:row>
      <xdr:rowOff>88009</xdr:rowOff>
    </xdr:from>
    <xdr:ext cx="405111" cy="259045"/>
    <xdr:sp macro="" textlink="">
      <xdr:nvSpPr>
        <xdr:cNvPr id="407" name="n_1mainValue【庁舎】&#10;有形固定資産減価償却率">
          <a:extLst>
            <a:ext uri="{FF2B5EF4-FFF2-40B4-BE49-F238E27FC236}">
              <a16:creationId xmlns="" xmlns:a16="http://schemas.microsoft.com/office/drawing/2014/main" id="{0212B532-E28F-4C7E-89FA-F472EE1E4274}"/>
            </a:ext>
          </a:extLst>
        </xdr:cNvPr>
        <xdr:cNvSpPr txBox="1"/>
      </xdr:nvSpPr>
      <xdr:spPr>
        <a:xfrm>
          <a:off x="15266044" y="174044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153325</xdr:rowOff>
    </xdr:from>
    <xdr:ext cx="405111" cy="259045"/>
    <xdr:sp macro="" textlink="">
      <xdr:nvSpPr>
        <xdr:cNvPr id="408" name="n_2mainValue【庁舎】&#10;有形固定資産減価償却率">
          <a:extLst>
            <a:ext uri="{FF2B5EF4-FFF2-40B4-BE49-F238E27FC236}">
              <a16:creationId xmlns="" xmlns:a16="http://schemas.microsoft.com/office/drawing/2014/main" id="{5A23BE82-25B0-4D07-86D5-635F7300ACDA}"/>
            </a:ext>
          </a:extLst>
        </xdr:cNvPr>
        <xdr:cNvSpPr txBox="1"/>
      </xdr:nvSpPr>
      <xdr:spPr>
        <a:xfrm>
          <a:off x="14389744" y="174697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409" name="正方形/長方形 408">
          <a:extLst>
            <a:ext uri="{FF2B5EF4-FFF2-40B4-BE49-F238E27FC236}">
              <a16:creationId xmlns="" xmlns:a16="http://schemas.microsoft.com/office/drawing/2014/main" id="{FDDD0E7D-99D6-4359-ABB7-5C9CF13BA483}"/>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410" name="正方形/長方形 409">
          <a:extLst>
            <a:ext uri="{FF2B5EF4-FFF2-40B4-BE49-F238E27FC236}">
              <a16:creationId xmlns="" xmlns:a16="http://schemas.microsoft.com/office/drawing/2014/main" id="{7D486B84-F863-4F0E-B503-0415C62CB100}"/>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411" name="正方形/長方形 410">
          <a:extLst>
            <a:ext uri="{FF2B5EF4-FFF2-40B4-BE49-F238E27FC236}">
              <a16:creationId xmlns="" xmlns:a16="http://schemas.microsoft.com/office/drawing/2014/main" id="{6C94978F-717E-4A13-8E26-1464F2826B69}"/>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412" name="正方形/長方形 411">
          <a:extLst>
            <a:ext uri="{FF2B5EF4-FFF2-40B4-BE49-F238E27FC236}">
              <a16:creationId xmlns="" xmlns:a16="http://schemas.microsoft.com/office/drawing/2014/main" id="{D22F2780-F81F-4984-81E3-4B1626FE7646}"/>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413" name="正方形/長方形 412">
          <a:extLst>
            <a:ext uri="{FF2B5EF4-FFF2-40B4-BE49-F238E27FC236}">
              <a16:creationId xmlns="" xmlns:a16="http://schemas.microsoft.com/office/drawing/2014/main" id="{18A3FE36-841A-4937-B696-395F4CC1F2DF}"/>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414" name="正方形/長方形 413">
          <a:extLst>
            <a:ext uri="{FF2B5EF4-FFF2-40B4-BE49-F238E27FC236}">
              <a16:creationId xmlns="" xmlns:a16="http://schemas.microsoft.com/office/drawing/2014/main" id="{3C76D713-9165-4B66-A844-CBCD341EA957}"/>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415" name="正方形/長方形 414">
          <a:extLst>
            <a:ext uri="{FF2B5EF4-FFF2-40B4-BE49-F238E27FC236}">
              <a16:creationId xmlns="" xmlns:a16="http://schemas.microsoft.com/office/drawing/2014/main" id="{B9E60199-9B9F-468A-83B5-96F8A32DDCBA}"/>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416" name="正方形/長方形 415">
          <a:extLst>
            <a:ext uri="{FF2B5EF4-FFF2-40B4-BE49-F238E27FC236}">
              <a16:creationId xmlns="" xmlns:a16="http://schemas.microsoft.com/office/drawing/2014/main" id="{69B5669A-5845-41FB-92C5-073007975C22}"/>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417" name="テキスト ボックス 416">
          <a:extLst>
            <a:ext uri="{FF2B5EF4-FFF2-40B4-BE49-F238E27FC236}">
              <a16:creationId xmlns="" xmlns:a16="http://schemas.microsoft.com/office/drawing/2014/main" id="{EE1325F8-7FF9-4113-8DDA-FA0CD228A738}"/>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418" name="直線コネクタ 417">
          <a:extLst>
            <a:ext uri="{FF2B5EF4-FFF2-40B4-BE49-F238E27FC236}">
              <a16:creationId xmlns="" xmlns:a16="http://schemas.microsoft.com/office/drawing/2014/main" id="{74B4A1F0-736D-4A7F-AD36-4C1B1C9600E9}"/>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419" name="直線コネクタ 418">
          <a:extLst>
            <a:ext uri="{FF2B5EF4-FFF2-40B4-BE49-F238E27FC236}">
              <a16:creationId xmlns="" xmlns:a16="http://schemas.microsoft.com/office/drawing/2014/main" id="{F90DED7A-4031-4722-B4D9-9E606251E437}"/>
            </a:ext>
          </a:extLst>
        </xdr:cNvPr>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macro="" textlink="">
      <xdr:nvSpPr>
        <xdr:cNvPr id="420" name="テキスト ボックス 419">
          <a:extLst>
            <a:ext uri="{FF2B5EF4-FFF2-40B4-BE49-F238E27FC236}">
              <a16:creationId xmlns="" xmlns:a16="http://schemas.microsoft.com/office/drawing/2014/main" id="{DE3DC82B-9C7A-425F-B0FE-18D7ED7DE0BC}"/>
            </a:ext>
          </a:extLst>
        </xdr:cNvPr>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421" name="直線コネクタ 420">
          <a:extLst>
            <a:ext uri="{FF2B5EF4-FFF2-40B4-BE49-F238E27FC236}">
              <a16:creationId xmlns="" xmlns:a16="http://schemas.microsoft.com/office/drawing/2014/main" id="{A2312281-061E-4EAC-BB75-BA8504666101}"/>
            </a:ext>
          </a:extLst>
        </xdr:cNvPr>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macro="" textlink="">
      <xdr:nvSpPr>
        <xdr:cNvPr id="422" name="テキスト ボックス 421">
          <a:extLst>
            <a:ext uri="{FF2B5EF4-FFF2-40B4-BE49-F238E27FC236}">
              <a16:creationId xmlns="" xmlns:a16="http://schemas.microsoft.com/office/drawing/2014/main" id="{AA70BD9D-6639-4A2A-8729-C24BE2A6015F}"/>
            </a:ext>
          </a:extLst>
        </xdr:cNvPr>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423" name="直線コネクタ 422">
          <a:extLst>
            <a:ext uri="{FF2B5EF4-FFF2-40B4-BE49-F238E27FC236}">
              <a16:creationId xmlns="" xmlns:a16="http://schemas.microsoft.com/office/drawing/2014/main" id="{86D29EA3-E898-4794-B918-422E065B6880}"/>
            </a:ext>
          </a:extLst>
        </xdr:cNvPr>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macro="" textlink="">
      <xdr:nvSpPr>
        <xdr:cNvPr id="424" name="テキスト ボックス 423">
          <a:extLst>
            <a:ext uri="{FF2B5EF4-FFF2-40B4-BE49-F238E27FC236}">
              <a16:creationId xmlns="" xmlns:a16="http://schemas.microsoft.com/office/drawing/2014/main" id="{57FD3D35-10D5-4C65-BA50-EB149AE90F79}"/>
            </a:ext>
          </a:extLst>
        </xdr:cNvPr>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425" name="直線コネクタ 424">
          <a:extLst>
            <a:ext uri="{FF2B5EF4-FFF2-40B4-BE49-F238E27FC236}">
              <a16:creationId xmlns="" xmlns:a16="http://schemas.microsoft.com/office/drawing/2014/main" id="{A674D687-318E-46EC-B833-839E8E678A5F}"/>
            </a:ext>
          </a:extLst>
        </xdr:cNvPr>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macro="" textlink="">
      <xdr:nvSpPr>
        <xdr:cNvPr id="426" name="テキスト ボックス 425">
          <a:extLst>
            <a:ext uri="{FF2B5EF4-FFF2-40B4-BE49-F238E27FC236}">
              <a16:creationId xmlns="" xmlns:a16="http://schemas.microsoft.com/office/drawing/2014/main" id="{F8AE1B93-264F-4F49-9749-12102171079C}"/>
            </a:ext>
          </a:extLst>
        </xdr:cNvPr>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427" name="直線コネクタ 426">
          <a:extLst>
            <a:ext uri="{FF2B5EF4-FFF2-40B4-BE49-F238E27FC236}">
              <a16:creationId xmlns="" xmlns:a16="http://schemas.microsoft.com/office/drawing/2014/main" id="{B8BA246A-6E23-4E2B-9F0B-B3514D73D7ED}"/>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428" name="テキスト ボックス 427">
          <a:extLst>
            <a:ext uri="{FF2B5EF4-FFF2-40B4-BE49-F238E27FC236}">
              <a16:creationId xmlns="" xmlns:a16="http://schemas.microsoft.com/office/drawing/2014/main" id="{C298BC54-9D7E-4FFD-9DA4-E2F59C789580}"/>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429" name="【庁舎】&#10;一人当たり面積グラフ枠">
          <a:extLst>
            <a:ext uri="{FF2B5EF4-FFF2-40B4-BE49-F238E27FC236}">
              <a16:creationId xmlns="" xmlns:a16="http://schemas.microsoft.com/office/drawing/2014/main" id="{15D8407B-7568-4E91-8446-7135CA63FDF3}"/>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4420</xdr:rowOff>
    </xdr:from>
    <xdr:to>
      <xdr:col>116</xdr:col>
      <xdr:colOff>62864</xdr:colOff>
      <xdr:row>108</xdr:row>
      <xdr:rowOff>7849</xdr:rowOff>
    </xdr:to>
    <xdr:cxnSp macro="">
      <xdr:nvCxnSpPr>
        <xdr:cNvPr id="430" name="直線コネクタ 429">
          <a:extLst>
            <a:ext uri="{FF2B5EF4-FFF2-40B4-BE49-F238E27FC236}">
              <a16:creationId xmlns="" xmlns:a16="http://schemas.microsoft.com/office/drawing/2014/main" id="{C5D74B8E-8987-4827-BC51-EF5E4E315F9A}"/>
            </a:ext>
          </a:extLst>
        </xdr:cNvPr>
        <xdr:cNvCxnSpPr/>
      </xdr:nvCxnSpPr>
      <xdr:spPr>
        <a:xfrm flipV="1">
          <a:off x="22160864" y="17149420"/>
          <a:ext cx="0" cy="13750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11676</xdr:rowOff>
    </xdr:from>
    <xdr:ext cx="469744" cy="259045"/>
    <xdr:sp macro="" textlink="">
      <xdr:nvSpPr>
        <xdr:cNvPr id="431" name="【庁舎】&#10;一人当たり面積最小値テキスト">
          <a:extLst>
            <a:ext uri="{FF2B5EF4-FFF2-40B4-BE49-F238E27FC236}">
              <a16:creationId xmlns="" xmlns:a16="http://schemas.microsoft.com/office/drawing/2014/main" id="{02E47612-EA25-44E4-82B3-DBBFAFB934EA}"/>
            </a:ext>
          </a:extLst>
        </xdr:cNvPr>
        <xdr:cNvSpPr txBox="1"/>
      </xdr:nvSpPr>
      <xdr:spPr>
        <a:xfrm>
          <a:off x="22199600" y="185282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7849</xdr:rowOff>
    </xdr:from>
    <xdr:to>
      <xdr:col>116</xdr:col>
      <xdr:colOff>152400</xdr:colOff>
      <xdr:row>108</xdr:row>
      <xdr:rowOff>7849</xdr:rowOff>
    </xdr:to>
    <xdr:cxnSp macro="">
      <xdr:nvCxnSpPr>
        <xdr:cNvPr id="432" name="直線コネクタ 431">
          <a:extLst>
            <a:ext uri="{FF2B5EF4-FFF2-40B4-BE49-F238E27FC236}">
              <a16:creationId xmlns="" xmlns:a16="http://schemas.microsoft.com/office/drawing/2014/main" id="{36EC5A64-6F7A-44BB-AB6C-81151E1D232E}"/>
            </a:ext>
          </a:extLst>
        </xdr:cNvPr>
        <xdr:cNvCxnSpPr/>
      </xdr:nvCxnSpPr>
      <xdr:spPr>
        <a:xfrm>
          <a:off x="22072600" y="185244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122547</xdr:rowOff>
    </xdr:from>
    <xdr:ext cx="469744" cy="259045"/>
    <xdr:sp macro="" textlink="">
      <xdr:nvSpPr>
        <xdr:cNvPr id="433" name="【庁舎】&#10;一人当たり面積最大値テキスト">
          <a:extLst>
            <a:ext uri="{FF2B5EF4-FFF2-40B4-BE49-F238E27FC236}">
              <a16:creationId xmlns="" xmlns:a16="http://schemas.microsoft.com/office/drawing/2014/main" id="{9322DDE3-0591-4999-989E-0DDA32195811}"/>
            </a:ext>
          </a:extLst>
        </xdr:cNvPr>
        <xdr:cNvSpPr txBox="1"/>
      </xdr:nvSpPr>
      <xdr:spPr>
        <a:xfrm>
          <a:off x="22199600" y="16924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4420</xdr:rowOff>
    </xdr:from>
    <xdr:to>
      <xdr:col>116</xdr:col>
      <xdr:colOff>152400</xdr:colOff>
      <xdr:row>100</xdr:row>
      <xdr:rowOff>4420</xdr:rowOff>
    </xdr:to>
    <xdr:cxnSp macro="">
      <xdr:nvCxnSpPr>
        <xdr:cNvPr id="434" name="直線コネクタ 433">
          <a:extLst>
            <a:ext uri="{FF2B5EF4-FFF2-40B4-BE49-F238E27FC236}">
              <a16:creationId xmlns="" xmlns:a16="http://schemas.microsoft.com/office/drawing/2014/main" id="{689F1509-E83C-4574-8EE9-85BC7BB4E322}"/>
            </a:ext>
          </a:extLst>
        </xdr:cNvPr>
        <xdr:cNvCxnSpPr/>
      </xdr:nvCxnSpPr>
      <xdr:spPr>
        <a:xfrm>
          <a:off x="22072600" y="17149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138473</xdr:rowOff>
    </xdr:from>
    <xdr:ext cx="469744" cy="259045"/>
    <xdr:sp macro="" textlink="">
      <xdr:nvSpPr>
        <xdr:cNvPr id="435" name="【庁舎】&#10;一人当たり面積平均値テキスト">
          <a:extLst>
            <a:ext uri="{FF2B5EF4-FFF2-40B4-BE49-F238E27FC236}">
              <a16:creationId xmlns="" xmlns:a16="http://schemas.microsoft.com/office/drawing/2014/main" id="{963B04B7-78EE-46BE-9798-1306A9678C97}"/>
            </a:ext>
          </a:extLst>
        </xdr:cNvPr>
        <xdr:cNvSpPr txBox="1"/>
      </xdr:nvSpPr>
      <xdr:spPr>
        <a:xfrm>
          <a:off x="22199600" y="183121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160046</xdr:rowOff>
    </xdr:from>
    <xdr:to>
      <xdr:col>116</xdr:col>
      <xdr:colOff>114300</xdr:colOff>
      <xdr:row>107</xdr:row>
      <xdr:rowOff>90196</xdr:rowOff>
    </xdr:to>
    <xdr:sp macro="" textlink="">
      <xdr:nvSpPr>
        <xdr:cNvPr id="436" name="フローチャート: 判断 435">
          <a:extLst>
            <a:ext uri="{FF2B5EF4-FFF2-40B4-BE49-F238E27FC236}">
              <a16:creationId xmlns="" xmlns:a16="http://schemas.microsoft.com/office/drawing/2014/main" id="{7B61A49A-704F-43EB-AD26-39FDA45528F3}"/>
            </a:ext>
          </a:extLst>
        </xdr:cNvPr>
        <xdr:cNvSpPr/>
      </xdr:nvSpPr>
      <xdr:spPr>
        <a:xfrm>
          <a:off x="22110700" y="18333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165988</xdr:rowOff>
    </xdr:from>
    <xdr:to>
      <xdr:col>112</xdr:col>
      <xdr:colOff>38100</xdr:colOff>
      <xdr:row>107</xdr:row>
      <xdr:rowOff>96138</xdr:rowOff>
    </xdr:to>
    <xdr:sp macro="" textlink="">
      <xdr:nvSpPr>
        <xdr:cNvPr id="437" name="フローチャート: 判断 436">
          <a:extLst>
            <a:ext uri="{FF2B5EF4-FFF2-40B4-BE49-F238E27FC236}">
              <a16:creationId xmlns="" xmlns:a16="http://schemas.microsoft.com/office/drawing/2014/main" id="{5144E25D-2F99-41AC-90CE-EE9EAE3D1FD3}"/>
            </a:ext>
          </a:extLst>
        </xdr:cNvPr>
        <xdr:cNvSpPr/>
      </xdr:nvSpPr>
      <xdr:spPr>
        <a:xfrm>
          <a:off x="21272500" y="18339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105</xdr:row>
      <xdr:rowOff>112665</xdr:rowOff>
    </xdr:from>
    <xdr:ext cx="469744" cy="259045"/>
    <xdr:sp macro="" textlink="">
      <xdr:nvSpPr>
        <xdr:cNvPr id="438" name="n_1aveValue【庁舎】&#10;一人当たり面積">
          <a:extLst>
            <a:ext uri="{FF2B5EF4-FFF2-40B4-BE49-F238E27FC236}">
              <a16:creationId xmlns="" xmlns:a16="http://schemas.microsoft.com/office/drawing/2014/main" id="{539EDA21-7767-4B35-9251-E7180E503EF1}"/>
            </a:ext>
          </a:extLst>
        </xdr:cNvPr>
        <xdr:cNvSpPr txBox="1"/>
      </xdr:nvSpPr>
      <xdr:spPr>
        <a:xfrm>
          <a:off x="21075727" y="181149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107</xdr:row>
      <xdr:rowOff>8255</xdr:rowOff>
    </xdr:from>
    <xdr:to>
      <xdr:col>107</xdr:col>
      <xdr:colOff>101600</xdr:colOff>
      <xdr:row>107</xdr:row>
      <xdr:rowOff>109855</xdr:rowOff>
    </xdr:to>
    <xdr:sp macro="" textlink="">
      <xdr:nvSpPr>
        <xdr:cNvPr id="439" name="フローチャート: 判断 438">
          <a:extLst>
            <a:ext uri="{FF2B5EF4-FFF2-40B4-BE49-F238E27FC236}">
              <a16:creationId xmlns="" xmlns:a16="http://schemas.microsoft.com/office/drawing/2014/main" id="{136F880F-B6C1-4E48-8801-3F6AFB70C592}"/>
            </a:ext>
          </a:extLst>
        </xdr:cNvPr>
        <xdr:cNvSpPr/>
      </xdr:nvSpPr>
      <xdr:spPr>
        <a:xfrm>
          <a:off x="20383500" y="18353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105</xdr:row>
      <xdr:rowOff>126382</xdr:rowOff>
    </xdr:from>
    <xdr:ext cx="469744" cy="259045"/>
    <xdr:sp macro="" textlink="">
      <xdr:nvSpPr>
        <xdr:cNvPr id="440" name="n_2aveValue【庁舎】&#10;一人当たり面積">
          <a:extLst>
            <a:ext uri="{FF2B5EF4-FFF2-40B4-BE49-F238E27FC236}">
              <a16:creationId xmlns="" xmlns:a16="http://schemas.microsoft.com/office/drawing/2014/main" id="{81EA2281-D85C-4BA0-83BE-89D19CF757D6}"/>
            </a:ext>
          </a:extLst>
        </xdr:cNvPr>
        <xdr:cNvSpPr txBox="1"/>
      </xdr:nvSpPr>
      <xdr:spPr>
        <a:xfrm>
          <a:off x="20199427" y="181286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111</xdr:row>
      <xdr:rowOff>16527</xdr:rowOff>
    </xdr:from>
    <xdr:ext cx="762000" cy="259045"/>
    <xdr:sp macro="" textlink="">
      <xdr:nvSpPr>
        <xdr:cNvPr id="441" name="テキスト ボックス 440">
          <a:extLst>
            <a:ext uri="{FF2B5EF4-FFF2-40B4-BE49-F238E27FC236}">
              <a16:creationId xmlns="" xmlns:a16="http://schemas.microsoft.com/office/drawing/2014/main" id="{92CA75E7-087E-4056-9E46-15CE52D4A4C1}"/>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442" name="テキスト ボックス 441">
          <a:extLst>
            <a:ext uri="{FF2B5EF4-FFF2-40B4-BE49-F238E27FC236}">
              <a16:creationId xmlns="" xmlns:a16="http://schemas.microsoft.com/office/drawing/2014/main" id="{737BBDA4-D3E7-4C01-B503-91E1F9F2F08E}"/>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443" name="テキスト ボックス 442">
          <a:extLst>
            <a:ext uri="{FF2B5EF4-FFF2-40B4-BE49-F238E27FC236}">
              <a16:creationId xmlns="" xmlns:a16="http://schemas.microsoft.com/office/drawing/2014/main" id="{32A7C1F9-6778-48FF-B49A-ACDF5903AE91}"/>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444" name="テキスト ボックス 443">
          <a:extLst>
            <a:ext uri="{FF2B5EF4-FFF2-40B4-BE49-F238E27FC236}">
              <a16:creationId xmlns="" xmlns:a16="http://schemas.microsoft.com/office/drawing/2014/main" id="{BECA9B8E-1027-48DD-A2CA-6B968D5789D9}"/>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445" name="テキスト ボックス 444">
          <a:extLst>
            <a:ext uri="{FF2B5EF4-FFF2-40B4-BE49-F238E27FC236}">
              <a16:creationId xmlns="" xmlns:a16="http://schemas.microsoft.com/office/drawing/2014/main" id="{7821DD08-DE50-4C4B-9819-168E31FFFDAA}"/>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97410</xdr:rowOff>
    </xdr:from>
    <xdr:to>
      <xdr:col>112</xdr:col>
      <xdr:colOff>38100</xdr:colOff>
      <xdr:row>108</xdr:row>
      <xdr:rowOff>27560</xdr:rowOff>
    </xdr:to>
    <xdr:sp macro="" textlink="">
      <xdr:nvSpPr>
        <xdr:cNvPr id="446" name="楕円 445">
          <a:extLst>
            <a:ext uri="{FF2B5EF4-FFF2-40B4-BE49-F238E27FC236}">
              <a16:creationId xmlns="" xmlns:a16="http://schemas.microsoft.com/office/drawing/2014/main" id="{CBEC2A2C-B863-42E4-A0E7-87587C3AA022}"/>
            </a:ext>
          </a:extLst>
        </xdr:cNvPr>
        <xdr:cNvSpPr/>
      </xdr:nvSpPr>
      <xdr:spPr>
        <a:xfrm>
          <a:off x="21272500" y="18442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107</xdr:row>
      <xdr:rowOff>98323</xdr:rowOff>
    </xdr:from>
    <xdr:to>
      <xdr:col>107</xdr:col>
      <xdr:colOff>101600</xdr:colOff>
      <xdr:row>108</xdr:row>
      <xdr:rowOff>28473</xdr:rowOff>
    </xdr:to>
    <xdr:sp macro="" textlink="">
      <xdr:nvSpPr>
        <xdr:cNvPr id="447" name="楕円 446">
          <a:extLst>
            <a:ext uri="{FF2B5EF4-FFF2-40B4-BE49-F238E27FC236}">
              <a16:creationId xmlns="" xmlns:a16="http://schemas.microsoft.com/office/drawing/2014/main" id="{0AFCD0BC-B01E-49BE-9F30-CE5D4A8724E0}"/>
            </a:ext>
          </a:extLst>
        </xdr:cNvPr>
        <xdr:cNvSpPr/>
      </xdr:nvSpPr>
      <xdr:spPr>
        <a:xfrm>
          <a:off x="20383500" y="18443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148210</xdr:rowOff>
    </xdr:from>
    <xdr:to>
      <xdr:col>111</xdr:col>
      <xdr:colOff>177800</xdr:colOff>
      <xdr:row>107</xdr:row>
      <xdr:rowOff>149123</xdr:rowOff>
    </xdr:to>
    <xdr:cxnSp macro="">
      <xdr:nvCxnSpPr>
        <xdr:cNvPr id="448" name="直線コネクタ 447">
          <a:extLst>
            <a:ext uri="{FF2B5EF4-FFF2-40B4-BE49-F238E27FC236}">
              <a16:creationId xmlns="" xmlns:a16="http://schemas.microsoft.com/office/drawing/2014/main" id="{88975908-87CE-472C-B433-46506E434E99}"/>
            </a:ext>
          </a:extLst>
        </xdr:cNvPr>
        <xdr:cNvCxnSpPr/>
      </xdr:nvCxnSpPr>
      <xdr:spPr>
        <a:xfrm flipV="1">
          <a:off x="20434300" y="18493360"/>
          <a:ext cx="889000" cy="9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108</xdr:row>
      <xdr:rowOff>18687</xdr:rowOff>
    </xdr:from>
    <xdr:ext cx="469744" cy="259045"/>
    <xdr:sp macro="" textlink="">
      <xdr:nvSpPr>
        <xdr:cNvPr id="449" name="n_1mainValue【庁舎】&#10;一人当たり面積">
          <a:extLst>
            <a:ext uri="{FF2B5EF4-FFF2-40B4-BE49-F238E27FC236}">
              <a16:creationId xmlns="" xmlns:a16="http://schemas.microsoft.com/office/drawing/2014/main" id="{1DAB26E6-4FC8-428D-ADEB-189A08B30394}"/>
            </a:ext>
          </a:extLst>
        </xdr:cNvPr>
        <xdr:cNvSpPr txBox="1"/>
      </xdr:nvSpPr>
      <xdr:spPr>
        <a:xfrm>
          <a:off x="21075727" y="185352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19600</xdr:rowOff>
    </xdr:from>
    <xdr:ext cx="469744" cy="259045"/>
    <xdr:sp macro="" textlink="">
      <xdr:nvSpPr>
        <xdr:cNvPr id="450" name="n_2mainValue【庁舎】&#10;一人当たり面積">
          <a:extLst>
            <a:ext uri="{FF2B5EF4-FFF2-40B4-BE49-F238E27FC236}">
              <a16:creationId xmlns="" xmlns:a16="http://schemas.microsoft.com/office/drawing/2014/main" id="{DF0690CE-0002-47C3-A3EE-9186DB7098A3}"/>
            </a:ext>
          </a:extLst>
        </xdr:cNvPr>
        <xdr:cNvSpPr txBox="1"/>
      </xdr:nvSpPr>
      <xdr:spPr>
        <a:xfrm>
          <a:off x="20199427" y="185362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451" name="正方形/長方形 450">
          <a:extLst>
            <a:ext uri="{FF2B5EF4-FFF2-40B4-BE49-F238E27FC236}">
              <a16:creationId xmlns="" xmlns:a16="http://schemas.microsoft.com/office/drawing/2014/main" id="{6F4D2248-2675-44AC-9F56-E4B8048F2ACB}"/>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452" name="正方形/長方形 451">
          <a:extLst>
            <a:ext uri="{FF2B5EF4-FFF2-40B4-BE49-F238E27FC236}">
              <a16:creationId xmlns="" xmlns:a16="http://schemas.microsoft.com/office/drawing/2014/main" id="{45F58BD9-6B51-4F7B-9B90-3F720BFD3584}"/>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453" name="テキスト ボックス 452">
          <a:extLst>
            <a:ext uri="{FF2B5EF4-FFF2-40B4-BE49-F238E27FC236}">
              <a16:creationId xmlns="" xmlns:a16="http://schemas.microsoft.com/office/drawing/2014/main" id="{68F012C0-A343-42E3-B616-5BE3221E541C}"/>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年度については現在整備中である。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類似団体と比較して特に固定資産減価償却率が高くなっている施設は、福祉施設、市民会館である。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両施設とも耐震改修を完了しており使用する上での問題はないが、施設の状況を把握し、定期点検を行って予防保全的な維持管理を実施する。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heetViews>
  <sheetFormatPr defaultColWidth="0" defaultRowHeight="11.25" zeroHeight="1"/>
  <cols>
    <col min="1" max="11" width="2.125" style="167" customWidth="1"/>
    <col min="12" max="12" width="2.25" style="167" customWidth="1"/>
    <col min="13" max="17" width="2.375" style="167" customWidth="1"/>
    <col min="18" max="119" width="2.125" style="167" customWidth="1"/>
    <col min="120" max="16384" width="0" style="167" hidden="1"/>
  </cols>
  <sheetData>
    <row r="1" spans="1:119" ht="33" customHeight="1">
      <c r="A1" s="165"/>
      <c r="B1" s="624" t="s">
        <v>74</v>
      </c>
      <c r="C1" s="624"/>
      <c r="D1" s="624"/>
      <c r="E1" s="624"/>
      <c r="F1" s="624"/>
      <c r="G1" s="624"/>
      <c r="H1" s="624"/>
      <c r="I1" s="624"/>
      <c r="J1" s="624"/>
      <c r="K1" s="624"/>
      <c r="L1" s="624"/>
      <c r="M1" s="624"/>
      <c r="N1" s="624"/>
      <c r="O1" s="624"/>
      <c r="P1" s="624"/>
      <c r="Q1" s="624"/>
      <c r="R1" s="624"/>
      <c r="S1" s="624"/>
      <c r="T1" s="624"/>
      <c r="U1" s="624"/>
      <c r="V1" s="624"/>
      <c r="W1" s="624"/>
      <c r="X1" s="624"/>
      <c r="Y1" s="624"/>
      <c r="Z1" s="624"/>
      <c r="AA1" s="624"/>
      <c r="AB1" s="624"/>
      <c r="AC1" s="624"/>
      <c r="AD1" s="624"/>
      <c r="AE1" s="624"/>
      <c r="AF1" s="624"/>
      <c r="AG1" s="624"/>
      <c r="AH1" s="624"/>
      <c r="AI1" s="624"/>
      <c r="AJ1" s="624"/>
      <c r="AK1" s="624"/>
      <c r="AL1" s="624"/>
      <c r="AM1" s="624"/>
      <c r="AN1" s="624"/>
      <c r="AO1" s="624"/>
      <c r="AP1" s="624"/>
      <c r="AQ1" s="624"/>
      <c r="AR1" s="624"/>
      <c r="AS1" s="624"/>
      <c r="AT1" s="624"/>
      <c r="AU1" s="624"/>
      <c r="AV1" s="624"/>
      <c r="AW1" s="624"/>
      <c r="AX1" s="624"/>
      <c r="AY1" s="624"/>
      <c r="AZ1" s="624"/>
      <c r="BA1" s="624"/>
      <c r="BB1" s="624"/>
      <c r="BC1" s="624"/>
      <c r="BD1" s="624"/>
      <c r="BE1" s="624"/>
      <c r="BF1" s="624"/>
      <c r="BG1" s="624"/>
      <c r="BH1" s="624"/>
      <c r="BI1" s="624"/>
      <c r="BJ1" s="624"/>
      <c r="BK1" s="624"/>
      <c r="BL1" s="624"/>
      <c r="BM1" s="624"/>
      <c r="BN1" s="624"/>
      <c r="BO1" s="624"/>
      <c r="BP1" s="624"/>
      <c r="BQ1" s="624"/>
      <c r="BR1" s="624"/>
      <c r="BS1" s="624"/>
      <c r="BT1" s="624"/>
      <c r="BU1" s="624"/>
      <c r="BV1" s="624"/>
      <c r="BW1" s="624"/>
      <c r="BX1" s="624"/>
      <c r="BY1" s="624"/>
      <c r="BZ1" s="624"/>
      <c r="CA1" s="624"/>
      <c r="CB1" s="624"/>
      <c r="CC1" s="624"/>
      <c r="CD1" s="624"/>
      <c r="CE1" s="624"/>
      <c r="CF1" s="624"/>
      <c r="CG1" s="624"/>
      <c r="CH1" s="624"/>
      <c r="CI1" s="624"/>
      <c r="CJ1" s="624"/>
      <c r="CK1" s="624"/>
      <c r="CL1" s="624"/>
      <c r="CM1" s="624"/>
      <c r="CN1" s="624"/>
      <c r="CO1" s="624"/>
      <c r="CP1" s="624"/>
      <c r="CQ1" s="624"/>
      <c r="CR1" s="624"/>
      <c r="CS1" s="624"/>
      <c r="CT1" s="624"/>
      <c r="CU1" s="624"/>
      <c r="CV1" s="624"/>
      <c r="CW1" s="624"/>
      <c r="CX1" s="624"/>
      <c r="CY1" s="624"/>
      <c r="CZ1" s="624"/>
      <c r="DA1" s="624"/>
      <c r="DB1" s="624"/>
      <c r="DC1" s="624"/>
      <c r="DD1" s="624"/>
      <c r="DE1" s="624"/>
      <c r="DF1" s="624"/>
      <c r="DG1" s="624"/>
      <c r="DH1" s="624"/>
      <c r="DI1" s="624"/>
      <c r="DJ1" s="166"/>
      <c r="DK1" s="166"/>
      <c r="DL1" s="166"/>
      <c r="DM1" s="166"/>
      <c r="DN1" s="166"/>
      <c r="DO1" s="166"/>
    </row>
    <row r="2" spans="1:119" ht="24.75" thickBot="1">
      <c r="A2" s="165"/>
      <c r="B2" s="168" t="s">
        <v>75</v>
      </c>
      <c r="C2" s="168"/>
      <c r="D2" s="169"/>
      <c r="E2" s="165"/>
      <c r="F2" s="165"/>
      <c r="G2" s="165"/>
      <c r="H2" s="165"/>
      <c r="I2" s="165"/>
      <c r="J2" s="165"/>
      <c r="K2" s="165"/>
      <c r="L2" s="165"/>
      <c r="M2" s="165"/>
      <c r="N2" s="165"/>
      <c r="O2" s="165"/>
      <c r="P2" s="165"/>
      <c r="Q2" s="165"/>
      <c r="R2" s="165"/>
      <c r="S2" s="165"/>
      <c r="T2" s="165"/>
      <c r="U2" s="165"/>
      <c r="V2" s="165"/>
      <c r="W2" s="165"/>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65"/>
      <c r="AW2" s="165"/>
      <c r="AX2" s="165"/>
      <c r="AY2" s="165"/>
      <c r="AZ2" s="165"/>
      <c r="BA2" s="165"/>
      <c r="BB2" s="165"/>
      <c r="BC2" s="165"/>
      <c r="BD2" s="165"/>
      <c r="BE2" s="165"/>
      <c r="BF2" s="165"/>
      <c r="BG2" s="165"/>
      <c r="BH2" s="165"/>
      <c r="BI2" s="165"/>
      <c r="BJ2" s="165"/>
      <c r="BK2" s="165"/>
      <c r="BL2" s="165"/>
      <c r="BM2" s="165"/>
      <c r="BN2" s="165"/>
      <c r="BO2" s="165"/>
      <c r="BP2" s="165"/>
      <c r="BQ2" s="165"/>
      <c r="BR2" s="165"/>
      <c r="BS2" s="165"/>
      <c r="BT2" s="165"/>
      <c r="BU2" s="165"/>
      <c r="BV2" s="165"/>
      <c r="BW2" s="165"/>
      <c r="BX2" s="165"/>
      <c r="BY2" s="165"/>
      <c r="BZ2" s="165"/>
      <c r="CA2" s="165"/>
      <c r="CB2" s="165"/>
      <c r="CC2" s="165"/>
      <c r="CD2" s="165"/>
      <c r="CE2" s="165"/>
      <c r="CF2" s="165"/>
      <c r="CG2" s="165"/>
      <c r="CH2" s="165"/>
      <c r="CI2" s="165"/>
      <c r="CJ2" s="165"/>
      <c r="CK2" s="165"/>
      <c r="CL2" s="165"/>
      <c r="CM2" s="165"/>
      <c r="CN2" s="165"/>
      <c r="CO2" s="165"/>
      <c r="CP2" s="165"/>
      <c r="CQ2" s="165"/>
      <c r="CR2" s="165"/>
      <c r="CS2" s="165"/>
      <c r="CT2" s="165"/>
      <c r="CU2" s="165"/>
      <c r="CV2" s="165"/>
      <c r="CW2" s="165"/>
      <c r="CX2" s="165"/>
      <c r="CY2" s="165"/>
      <c r="CZ2" s="165"/>
      <c r="DA2" s="165"/>
      <c r="DB2" s="165"/>
      <c r="DC2" s="165"/>
      <c r="DD2" s="165"/>
      <c r="DE2" s="165"/>
      <c r="DF2" s="165"/>
      <c r="DG2" s="165"/>
      <c r="DH2" s="165"/>
      <c r="DI2" s="165"/>
      <c r="DJ2" s="165"/>
      <c r="DK2" s="165"/>
      <c r="DL2" s="165"/>
      <c r="DM2" s="165"/>
      <c r="DN2" s="165"/>
      <c r="DO2" s="165"/>
    </row>
    <row r="3" spans="1:119" ht="18.75" customHeight="1" thickBot="1">
      <c r="A3" s="166"/>
      <c r="B3" s="625" t="s">
        <v>76</v>
      </c>
      <c r="C3" s="626"/>
      <c r="D3" s="626"/>
      <c r="E3" s="627"/>
      <c r="F3" s="627"/>
      <c r="G3" s="627"/>
      <c r="H3" s="627"/>
      <c r="I3" s="627"/>
      <c r="J3" s="627"/>
      <c r="K3" s="627"/>
      <c r="L3" s="627" t="s">
        <v>77</v>
      </c>
      <c r="M3" s="627"/>
      <c r="N3" s="627"/>
      <c r="O3" s="627"/>
      <c r="P3" s="627"/>
      <c r="Q3" s="627"/>
      <c r="R3" s="630"/>
      <c r="S3" s="630"/>
      <c r="T3" s="630"/>
      <c r="U3" s="630"/>
      <c r="V3" s="631"/>
      <c r="W3" s="524" t="s">
        <v>78</v>
      </c>
      <c r="X3" s="525"/>
      <c r="Y3" s="525"/>
      <c r="Z3" s="525"/>
      <c r="AA3" s="525"/>
      <c r="AB3" s="626"/>
      <c r="AC3" s="630" t="s">
        <v>79</v>
      </c>
      <c r="AD3" s="525"/>
      <c r="AE3" s="525"/>
      <c r="AF3" s="525"/>
      <c r="AG3" s="525"/>
      <c r="AH3" s="525"/>
      <c r="AI3" s="525"/>
      <c r="AJ3" s="525"/>
      <c r="AK3" s="525"/>
      <c r="AL3" s="592"/>
      <c r="AM3" s="524" t="s">
        <v>80</v>
      </c>
      <c r="AN3" s="525"/>
      <c r="AO3" s="525"/>
      <c r="AP3" s="525"/>
      <c r="AQ3" s="525"/>
      <c r="AR3" s="525"/>
      <c r="AS3" s="525"/>
      <c r="AT3" s="525"/>
      <c r="AU3" s="525"/>
      <c r="AV3" s="525"/>
      <c r="AW3" s="525"/>
      <c r="AX3" s="592"/>
      <c r="AY3" s="584" t="s">
        <v>1</v>
      </c>
      <c r="AZ3" s="585"/>
      <c r="BA3" s="585"/>
      <c r="BB3" s="585"/>
      <c r="BC3" s="585"/>
      <c r="BD3" s="585"/>
      <c r="BE3" s="585"/>
      <c r="BF3" s="585"/>
      <c r="BG3" s="585"/>
      <c r="BH3" s="585"/>
      <c r="BI3" s="585"/>
      <c r="BJ3" s="585"/>
      <c r="BK3" s="585"/>
      <c r="BL3" s="585"/>
      <c r="BM3" s="634"/>
      <c r="BN3" s="524" t="s">
        <v>81</v>
      </c>
      <c r="BO3" s="525"/>
      <c r="BP3" s="525"/>
      <c r="BQ3" s="525"/>
      <c r="BR3" s="525"/>
      <c r="BS3" s="525"/>
      <c r="BT3" s="525"/>
      <c r="BU3" s="592"/>
      <c r="BV3" s="524" t="s">
        <v>82</v>
      </c>
      <c r="BW3" s="525"/>
      <c r="BX3" s="525"/>
      <c r="BY3" s="525"/>
      <c r="BZ3" s="525"/>
      <c r="CA3" s="525"/>
      <c r="CB3" s="525"/>
      <c r="CC3" s="592"/>
      <c r="CD3" s="584" t="s">
        <v>1</v>
      </c>
      <c r="CE3" s="585"/>
      <c r="CF3" s="585"/>
      <c r="CG3" s="585"/>
      <c r="CH3" s="585"/>
      <c r="CI3" s="585"/>
      <c r="CJ3" s="585"/>
      <c r="CK3" s="585"/>
      <c r="CL3" s="585"/>
      <c r="CM3" s="585"/>
      <c r="CN3" s="585"/>
      <c r="CO3" s="585"/>
      <c r="CP3" s="585"/>
      <c r="CQ3" s="585"/>
      <c r="CR3" s="585"/>
      <c r="CS3" s="634"/>
      <c r="CT3" s="524" t="s">
        <v>83</v>
      </c>
      <c r="CU3" s="525"/>
      <c r="CV3" s="525"/>
      <c r="CW3" s="525"/>
      <c r="CX3" s="525"/>
      <c r="CY3" s="525"/>
      <c r="CZ3" s="525"/>
      <c r="DA3" s="592"/>
      <c r="DB3" s="524" t="s">
        <v>84</v>
      </c>
      <c r="DC3" s="525"/>
      <c r="DD3" s="525"/>
      <c r="DE3" s="525"/>
      <c r="DF3" s="525"/>
      <c r="DG3" s="525"/>
      <c r="DH3" s="525"/>
      <c r="DI3" s="592"/>
      <c r="DJ3" s="165"/>
      <c r="DK3" s="165"/>
      <c r="DL3" s="165"/>
      <c r="DM3" s="165"/>
      <c r="DN3" s="165"/>
      <c r="DO3" s="165"/>
    </row>
    <row r="4" spans="1:119" ht="18.75" customHeight="1">
      <c r="A4" s="166"/>
      <c r="B4" s="600"/>
      <c r="C4" s="601"/>
      <c r="D4" s="601"/>
      <c r="E4" s="602"/>
      <c r="F4" s="602"/>
      <c r="G4" s="602"/>
      <c r="H4" s="602"/>
      <c r="I4" s="602"/>
      <c r="J4" s="602"/>
      <c r="K4" s="602"/>
      <c r="L4" s="602"/>
      <c r="M4" s="602"/>
      <c r="N4" s="602"/>
      <c r="O4" s="602"/>
      <c r="P4" s="602"/>
      <c r="Q4" s="602"/>
      <c r="R4" s="606"/>
      <c r="S4" s="606"/>
      <c r="T4" s="606"/>
      <c r="U4" s="606"/>
      <c r="V4" s="607"/>
      <c r="W4" s="593"/>
      <c r="X4" s="407"/>
      <c r="Y4" s="407"/>
      <c r="Z4" s="407"/>
      <c r="AA4" s="407"/>
      <c r="AB4" s="601"/>
      <c r="AC4" s="606"/>
      <c r="AD4" s="407"/>
      <c r="AE4" s="407"/>
      <c r="AF4" s="407"/>
      <c r="AG4" s="407"/>
      <c r="AH4" s="407"/>
      <c r="AI4" s="407"/>
      <c r="AJ4" s="407"/>
      <c r="AK4" s="407"/>
      <c r="AL4" s="594"/>
      <c r="AM4" s="551"/>
      <c r="AN4" s="461"/>
      <c r="AO4" s="461"/>
      <c r="AP4" s="461"/>
      <c r="AQ4" s="461"/>
      <c r="AR4" s="461"/>
      <c r="AS4" s="461"/>
      <c r="AT4" s="461"/>
      <c r="AU4" s="461"/>
      <c r="AV4" s="461"/>
      <c r="AW4" s="461"/>
      <c r="AX4" s="633"/>
      <c r="AY4" s="437" t="s">
        <v>85</v>
      </c>
      <c r="AZ4" s="438"/>
      <c r="BA4" s="438"/>
      <c r="BB4" s="438"/>
      <c r="BC4" s="438"/>
      <c r="BD4" s="438"/>
      <c r="BE4" s="438"/>
      <c r="BF4" s="438"/>
      <c r="BG4" s="438"/>
      <c r="BH4" s="438"/>
      <c r="BI4" s="438"/>
      <c r="BJ4" s="438"/>
      <c r="BK4" s="438"/>
      <c r="BL4" s="438"/>
      <c r="BM4" s="439"/>
      <c r="BN4" s="440">
        <v>11339328</v>
      </c>
      <c r="BO4" s="441"/>
      <c r="BP4" s="441"/>
      <c r="BQ4" s="441"/>
      <c r="BR4" s="441"/>
      <c r="BS4" s="441"/>
      <c r="BT4" s="441"/>
      <c r="BU4" s="442"/>
      <c r="BV4" s="440">
        <v>8242591</v>
      </c>
      <c r="BW4" s="441"/>
      <c r="BX4" s="441"/>
      <c r="BY4" s="441"/>
      <c r="BZ4" s="441"/>
      <c r="CA4" s="441"/>
      <c r="CB4" s="441"/>
      <c r="CC4" s="442"/>
      <c r="CD4" s="618" t="s">
        <v>86</v>
      </c>
      <c r="CE4" s="619"/>
      <c r="CF4" s="619"/>
      <c r="CG4" s="619"/>
      <c r="CH4" s="619"/>
      <c r="CI4" s="619"/>
      <c r="CJ4" s="619"/>
      <c r="CK4" s="619"/>
      <c r="CL4" s="619"/>
      <c r="CM4" s="619"/>
      <c r="CN4" s="619"/>
      <c r="CO4" s="619"/>
      <c r="CP4" s="619"/>
      <c r="CQ4" s="619"/>
      <c r="CR4" s="619"/>
      <c r="CS4" s="620"/>
      <c r="CT4" s="621">
        <v>3.6</v>
      </c>
      <c r="CU4" s="622"/>
      <c r="CV4" s="622"/>
      <c r="CW4" s="622"/>
      <c r="CX4" s="622"/>
      <c r="CY4" s="622"/>
      <c r="CZ4" s="622"/>
      <c r="DA4" s="623"/>
      <c r="DB4" s="621">
        <v>3.5</v>
      </c>
      <c r="DC4" s="622"/>
      <c r="DD4" s="622"/>
      <c r="DE4" s="622"/>
      <c r="DF4" s="622"/>
      <c r="DG4" s="622"/>
      <c r="DH4" s="622"/>
      <c r="DI4" s="623"/>
      <c r="DJ4" s="165"/>
      <c r="DK4" s="165"/>
      <c r="DL4" s="165"/>
      <c r="DM4" s="165"/>
      <c r="DN4" s="165"/>
      <c r="DO4" s="165"/>
    </row>
    <row r="5" spans="1:119" ht="18.75" customHeight="1">
      <c r="A5" s="166"/>
      <c r="B5" s="628"/>
      <c r="C5" s="462"/>
      <c r="D5" s="462"/>
      <c r="E5" s="629"/>
      <c r="F5" s="629"/>
      <c r="G5" s="629"/>
      <c r="H5" s="629"/>
      <c r="I5" s="629"/>
      <c r="J5" s="629"/>
      <c r="K5" s="629"/>
      <c r="L5" s="629"/>
      <c r="M5" s="629"/>
      <c r="N5" s="629"/>
      <c r="O5" s="629"/>
      <c r="P5" s="629"/>
      <c r="Q5" s="629"/>
      <c r="R5" s="460"/>
      <c r="S5" s="460"/>
      <c r="T5" s="460"/>
      <c r="U5" s="460"/>
      <c r="V5" s="632"/>
      <c r="W5" s="551"/>
      <c r="X5" s="461"/>
      <c r="Y5" s="461"/>
      <c r="Z5" s="461"/>
      <c r="AA5" s="461"/>
      <c r="AB5" s="462"/>
      <c r="AC5" s="460"/>
      <c r="AD5" s="461"/>
      <c r="AE5" s="461"/>
      <c r="AF5" s="461"/>
      <c r="AG5" s="461"/>
      <c r="AH5" s="461"/>
      <c r="AI5" s="461"/>
      <c r="AJ5" s="461"/>
      <c r="AK5" s="461"/>
      <c r="AL5" s="633"/>
      <c r="AM5" s="514" t="s">
        <v>87</v>
      </c>
      <c r="AN5" s="419"/>
      <c r="AO5" s="419"/>
      <c r="AP5" s="419"/>
      <c r="AQ5" s="419"/>
      <c r="AR5" s="419"/>
      <c r="AS5" s="419"/>
      <c r="AT5" s="420"/>
      <c r="AU5" s="502" t="s">
        <v>88</v>
      </c>
      <c r="AV5" s="503"/>
      <c r="AW5" s="503"/>
      <c r="AX5" s="503"/>
      <c r="AY5" s="425" t="s">
        <v>89</v>
      </c>
      <c r="AZ5" s="426"/>
      <c r="BA5" s="426"/>
      <c r="BB5" s="426"/>
      <c r="BC5" s="426"/>
      <c r="BD5" s="426"/>
      <c r="BE5" s="426"/>
      <c r="BF5" s="426"/>
      <c r="BG5" s="426"/>
      <c r="BH5" s="426"/>
      <c r="BI5" s="426"/>
      <c r="BJ5" s="426"/>
      <c r="BK5" s="426"/>
      <c r="BL5" s="426"/>
      <c r="BM5" s="427"/>
      <c r="BN5" s="445">
        <v>10827764</v>
      </c>
      <c r="BO5" s="446"/>
      <c r="BP5" s="446"/>
      <c r="BQ5" s="446"/>
      <c r="BR5" s="446"/>
      <c r="BS5" s="446"/>
      <c r="BT5" s="446"/>
      <c r="BU5" s="447"/>
      <c r="BV5" s="445">
        <v>7544480</v>
      </c>
      <c r="BW5" s="446"/>
      <c r="BX5" s="446"/>
      <c r="BY5" s="446"/>
      <c r="BZ5" s="446"/>
      <c r="CA5" s="446"/>
      <c r="CB5" s="446"/>
      <c r="CC5" s="447"/>
      <c r="CD5" s="454" t="s">
        <v>90</v>
      </c>
      <c r="CE5" s="455"/>
      <c r="CF5" s="455"/>
      <c r="CG5" s="455"/>
      <c r="CH5" s="455"/>
      <c r="CI5" s="455"/>
      <c r="CJ5" s="455"/>
      <c r="CK5" s="455"/>
      <c r="CL5" s="455"/>
      <c r="CM5" s="455"/>
      <c r="CN5" s="455"/>
      <c r="CO5" s="455"/>
      <c r="CP5" s="455"/>
      <c r="CQ5" s="455"/>
      <c r="CR5" s="455"/>
      <c r="CS5" s="456"/>
      <c r="CT5" s="415">
        <v>84.7</v>
      </c>
      <c r="CU5" s="416"/>
      <c r="CV5" s="416"/>
      <c r="CW5" s="416"/>
      <c r="CX5" s="416"/>
      <c r="CY5" s="416"/>
      <c r="CZ5" s="416"/>
      <c r="DA5" s="417"/>
      <c r="DB5" s="415">
        <v>80.400000000000006</v>
      </c>
      <c r="DC5" s="416"/>
      <c r="DD5" s="416"/>
      <c r="DE5" s="416"/>
      <c r="DF5" s="416"/>
      <c r="DG5" s="416"/>
      <c r="DH5" s="416"/>
      <c r="DI5" s="417"/>
      <c r="DJ5" s="165"/>
      <c r="DK5" s="165"/>
      <c r="DL5" s="165"/>
      <c r="DM5" s="165"/>
      <c r="DN5" s="165"/>
      <c r="DO5" s="165"/>
    </row>
    <row r="6" spans="1:119" ht="18.75" customHeight="1">
      <c r="A6" s="166"/>
      <c r="B6" s="598" t="s">
        <v>91</v>
      </c>
      <c r="C6" s="459"/>
      <c r="D6" s="459"/>
      <c r="E6" s="599"/>
      <c r="F6" s="599"/>
      <c r="G6" s="599"/>
      <c r="H6" s="599"/>
      <c r="I6" s="599"/>
      <c r="J6" s="599"/>
      <c r="K6" s="599"/>
      <c r="L6" s="599" t="s">
        <v>92</v>
      </c>
      <c r="M6" s="599"/>
      <c r="N6" s="599"/>
      <c r="O6" s="599"/>
      <c r="P6" s="599"/>
      <c r="Q6" s="599"/>
      <c r="R6" s="483"/>
      <c r="S6" s="483"/>
      <c r="T6" s="483"/>
      <c r="U6" s="483"/>
      <c r="V6" s="605"/>
      <c r="W6" s="536" t="s">
        <v>93</v>
      </c>
      <c r="X6" s="458"/>
      <c r="Y6" s="458"/>
      <c r="Z6" s="458"/>
      <c r="AA6" s="458"/>
      <c r="AB6" s="459"/>
      <c r="AC6" s="610" t="s">
        <v>94</v>
      </c>
      <c r="AD6" s="611"/>
      <c r="AE6" s="611"/>
      <c r="AF6" s="611"/>
      <c r="AG6" s="611"/>
      <c r="AH6" s="611"/>
      <c r="AI6" s="611"/>
      <c r="AJ6" s="611"/>
      <c r="AK6" s="611"/>
      <c r="AL6" s="612"/>
      <c r="AM6" s="514" t="s">
        <v>95</v>
      </c>
      <c r="AN6" s="419"/>
      <c r="AO6" s="419"/>
      <c r="AP6" s="419"/>
      <c r="AQ6" s="419"/>
      <c r="AR6" s="419"/>
      <c r="AS6" s="419"/>
      <c r="AT6" s="420"/>
      <c r="AU6" s="502" t="s">
        <v>88</v>
      </c>
      <c r="AV6" s="503"/>
      <c r="AW6" s="503"/>
      <c r="AX6" s="503"/>
      <c r="AY6" s="425" t="s">
        <v>96</v>
      </c>
      <c r="AZ6" s="426"/>
      <c r="BA6" s="426"/>
      <c r="BB6" s="426"/>
      <c r="BC6" s="426"/>
      <c r="BD6" s="426"/>
      <c r="BE6" s="426"/>
      <c r="BF6" s="426"/>
      <c r="BG6" s="426"/>
      <c r="BH6" s="426"/>
      <c r="BI6" s="426"/>
      <c r="BJ6" s="426"/>
      <c r="BK6" s="426"/>
      <c r="BL6" s="426"/>
      <c r="BM6" s="427"/>
      <c r="BN6" s="445">
        <v>511564</v>
      </c>
      <c r="BO6" s="446"/>
      <c r="BP6" s="446"/>
      <c r="BQ6" s="446"/>
      <c r="BR6" s="446"/>
      <c r="BS6" s="446"/>
      <c r="BT6" s="446"/>
      <c r="BU6" s="447"/>
      <c r="BV6" s="445">
        <v>698111</v>
      </c>
      <c r="BW6" s="446"/>
      <c r="BX6" s="446"/>
      <c r="BY6" s="446"/>
      <c r="BZ6" s="446"/>
      <c r="CA6" s="446"/>
      <c r="CB6" s="446"/>
      <c r="CC6" s="447"/>
      <c r="CD6" s="454" t="s">
        <v>97</v>
      </c>
      <c r="CE6" s="455"/>
      <c r="CF6" s="455"/>
      <c r="CG6" s="455"/>
      <c r="CH6" s="455"/>
      <c r="CI6" s="455"/>
      <c r="CJ6" s="455"/>
      <c r="CK6" s="455"/>
      <c r="CL6" s="455"/>
      <c r="CM6" s="455"/>
      <c r="CN6" s="455"/>
      <c r="CO6" s="455"/>
      <c r="CP6" s="455"/>
      <c r="CQ6" s="455"/>
      <c r="CR6" s="455"/>
      <c r="CS6" s="456"/>
      <c r="CT6" s="595">
        <v>88.1</v>
      </c>
      <c r="CU6" s="596"/>
      <c r="CV6" s="596"/>
      <c r="CW6" s="596"/>
      <c r="CX6" s="596"/>
      <c r="CY6" s="596"/>
      <c r="CZ6" s="596"/>
      <c r="DA6" s="597"/>
      <c r="DB6" s="595">
        <v>83.6</v>
      </c>
      <c r="DC6" s="596"/>
      <c r="DD6" s="596"/>
      <c r="DE6" s="596"/>
      <c r="DF6" s="596"/>
      <c r="DG6" s="596"/>
      <c r="DH6" s="596"/>
      <c r="DI6" s="597"/>
      <c r="DJ6" s="165"/>
      <c r="DK6" s="165"/>
      <c r="DL6" s="165"/>
      <c r="DM6" s="165"/>
      <c r="DN6" s="165"/>
      <c r="DO6" s="165"/>
    </row>
    <row r="7" spans="1:119" ht="18.75" customHeight="1">
      <c r="A7" s="166"/>
      <c r="B7" s="600"/>
      <c r="C7" s="601"/>
      <c r="D7" s="601"/>
      <c r="E7" s="602"/>
      <c r="F7" s="602"/>
      <c r="G7" s="602"/>
      <c r="H7" s="602"/>
      <c r="I7" s="602"/>
      <c r="J7" s="602"/>
      <c r="K7" s="602"/>
      <c r="L7" s="602"/>
      <c r="M7" s="602"/>
      <c r="N7" s="602"/>
      <c r="O7" s="602"/>
      <c r="P7" s="602"/>
      <c r="Q7" s="602"/>
      <c r="R7" s="606"/>
      <c r="S7" s="606"/>
      <c r="T7" s="606"/>
      <c r="U7" s="606"/>
      <c r="V7" s="607"/>
      <c r="W7" s="593"/>
      <c r="X7" s="407"/>
      <c r="Y7" s="407"/>
      <c r="Z7" s="407"/>
      <c r="AA7" s="407"/>
      <c r="AB7" s="601"/>
      <c r="AC7" s="613"/>
      <c r="AD7" s="408"/>
      <c r="AE7" s="408"/>
      <c r="AF7" s="408"/>
      <c r="AG7" s="408"/>
      <c r="AH7" s="408"/>
      <c r="AI7" s="408"/>
      <c r="AJ7" s="408"/>
      <c r="AK7" s="408"/>
      <c r="AL7" s="614"/>
      <c r="AM7" s="514" t="s">
        <v>98</v>
      </c>
      <c r="AN7" s="419"/>
      <c r="AO7" s="419"/>
      <c r="AP7" s="419"/>
      <c r="AQ7" s="419"/>
      <c r="AR7" s="419"/>
      <c r="AS7" s="419"/>
      <c r="AT7" s="420"/>
      <c r="AU7" s="502" t="s">
        <v>88</v>
      </c>
      <c r="AV7" s="503"/>
      <c r="AW7" s="503"/>
      <c r="AX7" s="503"/>
      <c r="AY7" s="425" t="s">
        <v>99</v>
      </c>
      <c r="AZ7" s="426"/>
      <c r="BA7" s="426"/>
      <c r="BB7" s="426"/>
      <c r="BC7" s="426"/>
      <c r="BD7" s="426"/>
      <c r="BE7" s="426"/>
      <c r="BF7" s="426"/>
      <c r="BG7" s="426"/>
      <c r="BH7" s="426"/>
      <c r="BI7" s="426"/>
      <c r="BJ7" s="426"/>
      <c r="BK7" s="426"/>
      <c r="BL7" s="426"/>
      <c r="BM7" s="427"/>
      <c r="BN7" s="445">
        <v>453364</v>
      </c>
      <c r="BO7" s="446"/>
      <c r="BP7" s="446"/>
      <c r="BQ7" s="446"/>
      <c r="BR7" s="446"/>
      <c r="BS7" s="446"/>
      <c r="BT7" s="446"/>
      <c r="BU7" s="447"/>
      <c r="BV7" s="445">
        <v>640159</v>
      </c>
      <c r="BW7" s="446"/>
      <c r="BX7" s="446"/>
      <c r="BY7" s="446"/>
      <c r="BZ7" s="446"/>
      <c r="CA7" s="446"/>
      <c r="CB7" s="446"/>
      <c r="CC7" s="447"/>
      <c r="CD7" s="454" t="s">
        <v>100</v>
      </c>
      <c r="CE7" s="455"/>
      <c r="CF7" s="455"/>
      <c r="CG7" s="455"/>
      <c r="CH7" s="455"/>
      <c r="CI7" s="455"/>
      <c r="CJ7" s="455"/>
      <c r="CK7" s="455"/>
      <c r="CL7" s="455"/>
      <c r="CM7" s="455"/>
      <c r="CN7" s="455"/>
      <c r="CO7" s="455"/>
      <c r="CP7" s="455"/>
      <c r="CQ7" s="455"/>
      <c r="CR7" s="455"/>
      <c r="CS7" s="456"/>
      <c r="CT7" s="445">
        <v>1615463</v>
      </c>
      <c r="CU7" s="446"/>
      <c r="CV7" s="446"/>
      <c r="CW7" s="446"/>
      <c r="CX7" s="446"/>
      <c r="CY7" s="446"/>
      <c r="CZ7" s="446"/>
      <c r="DA7" s="447"/>
      <c r="DB7" s="445">
        <v>1653181</v>
      </c>
      <c r="DC7" s="446"/>
      <c r="DD7" s="446"/>
      <c r="DE7" s="446"/>
      <c r="DF7" s="446"/>
      <c r="DG7" s="446"/>
      <c r="DH7" s="446"/>
      <c r="DI7" s="447"/>
      <c r="DJ7" s="165"/>
      <c r="DK7" s="165"/>
      <c r="DL7" s="165"/>
      <c r="DM7" s="165"/>
      <c r="DN7" s="165"/>
      <c r="DO7" s="165"/>
    </row>
    <row r="8" spans="1:119" ht="18.75" customHeight="1" thickBot="1">
      <c r="A8" s="166"/>
      <c r="B8" s="603"/>
      <c r="C8" s="537"/>
      <c r="D8" s="537"/>
      <c r="E8" s="604"/>
      <c r="F8" s="604"/>
      <c r="G8" s="604"/>
      <c r="H8" s="604"/>
      <c r="I8" s="604"/>
      <c r="J8" s="604"/>
      <c r="K8" s="604"/>
      <c r="L8" s="604"/>
      <c r="M8" s="604"/>
      <c r="N8" s="604"/>
      <c r="O8" s="604"/>
      <c r="P8" s="604"/>
      <c r="Q8" s="604"/>
      <c r="R8" s="608"/>
      <c r="S8" s="608"/>
      <c r="T8" s="608"/>
      <c r="U8" s="608"/>
      <c r="V8" s="609"/>
      <c r="W8" s="526"/>
      <c r="X8" s="527"/>
      <c r="Y8" s="527"/>
      <c r="Z8" s="527"/>
      <c r="AA8" s="527"/>
      <c r="AB8" s="537"/>
      <c r="AC8" s="615"/>
      <c r="AD8" s="616"/>
      <c r="AE8" s="616"/>
      <c r="AF8" s="616"/>
      <c r="AG8" s="616"/>
      <c r="AH8" s="616"/>
      <c r="AI8" s="616"/>
      <c r="AJ8" s="616"/>
      <c r="AK8" s="616"/>
      <c r="AL8" s="617"/>
      <c r="AM8" s="514" t="s">
        <v>101</v>
      </c>
      <c r="AN8" s="419"/>
      <c r="AO8" s="419"/>
      <c r="AP8" s="419"/>
      <c r="AQ8" s="419"/>
      <c r="AR8" s="419"/>
      <c r="AS8" s="419"/>
      <c r="AT8" s="420"/>
      <c r="AU8" s="502" t="s">
        <v>102</v>
      </c>
      <c r="AV8" s="503"/>
      <c r="AW8" s="503"/>
      <c r="AX8" s="503"/>
      <c r="AY8" s="425" t="s">
        <v>103</v>
      </c>
      <c r="AZ8" s="426"/>
      <c r="BA8" s="426"/>
      <c r="BB8" s="426"/>
      <c r="BC8" s="426"/>
      <c r="BD8" s="426"/>
      <c r="BE8" s="426"/>
      <c r="BF8" s="426"/>
      <c r="BG8" s="426"/>
      <c r="BH8" s="426"/>
      <c r="BI8" s="426"/>
      <c r="BJ8" s="426"/>
      <c r="BK8" s="426"/>
      <c r="BL8" s="426"/>
      <c r="BM8" s="427"/>
      <c r="BN8" s="445">
        <v>58200</v>
      </c>
      <c r="BO8" s="446"/>
      <c r="BP8" s="446"/>
      <c r="BQ8" s="446"/>
      <c r="BR8" s="446"/>
      <c r="BS8" s="446"/>
      <c r="BT8" s="446"/>
      <c r="BU8" s="447"/>
      <c r="BV8" s="445">
        <v>57952</v>
      </c>
      <c r="BW8" s="446"/>
      <c r="BX8" s="446"/>
      <c r="BY8" s="446"/>
      <c r="BZ8" s="446"/>
      <c r="CA8" s="446"/>
      <c r="CB8" s="446"/>
      <c r="CC8" s="447"/>
      <c r="CD8" s="454" t="s">
        <v>104</v>
      </c>
      <c r="CE8" s="455"/>
      <c r="CF8" s="455"/>
      <c r="CG8" s="455"/>
      <c r="CH8" s="455"/>
      <c r="CI8" s="455"/>
      <c r="CJ8" s="455"/>
      <c r="CK8" s="455"/>
      <c r="CL8" s="455"/>
      <c r="CM8" s="455"/>
      <c r="CN8" s="455"/>
      <c r="CO8" s="455"/>
      <c r="CP8" s="455"/>
      <c r="CQ8" s="455"/>
      <c r="CR8" s="455"/>
      <c r="CS8" s="456"/>
      <c r="CT8" s="558">
        <v>0.19</v>
      </c>
      <c r="CU8" s="559"/>
      <c r="CV8" s="559"/>
      <c r="CW8" s="559"/>
      <c r="CX8" s="559"/>
      <c r="CY8" s="559"/>
      <c r="CZ8" s="559"/>
      <c r="DA8" s="560"/>
      <c r="DB8" s="558">
        <v>0.18</v>
      </c>
      <c r="DC8" s="559"/>
      <c r="DD8" s="559"/>
      <c r="DE8" s="559"/>
      <c r="DF8" s="559"/>
      <c r="DG8" s="559"/>
      <c r="DH8" s="559"/>
      <c r="DI8" s="560"/>
      <c r="DJ8" s="165"/>
      <c r="DK8" s="165"/>
      <c r="DL8" s="165"/>
      <c r="DM8" s="165"/>
      <c r="DN8" s="165"/>
      <c r="DO8" s="165"/>
    </row>
    <row r="9" spans="1:119" ht="18.75" customHeight="1" thickBot="1">
      <c r="A9" s="166"/>
      <c r="B9" s="584" t="s">
        <v>105</v>
      </c>
      <c r="C9" s="585"/>
      <c r="D9" s="585"/>
      <c r="E9" s="585"/>
      <c r="F9" s="585"/>
      <c r="G9" s="585"/>
      <c r="H9" s="585"/>
      <c r="I9" s="585"/>
      <c r="J9" s="585"/>
      <c r="K9" s="508"/>
      <c r="L9" s="586" t="s">
        <v>106</v>
      </c>
      <c r="M9" s="587"/>
      <c r="N9" s="587"/>
      <c r="O9" s="587"/>
      <c r="P9" s="587"/>
      <c r="Q9" s="588"/>
      <c r="R9" s="589">
        <v>3326</v>
      </c>
      <c r="S9" s="590"/>
      <c r="T9" s="590"/>
      <c r="U9" s="590"/>
      <c r="V9" s="591"/>
      <c r="W9" s="524" t="s">
        <v>107</v>
      </c>
      <c r="X9" s="525"/>
      <c r="Y9" s="525"/>
      <c r="Z9" s="525"/>
      <c r="AA9" s="525"/>
      <c r="AB9" s="525"/>
      <c r="AC9" s="525"/>
      <c r="AD9" s="525"/>
      <c r="AE9" s="525"/>
      <c r="AF9" s="525"/>
      <c r="AG9" s="525"/>
      <c r="AH9" s="525"/>
      <c r="AI9" s="525"/>
      <c r="AJ9" s="525"/>
      <c r="AK9" s="525"/>
      <c r="AL9" s="592"/>
      <c r="AM9" s="514" t="s">
        <v>108</v>
      </c>
      <c r="AN9" s="419"/>
      <c r="AO9" s="419"/>
      <c r="AP9" s="419"/>
      <c r="AQ9" s="419"/>
      <c r="AR9" s="419"/>
      <c r="AS9" s="419"/>
      <c r="AT9" s="420"/>
      <c r="AU9" s="502" t="s">
        <v>88</v>
      </c>
      <c r="AV9" s="503"/>
      <c r="AW9" s="503"/>
      <c r="AX9" s="503"/>
      <c r="AY9" s="425" t="s">
        <v>109</v>
      </c>
      <c r="AZ9" s="426"/>
      <c r="BA9" s="426"/>
      <c r="BB9" s="426"/>
      <c r="BC9" s="426"/>
      <c r="BD9" s="426"/>
      <c r="BE9" s="426"/>
      <c r="BF9" s="426"/>
      <c r="BG9" s="426"/>
      <c r="BH9" s="426"/>
      <c r="BI9" s="426"/>
      <c r="BJ9" s="426"/>
      <c r="BK9" s="426"/>
      <c r="BL9" s="426"/>
      <c r="BM9" s="427"/>
      <c r="BN9" s="445">
        <v>248</v>
      </c>
      <c r="BO9" s="446"/>
      <c r="BP9" s="446"/>
      <c r="BQ9" s="446"/>
      <c r="BR9" s="446"/>
      <c r="BS9" s="446"/>
      <c r="BT9" s="446"/>
      <c r="BU9" s="447"/>
      <c r="BV9" s="445">
        <v>11379</v>
      </c>
      <c r="BW9" s="446"/>
      <c r="BX9" s="446"/>
      <c r="BY9" s="446"/>
      <c r="BZ9" s="446"/>
      <c r="CA9" s="446"/>
      <c r="CB9" s="446"/>
      <c r="CC9" s="447"/>
      <c r="CD9" s="454" t="s">
        <v>110</v>
      </c>
      <c r="CE9" s="455"/>
      <c r="CF9" s="455"/>
      <c r="CG9" s="455"/>
      <c r="CH9" s="455"/>
      <c r="CI9" s="455"/>
      <c r="CJ9" s="455"/>
      <c r="CK9" s="455"/>
      <c r="CL9" s="455"/>
      <c r="CM9" s="455"/>
      <c r="CN9" s="455"/>
      <c r="CO9" s="455"/>
      <c r="CP9" s="455"/>
      <c r="CQ9" s="455"/>
      <c r="CR9" s="455"/>
      <c r="CS9" s="456"/>
      <c r="CT9" s="415">
        <v>21.6</v>
      </c>
      <c r="CU9" s="416"/>
      <c r="CV9" s="416"/>
      <c r="CW9" s="416"/>
      <c r="CX9" s="416"/>
      <c r="CY9" s="416"/>
      <c r="CZ9" s="416"/>
      <c r="DA9" s="417"/>
      <c r="DB9" s="415">
        <v>11.2</v>
      </c>
      <c r="DC9" s="416"/>
      <c r="DD9" s="416"/>
      <c r="DE9" s="416"/>
      <c r="DF9" s="416"/>
      <c r="DG9" s="416"/>
      <c r="DH9" s="416"/>
      <c r="DI9" s="417"/>
      <c r="DJ9" s="165"/>
      <c r="DK9" s="165"/>
      <c r="DL9" s="165"/>
      <c r="DM9" s="165"/>
      <c r="DN9" s="165"/>
      <c r="DO9" s="165"/>
    </row>
    <row r="10" spans="1:119" ht="18.75" customHeight="1" thickBot="1">
      <c r="A10" s="166"/>
      <c r="B10" s="584"/>
      <c r="C10" s="585"/>
      <c r="D10" s="585"/>
      <c r="E10" s="585"/>
      <c r="F10" s="585"/>
      <c r="G10" s="585"/>
      <c r="H10" s="585"/>
      <c r="I10" s="585"/>
      <c r="J10" s="585"/>
      <c r="K10" s="508"/>
      <c r="L10" s="418" t="s">
        <v>111</v>
      </c>
      <c r="M10" s="419"/>
      <c r="N10" s="419"/>
      <c r="O10" s="419"/>
      <c r="P10" s="419"/>
      <c r="Q10" s="420"/>
      <c r="R10" s="421">
        <v>3542</v>
      </c>
      <c r="S10" s="422"/>
      <c r="T10" s="422"/>
      <c r="U10" s="422"/>
      <c r="V10" s="424"/>
      <c r="W10" s="593"/>
      <c r="X10" s="407"/>
      <c r="Y10" s="407"/>
      <c r="Z10" s="407"/>
      <c r="AA10" s="407"/>
      <c r="AB10" s="407"/>
      <c r="AC10" s="407"/>
      <c r="AD10" s="407"/>
      <c r="AE10" s="407"/>
      <c r="AF10" s="407"/>
      <c r="AG10" s="407"/>
      <c r="AH10" s="407"/>
      <c r="AI10" s="407"/>
      <c r="AJ10" s="407"/>
      <c r="AK10" s="407"/>
      <c r="AL10" s="594"/>
      <c r="AM10" s="514" t="s">
        <v>112</v>
      </c>
      <c r="AN10" s="419"/>
      <c r="AO10" s="419"/>
      <c r="AP10" s="419"/>
      <c r="AQ10" s="419"/>
      <c r="AR10" s="419"/>
      <c r="AS10" s="419"/>
      <c r="AT10" s="420"/>
      <c r="AU10" s="502" t="s">
        <v>113</v>
      </c>
      <c r="AV10" s="503"/>
      <c r="AW10" s="503"/>
      <c r="AX10" s="503"/>
      <c r="AY10" s="425" t="s">
        <v>114</v>
      </c>
      <c r="AZ10" s="426"/>
      <c r="BA10" s="426"/>
      <c r="BB10" s="426"/>
      <c r="BC10" s="426"/>
      <c r="BD10" s="426"/>
      <c r="BE10" s="426"/>
      <c r="BF10" s="426"/>
      <c r="BG10" s="426"/>
      <c r="BH10" s="426"/>
      <c r="BI10" s="426"/>
      <c r="BJ10" s="426"/>
      <c r="BK10" s="426"/>
      <c r="BL10" s="426"/>
      <c r="BM10" s="427"/>
      <c r="BN10" s="445">
        <v>209624</v>
      </c>
      <c r="BO10" s="446"/>
      <c r="BP10" s="446"/>
      <c r="BQ10" s="446"/>
      <c r="BR10" s="446"/>
      <c r="BS10" s="446"/>
      <c r="BT10" s="446"/>
      <c r="BU10" s="447"/>
      <c r="BV10" s="445">
        <v>152012</v>
      </c>
      <c r="BW10" s="446"/>
      <c r="BX10" s="446"/>
      <c r="BY10" s="446"/>
      <c r="BZ10" s="446"/>
      <c r="CA10" s="446"/>
      <c r="CB10" s="446"/>
      <c r="CC10" s="447"/>
      <c r="CD10" s="170" t="s">
        <v>115</v>
      </c>
      <c r="CE10" s="171"/>
      <c r="CF10" s="171"/>
      <c r="CG10" s="171"/>
      <c r="CH10" s="171"/>
      <c r="CI10" s="171"/>
      <c r="CJ10" s="171"/>
      <c r="CK10" s="171"/>
      <c r="CL10" s="171"/>
      <c r="CM10" s="171"/>
      <c r="CN10" s="171"/>
      <c r="CO10" s="171"/>
      <c r="CP10" s="171"/>
      <c r="CQ10" s="171"/>
      <c r="CR10" s="171"/>
      <c r="CS10" s="172"/>
      <c r="CT10" s="173"/>
      <c r="CU10" s="174"/>
      <c r="CV10" s="174"/>
      <c r="CW10" s="174"/>
      <c r="CX10" s="174"/>
      <c r="CY10" s="174"/>
      <c r="CZ10" s="174"/>
      <c r="DA10" s="175"/>
      <c r="DB10" s="173"/>
      <c r="DC10" s="174"/>
      <c r="DD10" s="174"/>
      <c r="DE10" s="174"/>
      <c r="DF10" s="174"/>
      <c r="DG10" s="174"/>
      <c r="DH10" s="174"/>
      <c r="DI10" s="175"/>
      <c r="DJ10" s="165"/>
      <c r="DK10" s="165"/>
      <c r="DL10" s="165"/>
      <c r="DM10" s="165"/>
      <c r="DN10" s="165"/>
      <c r="DO10" s="165"/>
    </row>
    <row r="11" spans="1:119" ht="18.75" customHeight="1" thickBot="1">
      <c r="A11" s="166"/>
      <c r="B11" s="584"/>
      <c r="C11" s="585"/>
      <c r="D11" s="585"/>
      <c r="E11" s="585"/>
      <c r="F11" s="585"/>
      <c r="G11" s="585"/>
      <c r="H11" s="585"/>
      <c r="I11" s="585"/>
      <c r="J11" s="585"/>
      <c r="K11" s="508"/>
      <c r="L11" s="491" t="s">
        <v>116</v>
      </c>
      <c r="M11" s="492"/>
      <c r="N11" s="492"/>
      <c r="O11" s="492"/>
      <c r="P11" s="492"/>
      <c r="Q11" s="493"/>
      <c r="R11" s="581" t="s">
        <v>117</v>
      </c>
      <c r="S11" s="582"/>
      <c r="T11" s="582"/>
      <c r="U11" s="582"/>
      <c r="V11" s="583"/>
      <c r="W11" s="593"/>
      <c r="X11" s="407"/>
      <c r="Y11" s="407"/>
      <c r="Z11" s="407"/>
      <c r="AA11" s="407"/>
      <c r="AB11" s="407"/>
      <c r="AC11" s="407"/>
      <c r="AD11" s="407"/>
      <c r="AE11" s="407"/>
      <c r="AF11" s="407"/>
      <c r="AG11" s="407"/>
      <c r="AH11" s="407"/>
      <c r="AI11" s="407"/>
      <c r="AJ11" s="407"/>
      <c r="AK11" s="407"/>
      <c r="AL11" s="594"/>
      <c r="AM11" s="514" t="s">
        <v>118</v>
      </c>
      <c r="AN11" s="419"/>
      <c r="AO11" s="419"/>
      <c r="AP11" s="419"/>
      <c r="AQ11" s="419"/>
      <c r="AR11" s="419"/>
      <c r="AS11" s="419"/>
      <c r="AT11" s="420"/>
      <c r="AU11" s="502" t="s">
        <v>102</v>
      </c>
      <c r="AV11" s="503"/>
      <c r="AW11" s="503"/>
      <c r="AX11" s="503"/>
      <c r="AY11" s="425" t="s">
        <v>119</v>
      </c>
      <c r="AZ11" s="426"/>
      <c r="BA11" s="426"/>
      <c r="BB11" s="426"/>
      <c r="BC11" s="426"/>
      <c r="BD11" s="426"/>
      <c r="BE11" s="426"/>
      <c r="BF11" s="426"/>
      <c r="BG11" s="426"/>
      <c r="BH11" s="426"/>
      <c r="BI11" s="426"/>
      <c r="BJ11" s="426"/>
      <c r="BK11" s="426"/>
      <c r="BL11" s="426"/>
      <c r="BM11" s="427"/>
      <c r="BN11" s="445">
        <v>294623</v>
      </c>
      <c r="BO11" s="446"/>
      <c r="BP11" s="446"/>
      <c r="BQ11" s="446"/>
      <c r="BR11" s="446"/>
      <c r="BS11" s="446"/>
      <c r="BT11" s="446"/>
      <c r="BU11" s="447"/>
      <c r="BV11" s="445">
        <v>65616</v>
      </c>
      <c r="BW11" s="446"/>
      <c r="BX11" s="446"/>
      <c r="BY11" s="446"/>
      <c r="BZ11" s="446"/>
      <c r="CA11" s="446"/>
      <c r="CB11" s="446"/>
      <c r="CC11" s="447"/>
      <c r="CD11" s="454" t="s">
        <v>120</v>
      </c>
      <c r="CE11" s="455"/>
      <c r="CF11" s="455"/>
      <c r="CG11" s="455"/>
      <c r="CH11" s="455"/>
      <c r="CI11" s="455"/>
      <c r="CJ11" s="455"/>
      <c r="CK11" s="455"/>
      <c r="CL11" s="455"/>
      <c r="CM11" s="455"/>
      <c r="CN11" s="455"/>
      <c r="CO11" s="455"/>
      <c r="CP11" s="455"/>
      <c r="CQ11" s="455"/>
      <c r="CR11" s="455"/>
      <c r="CS11" s="456"/>
      <c r="CT11" s="558" t="s">
        <v>121</v>
      </c>
      <c r="CU11" s="559"/>
      <c r="CV11" s="559"/>
      <c r="CW11" s="559"/>
      <c r="CX11" s="559"/>
      <c r="CY11" s="559"/>
      <c r="CZ11" s="559"/>
      <c r="DA11" s="560"/>
      <c r="DB11" s="558" t="s">
        <v>122</v>
      </c>
      <c r="DC11" s="559"/>
      <c r="DD11" s="559"/>
      <c r="DE11" s="559"/>
      <c r="DF11" s="559"/>
      <c r="DG11" s="559"/>
      <c r="DH11" s="559"/>
      <c r="DI11" s="560"/>
      <c r="DJ11" s="165"/>
      <c r="DK11" s="165"/>
      <c r="DL11" s="165"/>
      <c r="DM11" s="165"/>
      <c r="DN11" s="165"/>
      <c r="DO11" s="165"/>
    </row>
    <row r="12" spans="1:119" ht="18.75" customHeight="1">
      <c r="A12" s="166"/>
      <c r="B12" s="561" t="s">
        <v>123</v>
      </c>
      <c r="C12" s="562"/>
      <c r="D12" s="562"/>
      <c r="E12" s="562"/>
      <c r="F12" s="562"/>
      <c r="G12" s="562"/>
      <c r="H12" s="562"/>
      <c r="I12" s="562"/>
      <c r="J12" s="562"/>
      <c r="K12" s="563"/>
      <c r="L12" s="570" t="s">
        <v>124</v>
      </c>
      <c r="M12" s="571"/>
      <c r="N12" s="571"/>
      <c r="O12" s="571"/>
      <c r="P12" s="571"/>
      <c r="Q12" s="572"/>
      <c r="R12" s="573">
        <v>3271</v>
      </c>
      <c r="S12" s="574"/>
      <c r="T12" s="574"/>
      <c r="U12" s="574"/>
      <c r="V12" s="575"/>
      <c r="W12" s="576" t="s">
        <v>1</v>
      </c>
      <c r="X12" s="503"/>
      <c r="Y12" s="503"/>
      <c r="Z12" s="503"/>
      <c r="AA12" s="503"/>
      <c r="AB12" s="577"/>
      <c r="AC12" s="502" t="s">
        <v>125</v>
      </c>
      <c r="AD12" s="503"/>
      <c r="AE12" s="503"/>
      <c r="AF12" s="503"/>
      <c r="AG12" s="577"/>
      <c r="AH12" s="502" t="s">
        <v>126</v>
      </c>
      <c r="AI12" s="503"/>
      <c r="AJ12" s="503"/>
      <c r="AK12" s="503"/>
      <c r="AL12" s="578"/>
      <c r="AM12" s="514" t="s">
        <v>127</v>
      </c>
      <c r="AN12" s="419"/>
      <c r="AO12" s="419"/>
      <c r="AP12" s="419"/>
      <c r="AQ12" s="419"/>
      <c r="AR12" s="419"/>
      <c r="AS12" s="419"/>
      <c r="AT12" s="420"/>
      <c r="AU12" s="502" t="s">
        <v>128</v>
      </c>
      <c r="AV12" s="503"/>
      <c r="AW12" s="503"/>
      <c r="AX12" s="503"/>
      <c r="AY12" s="425" t="s">
        <v>129</v>
      </c>
      <c r="AZ12" s="426"/>
      <c r="BA12" s="426"/>
      <c r="BB12" s="426"/>
      <c r="BC12" s="426"/>
      <c r="BD12" s="426"/>
      <c r="BE12" s="426"/>
      <c r="BF12" s="426"/>
      <c r="BG12" s="426"/>
      <c r="BH12" s="426"/>
      <c r="BI12" s="426"/>
      <c r="BJ12" s="426"/>
      <c r="BK12" s="426"/>
      <c r="BL12" s="426"/>
      <c r="BM12" s="427"/>
      <c r="BN12" s="445">
        <v>0</v>
      </c>
      <c r="BO12" s="446"/>
      <c r="BP12" s="446"/>
      <c r="BQ12" s="446"/>
      <c r="BR12" s="446"/>
      <c r="BS12" s="446"/>
      <c r="BT12" s="446"/>
      <c r="BU12" s="447"/>
      <c r="BV12" s="445">
        <v>0</v>
      </c>
      <c r="BW12" s="446"/>
      <c r="BX12" s="446"/>
      <c r="BY12" s="446"/>
      <c r="BZ12" s="446"/>
      <c r="CA12" s="446"/>
      <c r="CB12" s="446"/>
      <c r="CC12" s="447"/>
      <c r="CD12" s="454" t="s">
        <v>130</v>
      </c>
      <c r="CE12" s="455"/>
      <c r="CF12" s="455"/>
      <c r="CG12" s="455"/>
      <c r="CH12" s="455"/>
      <c r="CI12" s="455"/>
      <c r="CJ12" s="455"/>
      <c r="CK12" s="455"/>
      <c r="CL12" s="455"/>
      <c r="CM12" s="455"/>
      <c r="CN12" s="455"/>
      <c r="CO12" s="455"/>
      <c r="CP12" s="455"/>
      <c r="CQ12" s="455"/>
      <c r="CR12" s="455"/>
      <c r="CS12" s="456"/>
      <c r="CT12" s="558" t="s">
        <v>122</v>
      </c>
      <c r="CU12" s="559"/>
      <c r="CV12" s="559"/>
      <c r="CW12" s="559"/>
      <c r="CX12" s="559"/>
      <c r="CY12" s="559"/>
      <c r="CZ12" s="559"/>
      <c r="DA12" s="560"/>
      <c r="DB12" s="558" t="s">
        <v>122</v>
      </c>
      <c r="DC12" s="559"/>
      <c r="DD12" s="559"/>
      <c r="DE12" s="559"/>
      <c r="DF12" s="559"/>
      <c r="DG12" s="559"/>
      <c r="DH12" s="559"/>
      <c r="DI12" s="560"/>
      <c r="DJ12" s="165"/>
      <c r="DK12" s="165"/>
      <c r="DL12" s="165"/>
      <c r="DM12" s="165"/>
      <c r="DN12" s="165"/>
      <c r="DO12" s="165"/>
    </row>
    <row r="13" spans="1:119" ht="18.75" customHeight="1">
      <c r="A13" s="166"/>
      <c r="B13" s="564"/>
      <c r="C13" s="565"/>
      <c r="D13" s="565"/>
      <c r="E13" s="565"/>
      <c r="F13" s="565"/>
      <c r="G13" s="565"/>
      <c r="H13" s="565"/>
      <c r="I13" s="565"/>
      <c r="J13" s="565"/>
      <c r="K13" s="566"/>
      <c r="L13" s="176"/>
      <c r="M13" s="545" t="s">
        <v>131</v>
      </c>
      <c r="N13" s="546"/>
      <c r="O13" s="546"/>
      <c r="P13" s="546"/>
      <c r="Q13" s="547"/>
      <c r="R13" s="548">
        <v>3260</v>
      </c>
      <c r="S13" s="549"/>
      <c r="T13" s="549"/>
      <c r="U13" s="549"/>
      <c r="V13" s="550"/>
      <c r="W13" s="536" t="s">
        <v>132</v>
      </c>
      <c r="X13" s="458"/>
      <c r="Y13" s="458"/>
      <c r="Z13" s="458"/>
      <c r="AA13" s="458"/>
      <c r="AB13" s="459"/>
      <c r="AC13" s="421">
        <v>261</v>
      </c>
      <c r="AD13" s="422"/>
      <c r="AE13" s="422"/>
      <c r="AF13" s="422"/>
      <c r="AG13" s="423"/>
      <c r="AH13" s="421">
        <v>282</v>
      </c>
      <c r="AI13" s="422"/>
      <c r="AJ13" s="422"/>
      <c r="AK13" s="422"/>
      <c r="AL13" s="424"/>
      <c r="AM13" s="514" t="s">
        <v>133</v>
      </c>
      <c r="AN13" s="419"/>
      <c r="AO13" s="419"/>
      <c r="AP13" s="419"/>
      <c r="AQ13" s="419"/>
      <c r="AR13" s="419"/>
      <c r="AS13" s="419"/>
      <c r="AT13" s="420"/>
      <c r="AU13" s="502" t="s">
        <v>134</v>
      </c>
      <c r="AV13" s="503"/>
      <c r="AW13" s="503"/>
      <c r="AX13" s="503"/>
      <c r="AY13" s="425" t="s">
        <v>135</v>
      </c>
      <c r="AZ13" s="426"/>
      <c r="BA13" s="426"/>
      <c r="BB13" s="426"/>
      <c r="BC13" s="426"/>
      <c r="BD13" s="426"/>
      <c r="BE13" s="426"/>
      <c r="BF13" s="426"/>
      <c r="BG13" s="426"/>
      <c r="BH13" s="426"/>
      <c r="BI13" s="426"/>
      <c r="BJ13" s="426"/>
      <c r="BK13" s="426"/>
      <c r="BL13" s="426"/>
      <c r="BM13" s="427"/>
      <c r="BN13" s="445">
        <v>504495</v>
      </c>
      <c r="BO13" s="446"/>
      <c r="BP13" s="446"/>
      <c r="BQ13" s="446"/>
      <c r="BR13" s="446"/>
      <c r="BS13" s="446"/>
      <c r="BT13" s="446"/>
      <c r="BU13" s="447"/>
      <c r="BV13" s="445">
        <v>229007</v>
      </c>
      <c r="BW13" s="446"/>
      <c r="BX13" s="446"/>
      <c r="BY13" s="446"/>
      <c r="BZ13" s="446"/>
      <c r="CA13" s="446"/>
      <c r="CB13" s="446"/>
      <c r="CC13" s="447"/>
      <c r="CD13" s="454" t="s">
        <v>136</v>
      </c>
      <c r="CE13" s="455"/>
      <c r="CF13" s="455"/>
      <c r="CG13" s="455"/>
      <c r="CH13" s="455"/>
      <c r="CI13" s="455"/>
      <c r="CJ13" s="455"/>
      <c r="CK13" s="455"/>
      <c r="CL13" s="455"/>
      <c r="CM13" s="455"/>
      <c r="CN13" s="455"/>
      <c r="CO13" s="455"/>
      <c r="CP13" s="455"/>
      <c r="CQ13" s="455"/>
      <c r="CR13" s="455"/>
      <c r="CS13" s="456"/>
      <c r="CT13" s="415">
        <v>0.6</v>
      </c>
      <c r="CU13" s="416"/>
      <c r="CV13" s="416"/>
      <c r="CW13" s="416"/>
      <c r="CX13" s="416"/>
      <c r="CY13" s="416"/>
      <c r="CZ13" s="416"/>
      <c r="DA13" s="417"/>
      <c r="DB13" s="415">
        <v>-2.2000000000000002</v>
      </c>
      <c r="DC13" s="416"/>
      <c r="DD13" s="416"/>
      <c r="DE13" s="416"/>
      <c r="DF13" s="416"/>
      <c r="DG13" s="416"/>
      <c r="DH13" s="416"/>
      <c r="DI13" s="417"/>
      <c r="DJ13" s="165"/>
      <c r="DK13" s="165"/>
      <c r="DL13" s="165"/>
      <c r="DM13" s="165"/>
      <c r="DN13" s="165"/>
      <c r="DO13" s="165"/>
    </row>
    <row r="14" spans="1:119" ht="18.75" customHeight="1" thickBot="1">
      <c r="A14" s="166"/>
      <c r="B14" s="564"/>
      <c r="C14" s="565"/>
      <c r="D14" s="565"/>
      <c r="E14" s="565"/>
      <c r="F14" s="565"/>
      <c r="G14" s="565"/>
      <c r="H14" s="565"/>
      <c r="I14" s="565"/>
      <c r="J14" s="565"/>
      <c r="K14" s="566"/>
      <c r="L14" s="538" t="s">
        <v>137</v>
      </c>
      <c r="M14" s="579"/>
      <c r="N14" s="579"/>
      <c r="O14" s="579"/>
      <c r="P14" s="579"/>
      <c r="Q14" s="580"/>
      <c r="R14" s="548">
        <v>3359</v>
      </c>
      <c r="S14" s="549"/>
      <c r="T14" s="549"/>
      <c r="U14" s="549"/>
      <c r="V14" s="550"/>
      <c r="W14" s="551"/>
      <c r="X14" s="461"/>
      <c r="Y14" s="461"/>
      <c r="Z14" s="461"/>
      <c r="AA14" s="461"/>
      <c r="AB14" s="462"/>
      <c r="AC14" s="541">
        <v>19</v>
      </c>
      <c r="AD14" s="542"/>
      <c r="AE14" s="542"/>
      <c r="AF14" s="542"/>
      <c r="AG14" s="543"/>
      <c r="AH14" s="541">
        <v>19.600000000000001</v>
      </c>
      <c r="AI14" s="542"/>
      <c r="AJ14" s="542"/>
      <c r="AK14" s="542"/>
      <c r="AL14" s="544"/>
      <c r="AM14" s="514"/>
      <c r="AN14" s="419"/>
      <c r="AO14" s="419"/>
      <c r="AP14" s="419"/>
      <c r="AQ14" s="419"/>
      <c r="AR14" s="419"/>
      <c r="AS14" s="419"/>
      <c r="AT14" s="420"/>
      <c r="AU14" s="502"/>
      <c r="AV14" s="503"/>
      <c r="AW14" s="503"/>
      <c r="AX14" s="503"/>
      <c r="AY14" s="425"/>
      <c r="AZ14" s="426"/>
      <c r="BA14" s="426"/>
      <c r="BB14" s="426"/>
      <c r="BC14" s="426"/>
      <c r="BD14" s="426"/>
      <c r="BE14" s="426"/>
      <c r="BF14" s="426"/>
      <c r="BG14" s="426"/>
      <c r="BH14" s="426"/>
      <c r="BI14" s="426"/>
      <c r="BJ14" s="426"/>
      <c r="BK14" s="426"/>
      <c r="BL14" s="426"/>
      <c r="BM14" s="427"/>
      <c r="BN14" s="445"/>
      <c r="BO14" s="446"/>
      <c r="BP14" s="446"/>
      <c r="BQ14" s="446"/>
      <c r="BR14" s="446"/>
      <c r="BS14" s="446"/>
      <c r="BT14" s="446"/>
      <c r="BU14" s="447"/>
      <c r="BV14" s="445"/>
      <c r="BW14" s="446"/>
      <c r="BX14" s="446"/>
      <c r="BY14" s="446"/>
      <c r="BZ14" s="446"/>
      <c r="CA14" s="446"/>
      <c r="CB14" s="446"/>
      <c r="CC14" s="447"/>
      <c r="CD14" s="451" t="s">
        <v>138</v>
      </c>
      <c r="CE14" s="452"/>
      <c r="CF14" s="452"/>
      <c r="CG14" s="452"/>
      <c r="CH14" s="452"/>
      <c r="CI14" s="452"/>
      <c r="CJ14" s="452"/>
      <c r="CK14" s="452"/>
      <c r="CL14" s="452"/>
      <c r="CM14" s="452"/>
      <c r="CN14" s="452"/>
      <c r="CO14" s="452"/>
      <c r="CP14" s="452"/>
      <c r="CQ14" s="452"/>
      <c r="CR14" s="452"/>
      <c r="CS14" s="453"/>
      <c r="CT14" s="552" t="s">
        <v>139</v>
      </c>
      <c r="CU14" s="553"/>
      <c r="CV14" s="553"/>
      <c r="CW14" s="553"/>
      <c r="CX14" s="553"/>
      <c r="CY14" s="553"/>
      <c r="CZ14" s="553"/>
      <c r="DA14" s="554"/>
      <c r="DB14" s="552" t="s">
        <v>122</v>
      </c>
      <c r="DC14" s="553"/>
      <c r="DD14" s="553"/>
      <c r="DE14" s="553"/>
      <c r="DF14" s="553"/>
      <c r="DG14" s="553"/>
      <c r="DH14" s="553"/>
      <c r="DI14" s="554"/>
      <c r="DJ14" s="165"/>
      <c r="DK14" s="165"/>
      <c r="DL14" s="165"/>
      <c r="DM14" s="165"/>
      <c r="DN14" s="165"/>
      <c r="DO14" s="165"/>
    </row>
    <row r="15" spans="1:119" ht="18.75" customHeight="1">
      <c r="A15" s="166"/>
      <c r="B15" s="564"/>
      <c r="C15" s="565"/>
      <c r="D15" s="565"/>
      <c r="E15" s="565"/>
      <c r="F15" s="565"/>
      <c r="G15" s="565"/>
      <c r="H15" s="565"/>
      <c r="I15" s="565"/>
      <c r="J15" s="565"/>
      <c r="K15" s="566"/>
      <c r="L15" s="176"/>
      <c r="M15" s="545" t="s">
        <v>140</v>
      </c>
      <c r="N15" s="546"/>
      <c r="O15" s="546"/>
      <c r="P15" s="546"/>
      <c r="Q15" s="547"/>
      <c r="R15" s="548">
        <v>3349</v>
      </c>
      <c r="S15" s="549"/>
      <c r="T15" s="549"/>
      <c r="U15" s="549"/>
      <c r="V15" s="550"/>
      <c r="W15" s="536" t="s">
        <v>141</v>
      </c>
      <c r="X15" s="458"/>
      <c r="Y15" s="458"/>
      <c r="Z15" s="458"/>
      <c r="AA15" s="458"/>
      <c r="AB15" s="459"/>
      <c r="AC15" s="421">
        <v>238</v>
      </c>
      <c r="AD15" s="422"/>
      <c r="AE15" s="422"/>
      <c r="AF15" s="422"/>
      <c r="AG15" s="423"/>
      <c r="AH15" s="421">
        <v>255</v>
      </c>
      <c r="AI15" s="422"/>
      <c r="AJ15" s="422"/>
      <c r="AK15" s="422"/>
      <c r="AL15" s="424"/>
      <c r="AM15" s="514"/>
      <c r="AN15" s="419"/>
      <c r="AO15" s="419"/>
      <c r="AP15" s="419"/>
      <c r="AQ15" s="419"/>
      <c r="AR15" s="419"/>
      <c r="AS15" s="419"/>
      <c r="AT15" s="420"/>
      <c r="AU15" s="502"/>
      <c r="AV15" s="503"/>
      <c r="AW15" s="503"/>
      <c r="AX15" s="503"/>
      <c r="AY15" s="437" t="s">
        <v>142</v>
      </c>
      <c r="AZ15" s="438"/>
      <c r="BA15" s="438"/>
      <c r="BB15" s="438"/>
      <c r="BC15" s="438"/>
      <c r="BD15" s="438"/>
      <c r="BE15" s="438"/>
      <c r="BF15" s="438"/>
      <c r="BG15" s="438"/>
      <c r="BH15" s="438"/>
      <c r="BI15" s="438"/>
      <c r="BJ15" s="438"/>
      <c r="BK15" s="438"/>
      <c r="BL15" s="438"/>
      <c r="BM15" s="439"/>
      <c r="BN15" s="440">
        <v>290620</v>
      </c>
      <c r="BO15" s="441"/>
      <c r="BP15" s="441"/>
      <c r="BQ15" s="441"/>
      <c r="BR15" s="441"/>
      <c r="BS15" s="441"/>
      <c r="BT15" s="441"/>
      <c r="BU15" s="442"/>
      <c r="BV15" s="440">
        <v>294766</v>
      </c>
      <c r="BW15" s="441"/>
      <c r="BX15" s="441"/>
      <c r="BY15" s="441"/>
      <c r="BZ15" s="441"/>
      <c r="CA15" s="441"/>
      <c r="CB15" s="441"/>
      <c r="CC15" s="442"/>
      <c r="CD15" s="555" t="s">
        <v>143</v>
      </c>
      <c r="CE15" s="556"/>
      <c r="CF15" s="556"/>
      <c r="CG15" s="556"/>
      <c r="CH15" s="556"/>
      <c r="CI15" s="556"/>
      <c r="CJ15" s="556"/>
      <c r="CK15" s="556"/>
      <c r="CL15" s="556"/>
      <c r="CM15" s="556"/>
      <c r="CN15" s="556"/>
      <c r="CO15" s="556"/>
      <c r="CP15" s="556"/>
      <c r="CQ15" s="556"/>
      <c r="CR15" s="556"/>
      <c r="CS15" s="557"/>
      <c r="CT15" s="177"/>
      <c r="CU15" s="178"/>
      <c r="CV15" s="178"/>
      <c r="CW15" s="178"/>
      <c r="CX15" s="178"/>
      <c r="CY15" s="178"/>
      <c r="CZ15" s="178"/>
      <c r="DA15" s="179"/>
      <c r="DB15" s="177"/>
      <c r="DC15" s="178"/>
      <c r="DD15" s="178"/>
      <c r="DE15" s="178"/>
      <c r="DF15" s="178"/>
      <c r="DG15" s="178"/>
      <c r="DH15" s="178"/>
      <c r="DI15" s="179"/>
      <c r="DJ15" s="165"/>
      <c r="DK15" s="165"/>
      <c r="DL15" s="165"/>
      <c r="DM15" s="165"/>
      <c r="DN15" s="165"/>
      <c r="DO15" s="165"/>
    </row>
    <row r="16" spans="1:119" ht="18.75" customHeight="1">
      <c r="A16" s="166"/>
      <c r="B16" s="564"/>
      <c r="C16" s="565"/>
      <c r="D16" s="565"/>
      <c r="E16" s="565"/>
      <c r="F16" s="565"/>
      <c r="G16" s="565"/>
      <c r="H16" s="565"/>
      <c r="I16" s="565"/>
      <c r="J16" s="565"/>
      <c r="K16" s="566"/>
      <c r="L16" s="538" t="s">
        <v>144</v>
      </c>
      <c r="M16" s="539"/>
      <c r="N16" s="539"/>
      <c r="O16" s="539"/>
      <c r="P16" s="539"/>
      <c r="Q16" s="540"/>
      <c r="R16" s="533" t="s">
        <v>145</v>
      </c>
      <c r="S16" s="534"/>
      <c r="T16" s="534"/>
      <c r="U16" s="534"/>
      <c r="V16" s="535"/>
      <c r="W16" s="551"/>
      <c r="X16" s="461"/>
      <c r="Y16" s="461"/>
      <c r="Z16" s="461"/>
      <c r="AA16" s="461"/>
      <c r="AB16" s="462"/>
      <c r="AC16" s="541">
        <v>17.3</v>
      </c>
      <c r="AD16" s="542"/>
      <c r="AE16" s="542"/>
      <c r="AF16" s="542"/>
      <c r="AG16" s="543"/>
      <c r="AH16" s="541">
        <v>17.7</v>
      </c>
      <c r="AI16" s="542"/>
      <c r="AJ16" s="542"/>
      <c r="AK16" s="542"/>
      <c r="AL16" s="544"/>
      <c r="AM16" s="514"/>
      <c r="AN16" s="419"/>
      <c r="AO16" s="419"/>
      <c r="AP16" s="419"/>
      <c r="AQ16" s="419"/>
      <c r="AR16" s="419"/>
      <c r="AS16" s="419"/>
      <c r="AT16" s="420"/>
      <c r="AU16" s="502"/>
      <c r="AV16" s="503"/>
      <c r="AW16" s="503"/>
      <c r="AX16" s="503"/>
      <c r="AY16" s="425" t="s">
        <v>146</v>
      </c>
      <c r="AZ16" s="426"/>
      <c r="BA16" s="426"/>
      <c r="BB16" s="426"/>
      <c r="BC16" s="426"/>
      <c r="BD16" s="426"/>
      <c r="BE16" s="426"/>
      <c r="BF16" s="426"/>
      <c r="BG16" s="426"/>
      <c r="BH16" s="426"/>
      <c r="BI16" s="426"/>
      <c r="BJ16" s="426"/>
      <c r="BK16" s="426"/>
      <c r="BL16" s="426"/>
      <c r="BM16" s="427"/>
      <c r="BN16" s="445">
        <v>1476305</v>
      </c>
      <c r="BO16" s="446"/>
      <c r="BP16" s="446"/>
      <c r="BQ16" s="446"/>
      <c r="BR16" s="446"/>
      <c r="BS16" s="446"/>
      <c r="BT16" s="446"/>
      <c r="BU16" s="447"/>
      <c r="BV16" s="445">
        <v>1517782</v>
      </c>
      <c r="BW16" s="446"/>
      <c r="BX16" s="446"/>
      <c r="BY16" s="446"/>
      <c r="BZ16" s="446"/>
      <c r="CA16" s="446"/>
      <c r="CB16" s="446"/>
      <c r="CC16" s="447"/>
      <c r="CD16" s="180"/>
      <c r="CE16" s="443"/>
      <c r="CF16" s="443"/>
      <c r="CG16" s="443"/>
      <c r="CH16" s="443"/>
      <c r="CI16" s="443"/>
      <c r="CJ16" s="443"/>
      <c r="CK16" s="443"/>
      <c r="CL16" s="443"/>
      <c r="CM16" s="443"/>
      <c r="CN16" s="443"/>
      <c r="CO16" s="443"/>
      <c r="CP16" s="443"/>
      <c r="CQ16" s="443"/>
      <c r="CR16" s="443"/>
      <c r="CS16" s="444"/>
      <c r="CT16" s="415"/>
      <c r="CU16" s="416"/>
      <c r="CV16" s="416"/>
      <c r="CW16" s="416"/>
      <c r="CX16" s="416"/>
      <c r="CY16" s="416"/>
      <c r="CZ16" s="416"/>
      <c r="DA16" s="417"/>
      <c r="DB16" s="415"/>
      <c r="DC16" s="416"/>
      <c r="DD16" s="416"/>
      <c r="DE16" s="416"/>
      <c r="DF16" s="416"/>
      <c r="DG16" s="416"/>
      <c r="DH16" s="416"/>
      <c r="DI16" s="417"/>
      <c r="DJ16" s="165"/>
      <c r="DK16" s="165"/>
      <c r="DL16" s="165"/>
      <c r="DM16" s="165"/>
      <c r="DN16" s="165"/>
      <c r="DO16" s="165"/>
    </row>
    <row r="17" spans="1:119" ht="18.75" customHeight="1" thickBot="1">
      <c r="A17" s="166"/>
      <c r="B17" s="567"/>
      <c r="C17" s="568"/>
      <c r="D17" s="568"/>
      <c r="E17" s="568"/>
      <c r="F17" s="568"/>
      <c r="G17" s="568"/>
      <c r="H17" s="568"/>
      <c r="I17" s="568"/>
      <c r="J17" s="568"/>
      <c r="K17" s="569"/>
      <c r="L17" s="181"/>
      <c r="M17" s="530" t="s">
        <v>147</v>
      </c>
      <c r="N17" s="531"/>
      <c r="O17" s="531"/>
      <c r="P17" s="531"/>
      <c r="Q17" s="532"/>
      <c r="R17" s="533" t="s">
        <v>148</v>
      </c>
      <c r="S17" s="534"/>
      <c r="T17" s="534"/>
      <c r="U17" s="534"/>
      <c r="V17" s="535"/>
      <c r="W17" s="536" t="s">
        <v>149</v>
      </c>
      <c r="X17" s="458"/>
      <c r="Y17" s="458"/>
      <c r="Z17" s="458"/>
      <c r="AA17" s="458"/>
      <c r="AB17" s="459"/>
      <c r="AC17" s="421">
        <v>876</v>
      </c>
      <c r="AD17" s="422"/>
      <c r="AE17" s="422"/>
      <c r="AF17" s="422"/>
      <c r="AG17" s="423"/>
      <c r="AH17" s="421">
        <v>902</v>
      </c>
      <c r="AI17" s="422"/>
      <c r="AJ17" s="422"/>
      <c r="AK17" s="422"/>
      <c r="AL17" s="424"/>
      <c r="AM17" s="514"/>
      <c r="AN17" s="419"/>
      <c r="AO17" s="419"/>
      <c r="AP17" s="419"/>
      <c r="AQ17" s="419"/>
      <c r="AR17" s="419"/>
      <c r="AS17" s="419"/>
      <c r="AT17" s="420"/>
      <c r="AU17" s="502"/>
      <c r="AV17" s="503"/>
      <c r="AW17" s="503"/>
      <c r="AX17" s="503"/>
      <c r="AY17" s="425" t="s">
        <v>150</v>
      </c>
      <c r="AZ17" s="426"/>
      <c r="BA17" s="426"/>
      <c r="BB17" s="426"/>
      <c r="BC17" s="426"/>
      <c r="BD17" s="426"/>
      <c r="BE17" s="426"/>
      <c r="BF17" s="426"/>
      <c r="BG17" s="426"/>
      <c r="BH17" s="426"/>
      <c r="BI17" s="426"/>
      <c r="BJ17" s="426"/>
      <c r="BK17" s="426"/>
      <c r="BL17" s="426"/>
      <c r="BM17" s="427"/>
      <c r="BN17" s="445">
        <v>367505</v>
      </c>
      <c r="BO17" s="446"/>
      <c r="BP17" s="446"/>
      <c r="BQ17" s="446"/>
      <c r="BR17" s="446"/>
      <c r="BS17" s="446"/>
      <c r="BT17" s="446"/>
      <c r="BU17" s="447"/>
      <c r="BV17" s="445">
        <v>370004</v>
      </c>
      <c r="BW17" s="446"/>
      <c r="BX17" s="446"/>
      <c r="BY17" s="446"/>
      <c r="BZ17" s="446"/>
      <c r="CA17" s="446"/>
      <c r="CB17" s="446"/>
      <c r="CC17" s="447"/>
      <c r="CD17" s="180"/>
      <c r="CE17" s="443"/>
      <c r="CF17" s="443"/>
      <c r="CG17" s="443"/>
      <c r="CH17" s="443"/>
      <c r="CI17" s="443"/>
      <c r="CJ17" s="443"/>
      <c r="CK17" s="443"/>
      <c r="CL17" s="443"/>
      <c r="CM17" s="443"/>
      <c r="CN17" s="443"/>
      <c r="CO17" s="443"/>
      <c r="CP17" s="443"/>
      <c r="CQ17" s="443"/>
      <c r="CR17" s="443"/>
      <c r="CS17" s="444"/>
      <c r="CT17" s="415"/>
      <c r="CU17" s="416"/>
      <c r="CV17" s="416"/>
      <c r="CW17" s="416"/>
      <c r="CX17" s="416"/>
      <c r="CY17" s="416"/>
      <c r="CZ17" s="416"/>
      <c r="DA17" s="417"/>
      <c r="DB17" s="415"/>
      <c r="DC17" s="416"/>
      <c r="DD17" s="416"/>
      <c r="DE17" s="416"/>
      <c r="DF17" s="416"/>
      <c r="DG17" s="416"/>
      <c r="DH17" s="416"/>
      <c r="DI17" s="417"/>
      <c r="DJ17" s="165"/>
      <c r="DK17" s="165"/>
      <c r="DL17" s="165"/>
      <c r="DM17" s="165"/>
      <c r="DN17" s="165"/>
      <c r="DO17" s="165"/>
    </row>
    <row r="18" spans="1:119" ht="18.75" customHeight="1" thickBot="1">
      <c r="A18" s="166"/>
      <c r="B18" s="507" t="s">
        <v>151</v>
      </c>
      <c r="C18" s="508"/>
      <c r="D18" s="508"/>
      <c r="E18" s="509"/>
      <c r="F18" s="509"/>
      <c r="G18" s="509"/>
      <c r="H18" s="509"/>
      <c r="I18" s="509"/>
      <c r="J18" s="509"/>
      <c r="K18" s="509"/>
      <c r="L18" s="510">
        <v>28.36</v>
      </c>
      <c r="M18" s="510"/>
      <c r="N18" s="510"/>
      <c r="O18" s="510"/>
      <c r="P18" s="510"/>
      <c r="Q18" s="510"/>
      <c r="R18" s="511"/>
      <c r="S18" s="511"/>
      <c r="T18" s="511"/>
      <c r="U18" s="511"/>
      <c r="V18" s="512"/>
      <c r="W18" s="526"/>
      <c r="X18" s="527"/>
      <c r="Y18" s="527"/>
      <c r="Z18" s="527"/>
      <c r="AA18" s="527"/>
      <c r="AB18" s="537"/>
      <c r="AC18" s="409">
        <v>63.7</v>
      </c>
      <c r="AD18" s="410"/>
      <c r="AE18" s="410"/>
      <c r="AF18" s="410"/>
      <c r="AG18" s="513"/>
      <c r="AH18" s="409">
        <v>62.7</v>
      </c>
      <c r="AI18" s="410"/>
      <c r="AJ18" s="410"/>
      <c r="AK18" s="410"/>
      <c r="AL18" s="411"/>
      <c r="AM18" s="514"/>
      <c r="AN18" s="419"/>
      <c r="AO18" s="419"/>
      <c r="AP18" s="419"/>
      <c r="AQ18" s="419"/>
      <c r="AR18" s="419"/>
      <c r="AS18" s="419"/>
      <c r="AT18" s="420"/>
      <c r="AU18" s="502"/>
      <c r="AV18" s="503"/>
      <c r="AW18" s="503"/>
      <c r="AX18" s="503"/>
      <c r="AY18" s="425" t="s">
        <v>152</v>
      </c>
      <c r="AZ18" s="426"/>
      <c r="BA18" s="426"/>
      <c r="BB18" s="426"/>
      <c r="BC18" s="426"/>
      <c r="BD18" s="426"/>
      <c r="BE18" s="426"/>
      <c r="BF18" s="426"/>
      <c r="BG18" s="426"/>
      <c r="BH18" s="426"/>
      <c r="BI18" s="426"/>
      <c r="BJ18" s="426"/>
      <c r="BK18" s="426"/>
      <c r="BL18" s="426"/>
      <c r="BM18" s="427"/>
      <c r="BN18" s="445">
        <v>1381564</v>
      </c>
      <c r="BO18" s="446"/>
      <c r="BP18" s="446"/>
      <c r="BQ18" s="446"/>
      <c r="BR18" s="446"/>
      <c r="BS18" s="446"/>
      <c r="BT18" s="446"/>
      <c r="BU18" s="447"/>
      <c r="BV18" s="445">
        <v>1325603</v>
      </c>
      <c r="BW18" s="446"/>
      <c r="BX18" s="446"/>
      <c r="BY18" s="446"/>
      <c r="BZ18" s="446"/>
      <c r="CA18" s="446"/>
      <c r="CB18" s="446"/>
      <c r="CC18" s="447"/>
      <c r="CD18" s="180"/>
      <c r="CE18" s="443"/>
      <c r="CF18" s="443"/>
      <c r="CG18" s="443"/>
      <c r="CH18" s="443"/>
      <c r="CI18" s="443"/>
      <c r="CJ18" s="443"/>
      <c r="CK18" s="443"/>
      <c r="CL18" s="443"/>
      <c r="CM18" s="443"/>
      <c r="CN18" s="443"/>
      <c r="CO18" s="443"/>
      <c r="CP18" s="443"/>
      <c r="CQ18" s="443"/>
      <c r="CR18" s="443"/>
      <c r="CS18" s="444"/>
      <c r="CT18" s="415"/>
      <c r="CU18" s="416"/>
      <c r="CV18" s="416"/>
      <c r="CW18" s="416"/>
      <c r="CX18" s="416"/>
      <c r="CY18" s="416"/>
      <c r="CZ18" s="416"/>
      <c r="DA18" s="417"/>
      <c r="DB18" s="415"/>
      <c r="DC18" s="416"/>
      <c r="DD18" s="416"/>
      <c r="DE18" s="416"/>
      <c r="DF18" s="416"/>
      <c r="DG18" s="416"/>
      <c r="DH18" s="416"/>
      <c r="DI18" s="417"/>
      <c r="DJ18" s="165"/>
      <c r="DK18" s="165"/>
      <c r="DL18" s="165"/>
      <c r="DM18" s="165"/>
      <c r="DN18" s="165"/>
      <c r="DO18" s="165"/>
    </row>
    <row r="19" spans="1:119" ht="18.75" customHeight="1" thickBot="1">
      <c r="A19" s="166"/>
      <c r="B19" s="507" t="s">
        <v>153</v>
      </c>
      <c r="C19" s="508"/>
      <c r="D19" s="508"/>
      <c r="E19" s="509"/>
      <c r="F19" s="509"/>
      <c r="G19" s="509"/>
      <c r="H19" s="509"/>
      <c r="I19" s="509"/>
      <c r="J19" s="509"/>
      <c r="K19" s="509"/>
      <c r="L19" s="515">
        <v>117</v>
      </c>
      <c r="M19" s="515"/>
      <c r="N19" s="515"/>
      <c r="O19" s="515"/>
      <c r="P19" s="515"/>
      <c r="Q19" s="515"/>
      <c r="R19" s="516"/>
      <c r="S19" s="516"/>
      <c r="T19" s="516"/>
      <c r="U19" s="516"/>
      <c r="V19" s="517"/>
      <c r="W19" s="524"/>
      <c r="X19" s="525"/>
      <c r="Y19" s="525"/>
      <c r="Z19" s="525"/>
      <c r="AA19" s="525"/>
      <c r="AB19" s="525"/>
      <c r="AC19" s="528"/>
      <c r="AD19" s="528"/>
      <c r="AE19" s="528"/>
      <c r="AF19" s="528"/>
      <c r="AG19" s="528"/>
      <c r="AH19" s="528"/>
      <c r="AI19" s="528"/>
      <c r="AJ19" s="528"/>
      <c r="AK19" s="528"/>
      <c r="AL19" s="529"/>
      <c r="AM19" s="514"/>
      <c r="AN19" s="419"/>
      <c r="AO19" s="419"/>
      <c r="AP19" s="419"/>
      <c r="AQ19" s="419"/>
      <c r="AR19" s="419"/>
      <c r="AS19" s="419"/>
      <c r="AT19" s="420"/>
      <c r="AU19" s="502"/>
      <c r="AV19" s="503"/>
      <c r="AW19" s="503"/>
      <c r="AX19" s="503"/>
      <c r="AY19" s="425" t="s">
        <v>154</v>
      </c>
      <c r="AZ19" s="426"/>
      <c r="BA19" s="426"/>
      <c r="BB19" s="426"/>
      <c r="BC19" s="426"/>
      <c r="BD19" s="426"/>
      <c r="BE19" s="426"/>
      <c r="BF19" s="426"/>
      <c r="BG19" s="426"/>
      <c r="BH19" s="426"/>
      <c r="BI19" s="426"/>
      <c r="BJ19" s="426"/>
      <c r="BK19" s="426"/>
      <c r="BL19" s="426"/>
      <c r="BM19" s="427"/>
      <c r="BN19" s="445">
        <v>2602191</v>
      </c>
      <c r="BO19" s="446"/>
      <c r="BP19" s="446"/>
      <c r="BQ19" s="446"/>
      <c r="BR19" s="446"/>
      <c r="BS19" s="446"/>
      <c r="BT19" s="446"/>
      <c r="BU19" s="447"/>
      <c r="BV19" s="445">
        <v>2577459</v>
      </c>
      <c r="BW19" s="446"/>
      <c r="BX19" s="446"/>
      <c r="BY19" s="446"/>
      <c r="BZ19" s="446"/>
      <c r="CA19" s="446"/>
      <c r="CB19" s="446"/>
      <c r="CC19" s="447"/>
      <c r="CD19" s="180"/>
      <c r="CE19" s="443"/>
      <c r="CF19" s="443"/>
      <c r="CG19" s="443"/>
      <c r="CH19" s="443"/>
      <c r="CI19" s="443"/>
      <c r="CJ19" s="443"/>
      <c r="CK19" s="443"/>
      <c r="CL19" s="443"/>
      <c r="CM19" s="443"/>
      <c r="CN19" s="443"/>
      <c r="CO19" s="443"/>
      <c r="CP19" s="443"/>
      <c r="CQ19" s="443"/>
      <c r="CR19" s="443"/>
      <c r="CS19" s="444"/>
      <c r="CT19" s="415"/>
      <c r="CU19" s="416"/>
      <c r="CV19" s="416"/>
      <c r="CW19" s="416"/>
      <c r="CX19" s="416"/>
      <c r="CY19" s="416"/>
      <c r="CZ19" s="416"/>
      <c r="DA19" s="417"/>
      <c r="DB19" s="415"/>
      <c r="DC19" s="416"/>
      <c r="DD19" s="416"/>
      <c r="DE19" s="416"/>
      <c r="DF19" s="416"/>
      <c r="DG19" s="416"/>
      <c r="DH19" s="416"/>
      <c r="DI19" s="417"/>
      <c r="DJ19" s="165"/>
      <c r="DK19" s="165"/>
      <c r="DL19" s="165"/>
      <c r="DM19" s="165"/>
      <c r="DN19" s="165"/>
      <c r="DO19" s="165"/>
    </row>
    <row r="20" spans="1:119" ht="18.75" customHeight="1" thickBot="1">
      <c r="A20" s="166"/>
      <c r="B20" s="507" t="s">
        <v>155</v>
      </c>
      <c r="C20" s="508"/>
      <c r="D20" s="508"/>
      <c r="E20" s="509"/>
      <c r="F20" s="509"/>
      <c r="G20" s="509"/>
      <c r="H20" s="509"/>
      <c r="I20" s="509"/>
      <c r="J20" s="509"/>
      <c r="K20" s="509"/>
      <c r="L20" s="515">
        <v>1474</v>
      </c>
      <c r="M20" s="515"/>
      <c r="N20" s="515"/>
      <c r="O20" s="515"/>
      <c r="P20" s="515"/>
      <c r="Q20" s="515"/>
      <c r="R20" s="516"/>
      <c r="S20" s="516"/>
      <c r="T20" s="516"/>
      <c r="U20" s="516"/>
      <c r="V20" s="517"/>
      <c r="W20" s="526"/>
      <c r="X20" s="527"/>
      <c r="Y20" s="527"/>
      <c r="Z20" s="527"/>
      <c r="AA20" s="527"/>
      <c r="AB20" s="527"/>
      <c r="AC20" s="518"/>
      <c r="AD20" s="518"/>
      <c r="AE20" s="518"/>
      <c r="AF20" s="518"/>
      <c r="AG20" s="518"/>
      <c r="AH20" s="518"/>
      <c r="AI20" s="518"/>
      <c r="AJ20" s="518"/>
      <c r="AK20" s="518"/>
      <c r="AL20" s="519"/>
      <c r="AM20" s="520"/>
      <c r="AN20" s="492"/>
      <c r="AO20" s="492"/>
      <c r="AP20" s="492"/>
      <c r="AQ20" s="492"/>
      <c r="AR20" s="492"/>
      <c r="AS20" s="492"/>
      <c r="AT20" s="493"/>
      <c r="AU20" s="521"/>
      <c r="AV20" s="522"/>
      <c r="AW20" s="522"/>
      <c r="AX20" s="523"/>
      <c r="AY20" s="425"/>
      <c r="AZ20" s="426"/>
      <c r="BA20" s="426"/>
      <c r="BB20" s="426"/>
      <c r="BC20" s="426"/>
      <c r="BD20" s="426"/>
      <c r="BE20" s="426"/>
      <c r="BF20" s="426"/>
      <c r="BG20" s="426"/>
      <c r="BH20" s="426"/>
      <c r="BI20" s="426"/>
      <c r="BJ20" s="426"/>
      <c r="BK20" s="426"/>
      <c r="BL20" s="426"/>
      <c r="BM20" s="427"/>
      <c r="BN20" s="445"/>
      <c r="BO20" s="446"/>
      <c r="BP20" s="446"/>
      <c r="BQ20" s="446"/>
      <c r="BR20" s="446"/>
      <c r="BS20" s="446"/>
      <c r="BT20" s="446"/>
      <c r="BU20" s="447"/>
      <c r="BV20" s="445"/>
      <c r="BW20" s="446"/>
      <c r="BX20" s="446"/>
      <c r="BY20" s="446"/>
      <c r="BZ20" s="446"/>
      <c r="CA20" s="446"/>
      <c r="CB20" s="446"/>
      <c r="CC20" s="447"/>
      <c r="CD20" s="180"/>
      <c r="CE20" s="443"/>
      <c r="CF20" s="443"/>
      <c r="CG20" s="443"/>
      <c r="CH20" s="443"/>
      <c r="CI20" s="443"/>
      <c r="CJ20" s="443"/>
      <c r="CK20" s="443"/>
      <c r="CL20" s="443"/>
      <c r="CM20" s="443"/>
      <c r="CN20" s="443"/>
      <c r="CO20" s="443"/>
      <c r="CP20" s="443"/>
      <c r="CQ20" s="443"/>
      <c r="CR20" s="443"/>
      <c r="CS20" s="444"/>
      <c r="CT20" s="415"/>
      <c r="CU20" s="416"/>
      <c r="CV20" s="416"/>
      <c r="CW20" s="416"/>
      <c r="CX20" s="416"/>
      <c r="CY20" s="416"/>
      <c r="CZ20" s="416"/>
      <c r="DA20" s="417"/>
      <c r="DB20" s="415"/>
      <c r="DC20" s="416"/>
      <c r="DD20" s="416"/>
      <c r="DE20" s="416"/>
      <c r="DF20" s="416"/>
      <c r="DG20" s="416"/>
      <c r="DH20" s="416"/>
      <c r="DI20" s="417"/>
      <c r="DJ20" s="165"/>
      <c r="DK20" s="165"/>
      <c r="DL20" s="165"/>
      <c r="DM20" s="165"/>
      <c r="DN20" s="165"/>
      <c r="DO20" s="165"/>
    </row>
    <row r="21" spans="1:119" ht="18.75" customHeight="1">
      <c r="A21" s="166"/>
      <c r="B21" s="504" t="s">
        <v>156</v>
      </c>
      <c r="C21" s="505"/>
      <c r="D21" s="505"/>
      <c r="E21" s="505"/>
      <c r="F21" s="505"/>
      <c r="G21" s="505"/>
      <c r="H21" s="505"/>
      <c r="I21" s="505"/>
      <c r="J21" s="505"/>
      <c r="K21" s="505"/>
      <c r="L21" s="505"/>
      <c r="M21" s="505"/>
      <c r="N21" s="505"/>
      <c r="O21" s="505"/>
      <c r="P21" s="505"/>
      <c r="Q21" s="505"/>
      <c r="R21" s="505"/>
      <c r="S21" s="505"/>
      <c r="T21" s="505"/>
      <c r="U21" s="505"/>
      <c r="V21" s="505"/>
      <c r="W21" s="505"/>
      <c r="X21" s="505"/>
      <c r="Y21" s="505"/>
      <c r="Z21" s="505"/>
      <c r="AA21" s="505"/>
      <c r="AB21" s="505"/>
      <c r="AC21" s="505"/>
      <c r="AD21" s="505"/>
      <c r="AE21" s="505"/>
      <c r="AF21" s="505"/>
      <c r="AG21" s="505"/>
      <c r="AH21" s="505"/>
      <c r="AI21" s="505"/>
      <c r="AJ21" s="505"/>
      <c r="AK21" s="505"/>
      <c r="AL21" s="505"/>
      <c r="AM21" s="505"/>
      <c r="AN21" s="505"/>
      <c r="AO21" s="505"/>
      <c r="AP21" s="505"/>
      <c r="AQ21" s="505"/>
      <c r="AR21" s="505"/>
      <c r="AS21" s="505"/>
      <c r="AT21" s="505"/>
      <c r="AU21" s="505"/>
      <c r="AV21" s="505"/>
      <c r="AW21" s="505"/>
      <c r="AX21" s="506"/>
      <c r="AY21" s="425"/>
      <c r="AZ21" s="426"/>
      <c r="BA21" s="426"/>
      <c r="BB21" s="426"/>
      <c r="BC21" s="426"/>
      <c r="BD21" s="426"/>
      <c r="BE21" s="426"/>
      <c r="BF21" s="426"/>
      <c r="BG21" s="426"/>
      <c r="BH21" s="426"/>
      <c r="BI21" s="426"/>
      <c r="BJ21" s="426"/>
      <c r="BK21" s="426"/>
      <c r="BL21" s="426"/>
      <c r="BM21" s="427"/>
      <c r="BN21" s="445"/>
      <c r="BO21" s="446"/>
      <c r="BP21" s="446"/>
      <c r="BQ21" s="446"/>
      <c r="BR21" s="446"/>
      <c r="BS21" s="446"/>
      <c r="BT21" s="446"/>
      <c r="BU21" s="447"/>
      <c r="BV21" s="445"/>
      <c r="BW21" s="446"/>
      <c r="BX21" s="446"/>
      <c r="BY21" s="446"/>
      <c r="BZ21" s="446"/>
      <c r="CA21" s="446"/>
      <c r="CB21" s="446"/>
      <c r="CC21" s="447"/>
      <c r="CD21" s="180"/>
      <c r="CE21" s="443"/>
      <c r="CF21" s="443"/>
      <c r="CG21" s="443"/>
      <c r="CH21" s="443"/>
      <c r="CI21" s="443"/>
      <c r="CJ21" s="443"/>
      <c r="CK21" s="443"/>
      <c r="CL21" s="443"/>
      <c r="CM21" s="443"/>
      <c r="CN21" s="443"/>
      <c r="CO21" s="443"/>
      <c r="CP21" s="443"/>
      <c r="CQ21" s="443"/>
      <c r="CR21" s="443"/>
      <c r="CS21" s="444"/>
      <c r="CT21" s="415"/>
      <c r="CU21" s="416"/>
      <c r="CV21" s="416"/>
      <c r="CW21" s="416"/>
      <c r="CX21" s="416"/>
      <c r="CY21" s="416"/>
      <c r="CZ21" s="416"/>
      <c r="DA21" s="417"/>
      <c r="DB21" s="415"/>
      <c r="DC21" s="416"/>
      <c r="DD21" s="416"/>
      <c r="DE21" s="416"/>
      <c r="DF21" s="416"/>
      <c r="DG21" s="416"/>
      <c r="DH21" s="416"/>
      <c r="DI21" s="417"/>
      <c r="DJ21" s="165"/>
      <c r="DK21" s="165"/>
      <c r="DL21" s="165"/>
      <c r="DM21" s="165"/>
      <c r="DN21" s="165"/>
      <c r="DO21" s="165"/>
    </row>
    <row r="22" spans="1:119" ht="18.75" customHeight="1" thickBot="1">
      <c r="A22" s="166"/>
      <c r="B22" s="474" t="s">
        <v>157</v>
      </c>
      <c r="C22" s="475"/>
      <c r="D22" s="476"/>
      <c r="E22" s="483" t="s">
        <v>1</v>
      </c>
      <c r="F22" s="458"/>
      <c r="G22" s="458"/>
      <c r="H22" s="458"/>
      <c r="I22" s="458"/>
      <c r="J22" s="458"/>
      <c r="K22" s="459"/>
      <c r="L22" s="483" t="s">
        <v>158</v>
      </c>
      <c r="M22" s="458"/>
      <c r="N22" s="458"/>
      <c r="O22" s="458"/>
      <c r="P22" s="459"/>
      <c r="Q22" s="468" t="s">
        <v>159</v>
      </c>
      <c r="R22" s="469"/>
      <c r="S22" s="469"/>
      <c r="T22" s="469"/>
      <c r="U22" s="469"/>
      <c r="V22" s="484"/>
      <c r="W22" s="486" t="s">
        <v>160</v>
      </c>
      <c r="X22" s="475"/>
      <c r="Y22" s="476"/>
      <c r="Z22" s="483" t="s">
        <v>1</v>
      </c>
      <c r="AA22" s="458"/>
      <c r="AB22" s="458"/>
      <c r="AC22" s="458"/>
      <c r="AD22" s="458"/>
      <c r="AE22" s="458"/>
      <c r="AF22" s="458"/>
      <c r="AG22" s="459"/>
      <c r="AH22" s="457" t="s">
        <v>161</v>
      </c>
      <c r="AI22" s="458"/>
      <c r="AJ22" s="458"/>
      <c r="AK22" s="458"/>
      <c r="AL22" s="459"/>
      <c r="AM22" s="457" t="s">
        <v>162</v>
      </c>
      <c r="AN22" s="463"/>
      <c r="AO22" s="463"/>
      <c r="AP22" s="463"/>
      <c r="AQ22" s="463"/>
      <c r="AR22" s="464"/>
      <c r="AS22" s="468" t="s">
        <v>159</v>
      </c>
      <c r="AT22" s="469"/>
      <c r="AU22" s="469"/>
      <c r="AV22" s="469"/>
      <c r="AW22" s="469"/>
      <c r="AX22" s="470"/>
      <c r="AY22" s="412"/>
      <c r="AZ22" s="413"/>
      <c r="BA22" s="413"/>
      <c r="BB22" s="413"/>
      <c r="BC22" s="413"/>
      <c r="BD22" s="413"/>
      <c r="BE22" s="413"/>
      <c r="BF22" s="413"/>
      <c r="BG22" s="413"/>
      <c r="BH22" s="413"/>
      <c r="BI22" s="413"/>
      <c r="BJ22" s="413"/>
      <c r="BK22" s="413"/>
      <c r="BL22" s="413"/>
      <c r="BM22" s="414"/>
      <c r="BN22" s="448"/>
      <c r="BO22" s="449"/>
      <c r="BP22" s="449"/>
      <c r="BQ22" s="449"/>
      <c r="BR22" s="449"/>
      <c r="BS22" s="449"/>
      <c r="BT22" s="449"/>
      <c r="BU22" s="450"/>
      <c r="BV22" s="448"/>
      <c r="BW22" s="449"/>
      <c r="BX22" s="449"/>
      <c r="BY22" s="449"/>
      <c r="BZ22" s="449"/>
      <c r="CA22" s="449"/>
      <c r="CB22" s="449"/>
      <c r="CC22" s="450"/>
      <c r="CD22" s="180"/>
      <c r="CE22" s="443"/>
      <c r="CF22" s="443"/>
      <c r="CG22" s="443"/>
      <c r="CH22" s="443"/>
      <c r="CI22" s="443"/>
      <c r="CJ22" s="443"/>
      <c r="CK22" s="443"/>
      <c r="CL22" s="443"/>
      <c r="CM22" s="443"/>
      <c r="CN22" s="443"/>
      <c r="CO22" s="443"/>
      <c r="CP22" s="443"/>
      <c r="CQ22" s="443"/>
      <c r="CR22" s="443"/>
      <c r="CS22" s="444"/>
      <c r="CT22" s="415"/>
      <c r="CU22" s="416"/>
      <c r="CV22" s="416"/>
      <c r="CW22" s="416"/>
      <c r="CX22" s="416"/>
      <c r="CY22" s="416"/>
      <c r="CZ22" s="416"/>
      <c r="DA22" s="417"/>
      <c r="DB22" s="415"/>
      <c r="DC22" s="416"/>
      <c r="DD22" s="416"/>
      <c r="DE22" s="416"/>
      <c r="DF22" s="416"/>
      <c r="DG22" s="416"/>
      <c r="DH22" s="416"/>
      <c r="DI22" s="417"/>
      <c r="DJ22" s="165"/>
      <c r="DK22" s="165"/>
      <c r="DL22" s="165"/>
      <c r="DM22" s="165"/>
      <c r="DN22" s="165"/>
      <c r="DO22" s="165"/>
    </row>
    <row r="23" spans="1:119" ht="18.75" customHeight="1">
      <c r="A23" s="166"/>
      <c r="B23" s="477"/>
      <c r="C23" s="478"/>
      <c r="D23" s="479"/>
      <c r="E23" s="460"/>
      <c r="F23" s="461"/>
      <c r="G23" s="461"/>
      <c r="H23" s="461"/>
      <c r="I23" s="461"/>
      <c r="J23" s="461"/>
      <c r="K23" s="462"/>
      <c r="L23" s="460"/>
      <c r="M23" s="461"/>
      <c r="N23" s="461"/>
      <c r="O23" s="461"/>
      <c r="P23" s="462"/>
      <c r="Q23" s="471"/>
      <c r="R23" s="472"/>
      <c r="S23" s="472"/>
      <c r="T23" s="472"/>
      <c r="U23" s="472"/>
      <c r="V23" s="485"/>
      <c r="W23" s="487"/>
      <c r="X23" s="478"/>
      <c r="Y23" s="479"/>
      <c r="Z23" s="460"/>
      <c r="AA23" s="461"/>
      <c r="AB23" s="461"/>
      <c r="AC23" s="461"/>
      <c r="AD23" s="461"/>
      <c r="AE23" s="461"/>
      <c r="AF23" s="461"/>
      <c r="AG23" s="462"/>
      <c r="AH23" s="460"/>
      <c r="AI23" s="461"/>
      <c r="AJ23" s="461"/>
      <c r="AK23" s="461"/>
      <c r="AL23" s="462"/>
      <c r="AM23" s="465"/>
      <c r="AN23" s="466"/>
      <c r="AO23" s="466"/>
      <c r="AP23" s="466"/>
      <c r="AQ23" s="466"/>
      <c r="AR23" s="467"/>
      <c r="AS23" s="471"/>
      <c r="AT23" s="472"/>
      <c r="AU23" s="472"/>
      <c r="AV23" s="472"/>
      <c r="AW23" s="472"/>
      <c r="AX23" s="473"/>
      <c r="AY23" s="437" t="s">
        <v>163</v>
      </c>
      <c r="AZ23" s="438"/>
      <c r="BA23" s="438"/>
      <c r="BB23" s="438"/>
      <c r="BC23" s="438"/>
      <c r="BD23" s="438"/>
      <c r="BE23" s="438"/>
      <c r="BF23" s="438"/>
      <c r="BG23" s="438"/>
      <c r="BH23" s="438"/>
      <c r="BI23" s="438"/>
      <c r="BJ23" s="438"/>
      <c r="BK23" s="438"/>
      <c r="BL23" s="438"/>
      <c r="BM23" s="439"/>
      <c r="BN23" s="445">
        <v>3120054</v>
      </c>
      <c r="BO23" s="446"/>
      <c r="BP23" s="446"/>
      <c r="BQ23" s="446"/>
      <c r="BR23" s="446"/>
      <c r="BS23" s="446"/>
      <c r="BT23" s="446"/>
      <c r="BU23" s="447"/>
      <c r="BV23" s="445">
        <v>3070018</v>
      </c>
      <c r="BW23" s="446"/>
      <c r="BX23" s="446"/>
      <c r="BY23" s="446"/>
      <c r="BZ23" s="446"/>
      <c r="CA23" s="446"/>
      <c r="CB23" s="446"/>
      <c r="CC23" s="447"/>
      <c r="CD23" s="180"/>
      <c r="CE23" s="443"/>
      <c r="CF23" s="443"/>
      <c r="CG23" s="443"/>
      <c r="CH23" s="443"/>
      <c r="CI23" s="443"/>
      <c r="CJ23" s="443"/>
      <c r="CK23" s="443"/>
      <c r="CL23" s="443"/>
      <c r="CM23" s="443"/>
      <c r="CN23" s="443"/>
      <c r="CO23" s="443"/>
      <c r="CP23" s="443"/>
      <c r="CQ23" s="443"/>
      <c r="CR23" s="443"/>
      <c r="CS23" s="444"/>
      <c r="CT23" s="415"/>
      <c r="CU23" s="416"/>
      <c r="CV23" s="416"/>
      <c r="CW23" s="416"/>
      <c r="CX23" s="416"/>
      <c r="CY23" s="416"/>
      <c r="CZ23" s="416"/>
      <c r="DA23" s="417"/>
      <c r="DB23" s="415"/>
      <c r="DC23" s="416"/>
      <c r="DD23" s="416"/>
      <c r="DE23" s="416"/>
      <c r="DF23" s="416"/>
      <c r="DG23" s="416"/>
      <c r="DH23" s="416"/>
      <c r="DI23" s="417"/>
      <c r="DJ23" s="165"/>
      <c r="DK23" s="165"/>
      <c r="DL23" s="165"/>
      <c r="DM23" s="165"/>
      <c r="DN23" s="165"/>
      <c r="DO23" s="165"/>
    </row>
    <row r="24" spans="1:119" ht="18.75" customHeight="1" thickBot="1">
      <c r="A24" s="166"/>
      <c r="B24" s="477"/>
      <c r="C24" s="478"/>
      <c r="D24" s="479"/>
      <c r="E24" s="418" t="s">
        <v>164</v>
      </c>
      <c r="F24" s="419"/>
      <c r="G24" s="419"/>
      <c r="H24" s="419"/>
      <c r="I24" s="419"/>
      <c r="J24" s="419"/>
      <c r="K24" s="420"/>
      <c r="L24" s="421">
        <v>1</v>
      </c>
      <c r="M24" s="422"/>
      <c r="N24" s="422"/>
      <c r="O24" s="422"/>
      <c r="P24" s="423"/>
      <c r="Q24" s="421">
        <v>7030</v>
      </c>
      <c r="R24" s="422"/>
      <c r="S24" s="422"/>
      <c r="T24" s="422"/>
      <c r="U24" s="422"/>
      <c r="V24" s="423"/>
      <c r="W24" s="487"/>
      <c r="X24" s="478"/>
      <c r="Y24" s="479"/>
      <c r="Z24" s="418" t="s">
        <v>165</v>
      </c>
      <c r="AA24" s="419"/>
      <c r="AB24" s="419"/>
      <c r="AC24" s="419"/>
      <c r="AD24" s="419"/>
      <c r="AE24" s="419"/>
      <c r="AF24" s="419"/>
      <c r="AG24" s="420"/>
      <c r="AH24" s="421">
        <v>51</v>
      </c>
      <c r="AI24" s="422"/>
      <c r="AJ24" s="422"/>
      <c r="AK24" s="422"/>
      <c r="AL24" s="423"/>
      <c r="AM24" s="421">
        <v>147747</v>
      </c>
      <c r="AN24" s="422"/>
      <c r="AO24" s="422"/>
      <c r="AP24" s="422"/>
      <c r="AQ24" s="422"/>
      <c r="AR24" s="423"/>
      <c r="AS24" s="421">
        <v>2897</v>
      </c>
      <c r="AT24" s="422"/>
      <c r="AU24" s="422"/>
      <c r="AV24" s="422"/>
      <c r="AW24" s="422"/>
      <c r="AX24" s="424"/>
      <c r="AY24" s="412" t="s">
        <v>166</v>
      </c>
      <c r="AZ24" s="413"/>
      <c r="BA24" s="413"/>
      <c r="BB24" s="413"/>
      <c r="BC24" s="413"/>
      <c r="BD24" s="413"/>
      <c r="BE24" s="413"/>
      <c r="BF24" s="413"/>
      <c r="BG24" s="413"/>
      <c r="BH24" s="413"/>
      <c r="BI24" s="413"/>
      <c r="BJ24" s="413"/>
      <c r="BK24" s="413"/>
      <c r="BL24" s="413"/>
      <c r="BM24" s="414"/>
      <c r="BN24" s="445">
        <v>3106054</v>
      </c>
      <c r="BO24" s="446"/>
      <c r="BP24" s="446"/>
      <c r="BQ24" s="446"/>
      <c r="BR24" s="446"/>
      <c r="BS24" s="446"/>
      <c r="BT24" s="446"/>
      <c r="BU24" s="447"/>
      <c r="BV24" s="445">
        <v>2736784</v>
      </c>
      <c r="BW24" s="446"/>
      <c r="BX24" s="446"/>
      <c r="BY24" s="446"/>
      <c r="BZ24" s="446"/>
      <c r="CA24" s="446"/>
      <c r="CB24" s="446"/>
      <c r="CC24" s="447"/>
      <c r="CD24" s="180"/>
      <c r="CE24" s="443"/>
      <c r="CF24" s="443"/>
      <c r="CG24" s="443"/>
      <c r="CH24" s="443"/>
      <c r="CI24" s="443"/>
      <c r="CJ24" s="443"/>
      <c r="CK24" s="443"/>
      <c r="CL24" s="443"/>
      <c r="CM24" s="443"/>
      <c r="CN24" s="443"/>
      <c r="CO24" s="443"/>
      <c r="CP24" s="443"/>
      <c r="CQ24" s="443"/>
      <c r="CR24" s="443"/>
      <c r="CS24" s="444"/>
      <c r="CT24" s="415"/>
      <c r="CU24" s="416"/>
      <c r="CV24" s="416"/>
      <c r="CW24" s="416"/>
      <c r="CX24" s="416"/>
      <c r="CY24" s="416"/>
      <c r="CZ24" s="416"/>
      <c r="DA24" s="417"/>
      <c r="DB24" s="415"/>
      <c r="DC24" s="416"/>
      <c r="DD24" s="416"/>
      <c r="DE24" s="416"/>
      <c r="DF24" s="416"/>
      <c r="DG24" s="416"/>
      <c r="DH24" s="416"/>
      <c r="DI24" s="417"/>
      <c r="DJ24" s="165"/>
      <c r="DK24" s="165"/>
      <c r="DL24" s="165"/>
      <c r="DM24" s="165"/>
      <c r="DN24" s="165"/>
      <c r="DO24" s="165"/>
    </row>
    <row r="25" spans="1:119" s="165" customFormat="1" ht="18.75" customHeight="1">
      <c r="A25" s="166"/>
      <c r="B25" s="477"/>
      <c r="C25" s="478"/>
      <c r="D25" s="479"/>
      <c r="E25" s="418" t="s">
        <v>167</v>
      </c>
      <c r="F25" s="419"/>
      <c r="G25" s="419"/>
      <c r="H25" s="419"/>
      <c r="I25" s="419"/>
      <c r="J25" s="419"/>
      <c r="K25" s="420"/>
      <c r="L25" s="421">
        <v>1</v>
      </c>
      <c r="M25" s="422"/>
      <c r="N25" s="422"/>
      <c r="O25" s="422"/>
      <c r="P25" s="423"/>
      <c r="Q25" s="421">
        <v>6130</v>
      </c>
      <c r="R25" s="422"/>
      <c r="S25" s="422"/>
      <c r="T25" s="422"/>
      <c r="U25" s="422"/>
      <c r="V25" s="423"/>
      <c r="W25" s="487"/>
      <c r="X25" s="478"/>
      <c r="Y25" s="479"/>
      <c r="Z25" s="418" t="s">
        <v>168</v>
      </c>
      <c r="AA25" s="419"/>
      <c r="AB25" s="419"/>
      <c r="AC25" s="419"/>
      <c r="AD25" s="419"/>
      <c r="AE25" s="419"/>
      <c r="AF25" s="419"/>
      <c r="AG25" s="420"/>
      <c r="AH25" s="421" t="s">
        <v>122</v>
      </c>
      <c r="AI25" s="422"/>
      <c r="AJ25" s="422"/>
      <c r="AK25" s="422"/>
      <c r="AL25" s="423"/>
      <c r="AM25" s="421" t="s">
        <v>122</v>
      </c>
      <c r="AN25" s="422"/>
      <c r="AO25" s="422"/>
      <c r="AP25" s="422"/>
      <c r="AQ25" s="422"/>
      <c r="AR25" s="423"/>
      <c r="AS25" s="421" t="s">
        <v>122</v>
      </c>
      <c r="AT25" s="422"/>
      <c r="AU25" s="422"/>
      <c r="AV25" s="422"/>
      <c r="AW25" s="422"/>
      <c r="AX25" s="424"/>
      <c r="AY25" s="437" t="s">
        <v>169</v>
      </c>
      <c r="AZ25" s="438"/>
      <c r="BA25" s="438"/>
      <c r="BB25" s="438"/>
      <c r="BC25" s="438"/>
      <c r="BD25" s="438"/>
      <c r="BE25" s="438"/>
      <c r="BF25" s="438"/>
      <c r="BG25" s="438"/>
      <c r="BH25" s="438"/>
      <c r="BI25" s="438"/>
      <c r="BJ25" s="438"/>
      <c r="BK25" s="438"/>
      <c r="BL25" s="438"/>
      <c r="BM25" s="439"/>
      <c r="BN25" s="440">
        <v>4586</v>
      </c>
      <c r="BO25" s="441"/>
      <c r="BP25" s="441"/>
      <c r="BQ25" s="441"/>
      <c r="BR25" s="441"/>
      <c r="BS25" s="441"/>
      <c r="BT25" s="441"/>
      <c r="BU25" s="442"/>
      <c r="BV25" s="440">
        <v>8122</v>
      </c>
      <c r="BW25" s="441"/>
      <c r="BX25" s="441"/>
      <c r="BY25" s="441"/>
      <c r="BZ25" s="441"/>
      <c r="CA25" s="441"/>
      <c r="CB25" s="441"/>
      <c r="CC25" s="442"/>
      <c r="CD25" s="180"/>
      <c r="CE25" s="443"/>
      <c r="CF25" s="443"/>
      <c r="CG25" s="443"/>
      <c r="CH25" s="443"/>
      <c r="CI25" s="443"/>
      <c r="CJ25" s="443"/>
      <c r="CK25" s="443"/>
      <c r="CL25" s="443"/>
      <c r="CM25" s="443"/>
      <c r="CN25" s="443"/>
      <c r="CO25" s="443"/>
      <c r="CP25" s="443"/>
      <c r="CQ25" s="443"/>
      <c r="CR25" s="443"/>
      <c r="CS25" s="444"/>
      <c r="CT25" s="415"/>
      <c r="CU25" s="416"/>
      <c r="CV25" s="416"/>
      <c r="CW25" s="416"/>
      <c r="CX25" s="416"/>
      <c r="CY25" s="416"/>
      <c r="CZ25" s="416"/>
      <c r="DA25" s="417"/>
      <c r="DB25" s="415"/>
      <c r="DC25" s="416"/>
      <c r="DD25" s="416"/>
      <c r="DE25" s="416"/>
      <c r="DF25" s="416"/>
      <c r="DG25" s="416"/>
      <c r="DH25" s="416"/>
      <c r="DI25" s="417"/>
    </row>
    <row r="26" spans="1:119" s="165" customFormat="1" ht="18.75" customHeight="1">
      <c r="A26" s="166"/>
      <c r="B26" s="477"/>
      <c r="C26" s="478"/>
      <c r="D26" s="479"/>
      <c r="E26" s="418" t="s">
        <v>170</v>
      </c>
      <c r="F26" s="419"/>
      <c r="G26" s="419"/>
      <c r="H26" s="419"/>
      <c r="I26" s="419"/>
      <c r="J26" s="419"/>
      <c r="K26" s="420"/>
      <c r="L26" s="421">
        <v>1</v>
      </c>
      <c r="M26" s="422"/>
      <c r="N26" s="422"/>
      <c r="O26" s="422"/>
      <c r="P26" s="423"/>
      <c r="Q26" s="421">
        <v>5620</v>
      </c>
      <c r="R26" s="422"/>
      <c r="S26" s="422"/>
      <c r="T26" s="422"/>
      <c r="U26" s="422"/>
      <c r="V26" s="423"/>
      <c r="W26" s="487"/>
      <c r="X26" s="478"/>
      <c r="Y26" s="479"/>
      <c r="Z26" s="418" t="s">
        <v>171</v>
      </c>
      <c r="AA26" s="500"/>
      <c r="AB26" s="500"/>
      <c r="AC26" s="500"/>
      <c r="AD26" s="500"/>
      <c r="AE26" s="500"/>
      <c r="AF26" s="500"/>
      <c r="AG26" s="501"/>
      <c r="AH26" s="421">
        <v>4</v>
      </c>
      <c r="AI26" s="422"/>
      <c r="AJ26" s="422"/>
      <c r="AK26" s="422"/>
      <c r="AL26" s="423"/>
      <c r="AM26" s="421">
        <v>12252</v>
      </c>
      <c r="AN26" s="422"/>
      <c r="AO26" s="422"/>
      <c r="AP26" s="422"/>
      <c r="AQ26" s="422"/>
      <c r="AR26" s="423"/>
      <c r="AS26" s="421">
        <v>3063</v>
      </c>
      <c r="AT26" s="422"/>
      <c r="AU26" s="422"/>
      <c r="AV26" s="422"/>
      <c r="AW26" s="422"/>
      <c r="AX26" s="424"/>
      <c r="AY26" s="454" t="s">
        <v>172</v>
      </c>
      <c r="AZ26" s="455"/>
      <c r="BA26" s="455"/>
      <c r="BB26" s="455"/>
      <c r="BC26" s="455"/>
      <c r="BD26" s="455"/>
      <c r="BE26" s="455"/>
      <c r="BF26" s="455"/>
      <c r="BG26" s="455"/>
      <c r="BH26" s="455"/>
      <c r="BI26" s="455"/>
      <c r="BJ26" s="455"/>
      <c r="BK26" s="455"/>
      <c r="BL26" s="455"/>
      <c r="BM26" s="456"/>
      <c r="BN26" s="445" t="s">
        <v>122</v>
      </c>
      <c r="BO26" s="446"/>
      <c r="BP26" s="446"/>
      <c r="BQ26" s="446"/>
      <c r="BR26" s="446"/>
      <c r="BS26" s="446"/>
      <c r="BT26" s="446"/>
      <c r="BU26" s="447"/>
      <c r="BV26" s="445" t="s">
        <v>122</v>
      </c>
      <c r="BW26" s="446"/>
      <c r="BX26" s="446"/>
      <c r="BY26" s="446"/>
      <c r="BZ26" s="446"/>
      <c r="CA26" s="446"/>
      <c r="CB26" s="446"/>
      <c r="CC26" s="447"/>
      <c r="CD26" s="180"/>
      <c r="CE26" s="443"/>
      <c r="CF26" s="443"/>
      <c r="CG26" s="443"/>
      <c r="CH26" s="443"/>
      <c r="CI26" s="443"/>
      <c r="CJ26" s="443"/>
      <c r="CK26" s="443"/>
      <c r="CL26" s="443"/>
      <c r="CM26" s="443"/>
      <c r="CN26" s="443"/>
      <c r="CO26" s="443"/>
      <c r="CP26" s="443"/>
      <c r="CQ26" s="443"/>
      <c r="CR26" s="443"/>
      <c r="CS26" s="444"/>
      <c r="CT26" s="415"/>
      <c r="CU26" s="416"/>
      <c r="CV26" s="416"/>
      <c r="CW26" s="416"/>
      <c r="CX26" s="416"/>
      <c r="CY26" s="416"/>
      <c r="CZ26" s="416"/>
      <c r="DA26" s="417"/>
      <c r="DB26" s="415"/>
      <c r="DC26" s="416"/>
      <c r="DD26" s="416"/>
      <c r="DE26" s="416"/>
      <c r="DF26" s="416"/>
      <c r="DG26" s="416"/>
      <c r="DH26" s="416"/>
      <c r="DI26" s="417"/>
    </row>
    <row r="27" spans="1:119" ht="18.75" customHeight="1" thickBot="1">
      <c r="A27" s="166"/>
      <c r="B27" s="477"/>
      <c r="C27" s="478"/>
      <c r="D27" s="479"/>
      <c r="E27" s="418" t="s">
        <v>173</v>
      </c>
      <c r="F27" s="419"/>
      <c r="G27" s="419"/>
      <c r="H27" s="419"/>
      <c r="I27" s="419"/>
      <c r="J27" s="419"/>
      <c r="K27" s="420"/>
      <c r="L27" s="421">
        <v>1</v>
      </c>
      <c r="M27" s="422"/>
      <c r="N27" s="422"/>
      <c r="O27" s="422"/>
      <c r="P27" s="423"/>
      <c r="Q27" s="421">
        <v>2330</v>
      </c>
      <c r="R27" s="422"/>
      <c r="S27" s="422"/>
      <c r="T27" s="422"/>
      <c r="U27" s="422"/>
      <c r="V27" s="423"/>
      <c r="W27" s="487"/>
      <c r="X27" s="478"/>
      <c r="Y27" s="479"/>
      <c r="Z27" s="418" t="s">
        <v>174</v>
      </c>
      <c r="AA27" s="419"/>
      <c r="AB27" s="419"/>
      <c r="AC27" s="419"/>
      <c r="AD27" s="419"/>
      <c r="AE27" s="419"/>
      <c r="AF27" s="419"/>
      <c r="AG27" s="420"/>
      <c r="AH27" s="421">
        <v>4</v>
      </c>
      <c r="AI27" s="422"/>
      <c r="AJ27" s="422"/>
      <c r="AK27" s="422"/>
      <c r="AL27" s="423"/>
      <c r="AM27" s="421">
        <v>13468</v>
      </c>
      <c r="AN27" s="422"/>
      <c r="AO27" s="422"/>
      <c r="AP27" s="422"/>
      <c r="AQ27" s="422"/>
      <c r="AR27" s="423"/>
      <c r="AS27" s="421">
        <v>3367</v>
      </c>
      <c r="AT27" s="422"/>
      <c r="AU27" s="422"/>
      <c r="AV27" s="422"/>
      <c r="AW27" s="422"/>
      <c r="AX27" s="424"/>
      <c r="AY27" s="451" t="s">
        <v>175</v>
      </c>
      <c r="AZ27" s="452"/>
      <c r="BA27" s="452"/>
      <c r="BB27" s="452"/>
      <c r="BC27" s="452"/>
      <c r="BD27" s="452"/>
      <c r="BE27" s="452"/>
      <c r="BF27" s="452"/>
      <c r="BG27" s="452"/>
      <c r="BH27" s="452"/>
      <c r="BI27" s="452"/>
      <c r="BJ27" s="452"/>
      <c r="BK27" s="452"/>
      <c r="BL27" s="452"/>
      <c r="BM27" s="453"/>
      <c r="BN27" s="448">
        <v>437075</v>
      </c>
      <c r="BO27" s="449"/>
      <c r="BP27" s="449"/>
      <c r="BQ27" s="449"/>
      <c r="BR27" s="449"/>
      <c r="BS27" s="449"/>
      <c r="BT27" s="449"/>
      <c r="BU27" s="450"/>
      <c r="BV27" s="448">
        <v>436934</v>
      </c>
      <c r="BW27" s="449"/>
      <c r="BX27" s="449"/>
      <c r="BY27" s="449"/>
      <c r="BZ27" s="449"/>
      <c r="CA27" s="449"/>
      <c r="CB27" s="449"/>
      <c r="CC27" s="450"/>
      <c r="CD27" s="182"/>
      <c r="CE27" s="443"/>
      <c r="CF27" s="443"/>
      <c r="CG27" s="443"/>
      <c r="CH27" s="443"/>
      <c r="CI27" s="443"/>
      <c r="CJ27" s="443"/>
      <c r="CK27" s="443"/>
      <c r="CL27" s="443"/>
      <c r="CM27" s="443"/>
      <c r="CN27" s="443"/>
      <c r="CO27" s="443"/>
      <c r="CP27" s="443"/>
      <c r="CQ27" s="443"/>
      <c r="CR27" s="443"/>
      <c r="CS27" s="444"/>
      <c r="CT27" s="415"/>
      <c r="CU27" s="416"/>
      <c r="CV27" s="416"/>
      <c r="CW27" s="416"/>
      <c r="CX27" s="416"/>
      <c r="CY27" s="416"/>
      <c r="CZ27" s="416"/>
      <c r="DA27" s="417"/>
      <c r="DB27" s="415"/>
      <c r="DC27" s="416"/>
      <c r="DD27" s="416"/>
      <c r="DE27" s="416"/>
      <c r="DF27" s="416"/>
      <c r="DG27" s="416"/>
      <c r="DH27" s="416"/>
      <c r="DI27" s="417"/>
      <c r="DJ27" s="165"/>
      <c r="DK27" s="165"/>
      <c r="DL27" s="165"/>
      <c r="DM27" s="165"/>
      <c r="DN27" s="165"/>
      <c r="DO27" s="165"/>
    </row>
    <row r="28" spans="1:119" ht="18.75" customHeight="1">
      <c r="A28" s="166"/>
      <c r="B28" s="477"/>
      <c r="C28" s="478"/>
      <c r="D28" s="479"/>
      <c r="E28" s="418" t="s">
        <v>176</v>
      </c>
      <c r="F28" s="419"/>
      <c r="G28" s="419"/>
      <c r="H28" s="419"/>
      <c r="I28" s="419"/>
      <c r="J28" s="419"/>
      <c r="K28" s="420"/>
      <c r="L28" s="421">
        <v>1</v>
      </c>
      <c r="M28" s="422"/>
      <c r="N28" s="422"/>
      <c r="O28" s="422"/>
      <c r="P28" s="423"/>
      <c r="Q28" s="421">
        <v>1900</v>
      </c>
      <c r="R28" s="422"/>
      <c r="S28" s="422"/>
      <c r="T28" s="422"/>
      <c r="U28" s="422"/>
      <c r="V28" s="423"/>
      <c r="W28" s="487"/>
      <c r="X28" s="478"/>
      <c r="Y28" s="479"/>
      <c r="Z28" s="418" t="s">
        <v>177</v>
      </c>
      <c r="AA28" s="419"/>
      <c r="AB28" s="419"/>
      <c r="AC28" s="419"/>
      <c r="AD28" s="419"/>
      <c r="AE28" s="419"/>
      <c r="AF28" s="419"/>
      <c r="AG28" s="420"/>
      <c r="AH28" s="421" t="s">
        <v>122</v>
      </c>
      <c r="AI28" s="422"/>
      <c r="AJ28" s="422"/>
      <c r="AK28" s="422"/>
      <c r="AL28" s="423"/>
      <c r="AM28" s="421" t="s">
        <v>122</v>
      </c>
      <c r="AN28" s="422"/>
      <c r="AO28" s="422"/>
      <c r="AP28" s="422"/>
      <c r="AQ28" s="422"/>
      <c r="AR28" s="423"/>
      <c r="AS28" s="421" t="s">
        <v>122</v>
      </c>
      <c r="AT28" s="422"/>
      <c r="AU28" s="422"/>
      <c r="AV28" s="422"/>
      <c r="AW28" s="422"/>
      <c r="AX28" s="424"/>
      <c r="AY28" s="428" t="s">
        <v>178</v>
      </c>
      <c r="AZ28" s="429"/>
      <c r="BA28" s="429"/>
      <c r="BB28" s="430"/>
      <c r="BC28" s="437" t="s">
        <v>42</v>
      </c>
      <c r="BD28" s="438"/>
      <c r="BE28" s="438"/>
      <c r="BF28" s="438"/>
      <c r="BG28" s="438"/>
      <c r="BH28" s="438"/>
      <c r="BI28" s="438"/>
      <c r="BJ28" s="438"/>
      <c r="BK28" s="438"/>
      <c r="BL28" s="438"/>
      <c r="BM28" s="439"/>
      <c r="BN28" s="440">
        <v>866401</v>
      </c>
      <c r="BO28" s="441"/>
      <c r="BP28" s="441"/>
      <c r="BQ28" s="441"/>
      <c r="BR28" s="441"/>
      <c r="BS28" s="441"/>
      <c r="BT28" s="441"/>
      <c r="BU28" s="442"/>
      <c r="BV28" s="440">
        <v>656777</v>
      </c>
      <c r="BW28" s="441"/>
      <c r="BX28" s="441"/>
      <c r="BY28" s="441"/>
      <c r="BZ28" s="441"/>
      <c r="CA28" s="441"/>
      <c r="CB28" s="441"/>
      <c r="CC28" s="442"/>
      <c r="CD28" s="180"/>
      <c r="CE28" s="443"/>
      <c r="CF28" s="443"/>
      <c r="CG28" s="443"/>
      <c r="CH28" s="443"/>
      <c r="CI28" s="443"/>
      <c r="CJ28" s="443"/>
      <c r="CK28" s="443"/>
      <c r="CL28" s="443"/>
      <c r="CM28" s="443"/>
      <c r="CN28" s="443"/>
      <c r="CO28" s="443"/>
      <c r="CP28" s="443"/>
      <c r="CQ28" s="443"/>
      <c r="CR28" s="443"/>
      <c r="CS28" s="444"/>
      <c r="CT28" s="415"/>
      <c r="CU28" s="416"/>
      <c r="CV28" s="416"/>
      <c r="CW28" s="416"/>
      <c r="CX28" s="416"/>
      <c r="CY28" s="416"/>
      <c r="CZ28" s="416"/>
      <c r="DA28" s="417"/>
      <c r="DB28" s="415"/>
      <c r="DC28" s="416"/>
      <c r="DD28" s="416"/>
      <c r="DE28" s="416"/>
      <c r="DF28" s="416"/>
      <c r="DG28" s="416"/>
      <c r="DH28" s="416"/>
      <c r="DI28" s="417"/>
      <c r="DJ28" s="165"/>
      <c r="DK28" s="165"/>
      <c r="DL28" s="165"/>
      <c r="DM28" s="165"/>
      <c r="DN28" s="165"/>
      <c r="DO28" s="165"/>
    </row>
    <row r="29" spans="1:119" ht="18.75" customHeight="1">
      <c r="A29" s="166"/>
      <c r="B29" s="477"/>
      <c r="C29" s="478"/>
      <c r="D29" s="479"/>
      <c r="E29" s="418" t="s">
        <v>179</v>
      </c>
      <c r="F29" s="419"/>
      <c r="G29" s="419"/>
      <c r="H29" s="419"/>
      <c r="I29" s="419"/>
      <c r="J29" s="419"/>
      <c r="K29" s="420"/>
      <c r="L29" s="421">
        <v>8</v>
      </c>
      <c r="M29" s="422"/>
      <c r="N29" s="422"/>
      <c r="O29" s="422"/>
      <c r="P29" s="423"/>
      <c r="Q29" s="421">
        <v>1640</v>
      </c>
      <c r="R29" s="422"/>
      <c r="S29" s="422"/>
      <c r="T29" s="422"/>
      <c r="U29" s="422"/>
      <c r="V29" s="423"/>
      <c r="W29" s="488"/>
      <c r="X29" s="489"/>
      <c r="Y29" s="490"/>
      <c r="Z29" s="418" t="s">
        <v>180</v>
      </c>
      <c r="AA29" s="419"/>
      <c r="AB29" s="419"/>
      <c r="AC29" s="419"/>
      <c r="AD29" s="419"/>
      <c r="AE29" s="419"/>
      <c r="AF29" s="419"/>
      <c r="AG29" s="420"/>
      <c r="AH29" s="421">
        <v>55</v>
      </c>
      <c r="AI29" s="422"/>
      <c r="AJ29" s="422"/>
      <c r="AK29" s="422"/>
      <c r="AL29" s="423"/>
      <c r="AM29" s="421">
        <v>161215</v>
      </c>
      <c r="AN29" s="422"/>
      <c r="AO29" s="422"/>
      <c r="AP29" s="422"/>
      <c r="AQ29" s="422"/>
      <c r="AR29" s="423"/>
      <c r="AS29" s="421">
        <v>2931</v>
      </c>
      <c r="AT29" s="422"/>
      <c r="AU29" s="422"/>
      <c r="AV29" s="422"/>
      <c r="AW29" s="422"/>
      <c r="AX29" s="424"/>
      <c r="AY29" s="431"/>
      <c r="AZ29" s="432"/>
      <c r="BA29" s="432"/>
      <c r="BB29" s="433"/>
      <c r="BC29" s="425" t="s">
        <v>181</v>
      </c>
      <c r="BD29" s="426"/>
      <c r="BE29" s="426"/>
      <c r="BF29" s="426"/>
      <c r="BG29" s="426"/>
      <c r="BH29" s="426"/>
      <c r="BI29" s="426"/>
      <c r="BJ29" s="426"/>
      <c r="BK29" s="426"/>
      <c r="BL29" s="426"/>
      <c r="BM29" s="427"/>
      <c r="BN29" s="445">
        <v>170730</v>
      </c>
      <c r="BO29" s="446"/>
      <c r="BP29" s="446"/>
      <c r="BQ29" s="446"/>
      <c r="BR29" s="446"/>
      <c r="BS29" s="446"/>
      <c r="BT29" s="446"/>
      <c r="BU29" s="447"/>
      <c r="BV29" s="445">
        <v>436004</v>
      </c>
      <c r="BW29" s="446"/>
      <c r="BX29" s="446"/>
      <c r="BY29" s="446"/>
      <c r="BZ29" s="446"/>
      <c r="CA29" s="446"/>
      <c r="CB29" s="446"/>
      <c r="CC29" s="447"/>
      <c r="CD29" s="182"/>
      <c r="CE29" s="443"/>
      <c r="CF29" s="443"/>
      <c r="CG29" s="443"/>
      <c r="CH29" s="443"/>
      <c r="CI29" s="443"/>
      <c r="CJ29" s="443"/>
      <c r="CK29" s="443"/>
      <c r="CL29" s="443"/>
      <c r="CM29" s="443"/>
      <c r="CN29" s="443"/>
      <c r="CO29" s="443"/>
      <c r="CP29" s="443"/>
      <c r="CQ29" s="443"/>
      <c r="CR29" s="443"/>
      <c r="CS29" s="444"/>
      <c r="CT29" s="415"/>
      <c r="CU29" s="416"/>
      <c r="CV29" s="416"/>
      <c r="CW29" s="416"/>
      <c r="CX29" s="416"/>
      <c r="CY29" s="416"/>
      <c r="CZ29" s="416"/>
      <c r="DA29" s="417"/>
      <c r="DB29" s="415"/>
      <c r="DC29" s="416"/>
      <c r="DD29" s="416"/>
      <c r="DE29" s="416"/>
      <c r="DF29" s="416"/>
      <c r="DG29" s="416"/>
      <c r="DH29" s="416"/>
      <c r="DI29" s="417"/>
      <c r="DJ29" s="165"/>
      <c r="DK29" s="165"/>
      <c r="DL29" s="165"/>
      <c r="DM29" s="165"/>
      <c r="DN29" s="165"/>
      <c r="DO29" s="165"/>
    </row>
    <row r="30" spans="1:119" ht="18.75" customHeight="1" thickBot="1">
      <c r="A30" s="166"/>
      <c r="B30" s="480"/>
      <c r="C30" s="481"/>
      <c r="D30" s="482"/>
      <c r="E30" s="491"/>
      <c r="F30" s="492"/>
      <c r="G30" s="492"/>
      <c r="H30" s="492"/>
      <c r="I30" s="492"/>
      <c r="J30" s="492"/>
      <c r="K30" s="493"/>
      <c r="L30" s="494"/>
      <c r="M30" s="495"/>
      <c r="N30" s="495"/>
      <c r="O30" s="495"/>
      <c r="P30" s="496"/>
      <c r="Q30" s="494"/>
      <c r="R30" s="495"/>
      <c r="S30" s="495"/>
      <c r="T30" s="495"/>
      <c r="U30" s="495"/>
      <c r="V30" s="496"/>
      <c r="W30" s="497" t="s">
        <v>182</v>
      </c>
      <c r="X30" s="498"/>
      <c r="Y30" s="498"/>
      <c r="Z30" s="498"/>
      <c r="AA30" s="498"/>
      <c r="AB30" s="498"/>
      <c r="AC30" s="498"/>
      <c r="AD30" s="498"/>
      <c r="AE30" s="498"/>
      <c r="AF30" s="498"/>
      <c r="AG30" s="499"/>
      <c r="AH30" s="409">
        <v>98.4</v>
      </c>
      <c r="AI30" s="410"/>
      <c r="AJ30" s="410"/>
      <c r="AK30" s="410"/>
      <c r="AL30" s="410"/>
      <c r="AM30" s="410"/>
      <c r="AN30" s="410"/>
      <c r="AO30" s="410"/>
      <c r="AP30" s="410"/>
      <c r="AQ30" s="410"/>
      <c r="AR30" s="410"/>
      <c r="AS30" s="410"/>
      <c r="AT30" s="410"/>
      <c r="AU30" s="410"/>
      <c r="AV30" s="410"/>
      <c r="AW30" s="410"/>
      <c r="AX30" s="411"/>
      <c r="AY30" s="434"/>
      <c r="AZ30" s="435"/>
      <c r="BA30" s="435"/>
      <c r="BB30" s="436"/>
      <c r="BC30" s="412" t="s">
        <v>44</v>
      </c>
      <c r="BD30" s="413"/>
      <c r="BE30" s="413"/>
      <c r="BF30" s="413"/>
      <c r="BG30" s="413"/>
      <c r="BH30" s="413"/>
      <c r="BI30" s="413"/>
      <c r="BJ30" s="413"/>
      <c r="BK30" s="413"/>
      <c r="BL30" s="413"/>
      <c r="BM30" s="414"/>
      <c r="BN30" s="448">
        <v>3384692</v>
      </c>
      <c r="BO30" s="449"/>
      <c r="BP30" s="449"/>
      <c r="BQ30" s="449"/>
      <c r="BR30" s="449"/>
      <c r="BS30" s="449"/>
      <c r="BT30" s="449"/>
      <c r="BU30" s="450"/>
      <c r="BV30" s="448">
        <v>2896111</v>
      </c>
      <c r="BW30" s="449"/>
      <c r="BX30" s="449"/>
      <c r="BY30" s="449"/>
      <c r="BZ30" s="449"/>
      <c r="CA30" s="449"/>
      <c r="CB30" s="449"/>
      <c r="CC30" s="450"/>
      <c r="CD30" s="183"/>
      <c r="CE30" s="184"/>
      <c r="CF30" s="184"/>
      <c r="CG30" s="184"/>
      <c r="CH30" s="184"/>
      <c r="CI30" s="184"/>
      <c r="CJ30" s="184"/>
      <c r="CK30" s="184"/>
      <c r="CL30" s="184"/>
      <c r="CM30" s="184"/>
      <c r="CN30" s="184"/>
      <c r="CO30" s="184"/>
      <c r="CP30" s="184"/>
      <c r="CQ30" s="184"/>
      <c r="CR30" s="184"/>
      <c r="CS30" s="185"/>
      <c r="CT30" s="186"/>
      <c r="CU30" s="187"/>
      <c r="CV30" s="187"/>
      <c r="CW30" s="187"/>
      <c r="CX30" s="187"/>
      <c r="CY30" s="187"/>
      <c r="CZ30" s="187"/>
      <c r="DA30" s="188"/>
      <c r="DB30" s="186"/>
      <c r="DC30" s="187"/>
      <c r="DD30" s="187"/>
      <c r="DE30" s="187"/>
      <c r="DF30" s="187"/>
      <c r="DG30" s="187"/>
      <c r="DH30" s="187"/>
      <c r="DI30" s="188"/>
      <c r="DJ30" s="165"/>
      <c r="DK30" s="165"/>
      <c r="DL30" s="165"/>
      <c r="DM30" s="165"/>
      <c r="DN30" s="165"/>
      <c r="DO30" s="165"/>
    </row>
    <row r="31" spans="1:119" ht="13.5" customHeight="1">
      <c r="A31" s="166"/>
      <c r="B31" s="189"/>
      <c r="C31" s="190"/>
      <c r="D31" s="190"/>
      <c r="E31" s="190"/>
      <c r="F31" s="190"/>
      <c r="G31" s="190"/>
      <c r="H31" s="190"/>
      <c r="I31" s="190"/>
      <c r="J31" s="190"/>
      <c r="K31" s="190"/>
      <c r="L31" s="190"/>
      <c r="M31" s="190"/>
      <c r="N31" s="190"/>
      <c r="O31" s="190"/>
      <c r="P31" s="190"/>
      <c r="Q31" s="190"/>
      <c r="R31" s="190"/>
      <c r="S31" s="190"/>
      <c r="T31" s="190"/>
      <c r="U31" s="190"/>
      <c r="V31" s="190"/>
      <c r="W31" s="190"/>
      <c r="X31" s="190"/>
      <c r="Y31" s="190"/>
      <c r="Z31" s="190"/>
      <c r="AA31" s="190"/>
      <c r="AB31" s="190"/>
      <c r="AC31" s="190"/>
      <c r="AD31" s="190"/>
      <c r="AE31" s="190"/>
      <c r="AF31" s="190"/>
      <c r="AG31" s="190"/>
      <c r="AH31" s="190"/>
      <c r="AI31" s="190"/>
      <c r="AJ31" s="190"/>
      <c r="AK31" s="190"/>
      <c r="AL31" s="190"/>
      <c r="AM31" s="190"/>
      <c r="AN31" s="190"/>
      <c r="AO31" s="190"/>
      <c r="AP31" s="190"/>
      <c r="AQ31" s="190"/>
      <c r="AR31" s="190"/>
      <c r="AS31" s="190"/>
      <c r="AT31" s="190"/>
      <c r="AU31" s="190"/>
      <c r="AV31" s="190"/>
      <c r="AW31" s="190"/>
      <c r="AX31" s="190"/>
      <c r="AY31" s="190"/>
      <c r="AZ31" s="190"/>
      <c r="BA31" s="190"/>
      <c r="BB31" s="190"/>
      <c r="BC31" s="190"/>
      <c r="BD31" s="190"/>
      <c r="BE31" s="190"/>
      <c r="BF31" s="190"/>
      <c r="BG31" s="190"/>
      <c r="BH31" s="190"/>
      <c r="BI31" s="190"/>
      <c r="BJ31" s="190"/>
      <c r="BK31" s="190"/>
      <c r="BL31" s="190"/>
      <c r="BM31" s="190"/>
      <c r="BN31" s="190"/>
      <c r="BO31" s="190"/>
      <c r="BP31" s="190"/>
      <c r="BQ31" s="190"/>
      <c r="BR31" s="190"/>
      <c r="BS31" s="190"/>
      <c r="BT31" s="190"/>
      <c r="BU31" s="190"/>
      <c r="BV31" s="190"/>
      <c r="BW31" s="190"/>
      <c r="BX31" s="190"/>
      <c r="BY31" s="190"/>
      <c r="BZ31" s="190"/>
      <c r="CA31" s="190"/>
      <c r="CB31" s="190"/>
      <c r="CC31" s="190"/>
      <c r="CD31" s="190"/>
      <c r="CE31" s="190"/>
      <c r="CF31" s="190"/>
      <c r="CG31" s="190"/>
      <c r="CH31" s="190"/>
      <c r="CI31" s="190"/>
      <c r="CJ31" s="190"/>
      <c r="CK31" s="190"/>
      <c r="CL31" s="190"/>
      <c r="CM31" s="190"/>
      <c r="CN31" s="190"/>
      <c r="CO31" s="190"/>
      <c r="CP31" s="190"/>
      <c r="CQ31" s="190"/>
      <c r="CR31" s="190"/>
      <c r="CS31" s="190"/>
      <c r="CT31" s="190"/>
      <c r="CU31" s="190"/>
      <c r="CV31" s="190"/>
      <c r="CW31" s="190"/>
      <c r="CX31" s="190"/>
      <c r="CY31" s="190"/>
      <c r="CZ31" s="190"/>
      <c r="DA31" s="190"/>
      <c r="DB31" s="190"/>
      <c r="DC31" s="190"/>
      <c r="DD31" s="190"/>
      <c r="DE31" s="190"/>
      <c r="DF31" s="190"/>
      <c r="DG31" s="190"/>
      <c r="DH31" s="190"/>
      <c r="DI31" s="191"/>
      <c r="DJ31" s="165"/>
      <c r="DK31" s="165"/>
      <c r="DL31" s="165"/>
      <c r="DM31" s="165"/>
      <c r="DN31" s="165"/>
      <c r="DO31" s="165"/>
    </row>
    <row r="32" spans="1:119" ht="13.5" customHeight="1">
      <c r="A32" s="166"/>
      <c r="B32" s="192"/>
      <c r="C32" s="193" t="s">
        <v>183</v>
      </c>
      <c r="D32" s="193"/>
      <c r="E32" s="193"/>
      <c r="F32" s="190"/>
      <c r="G32" s="190"/>
      <c r="H32" s="190"/>
      <c r="I32" s="190"/>
      <c r="J32" s="190"/>
      <c r="K32" s="190"/>
      <c r="L32" s="190"/>
      <c r="M32" s="190"/>
      <c r="N32" s="190"/>
      <c r="O32" s="190"/>
      <c r="P32" s="190"/>
      <c r="Q32" s="190"/>
      <c r="R32" s="190"/>
      <c r="S32" s="190"/>
      <c r="T32" s="190"/>
      <c r="U32" s="190" t="s">
        <v>184</v>
      </c>
      <c r="V32" s="190"/>
      <c r="W32" s="190"/>
      <c r="X32" s="190"/>
      <c r="Y32" s="190"/>
      <c r="Z32" s="190"/>
      <c r="AA32" s="190"/>
      <c r="AB32" s="190"/>
      <c r="AC32" s="190"/>
      <c r="AD32" s="190"/>
      <c r="AE32" s="190"/>
      <c r="AF32" s="190"/>
      <c r="AG32" s="190"/>
      <c r="AH32" s="190"/>
      <c r="AI32" s="190"/>
      <c r="AJ32" s="190"/>
      <c r="AK32" s="190"/>
      <c r="AL32" s="190"/>
      <c r="AM32" s="194" t="s">
        <v>185</v>
      </c>
      <c r="AN32" s="190"/>
      <c r="AO32" s="190"/>
      <c r="AP32" s="190"/>
      <c r="AQ32" s="190"/>
      <c r="AR32" s="190"/>
      <c r="AS32" s="194"/>
      <c r="AT32" s="194"/>
      <c r="AU32" s="194"/>
      <c r="AV32" s="194"/>
      <c r="AW32" s="194"/>
      <c r="AX32" s="194"/>
      <c r="AY32" s="194"/>
      <c r="AZ32" s="194"/>
      <c r="BA32" s="194"/>
      <c r="BB32" s="190"/>
      <c r="BC32" s="194"/>
      <c r="BD32" s="190"/>
      <c r="BE32" s="194" t="s">
        <v>186</v>
      </c>
      <c r="BF32" s="190"/>
      <c r="BG32" s="190"/>
      <c r="BH32" s="190"/>
      <c r="BI32" s="190"/>
      <c r="BJ32" s="194"/>
      <c r="BK32" s="194"/>
      <c r="BL32" s="194"/>
      <c r="BM32" s="194"/>
      <c r="BN32" s="194"/>
      <c r="BO32" s="194"/>
      <c r="BP32" s="194"/>
      <c r="BQ32" s="194"/>
      <c r="BR32" s="190"/>
      <c r="BS32" s="190"/>
      <c r="BT32" s="190"/>
      <c r="BU32" s="190"/>
      <c r="BV32" s="190"/>
      <c r="BW32" s="190" t="s">
        <v>187</v>
      </c>
      <c r="BX32" s="190"/>
      <c r="BY32" s="190"/>
      <c r="BZ32" s="190"/>
      <c r="CA32" s="190"/>
      <c r="CB32" s="194"/>
      <c r="CC32" s="194"/>
      <c r="CD32" s="194"/>
      <c r="CE32" s="194"/>
      <c r="CF32" s="194"/>
      <c r="CG32" s="194"/>
      <c r="CH32" s="194"/>
      <c r="CI32" s="194"/>
      <c r="CJ32" s="194"/>
      <c r="CK32" s="194"/>
      <c r="CL32" s="194"/>
      <c r="CM32" s="194"/>
      <c r="CN32" s="194"/>
      <c r="CO32" s="194" t="s">
        <v>188</v>
      </c>
      <c r="CP32" s="194"/>
      <c r="CQ32" s="194"/>
      <c r="CR32" s="194"/>
      <c r="CS32" s="194"/>
      <c r="CT32" s="194"/>
      <c r="CU32" s="194"/>
      <c r="CV32" s="194"/>
      <c r="CW32" s="194"/>
      <c r="CX32" s="194"/>
      <c r="CY32" s="194"/>
      <c r="CZ32" s="194"/>
      <c r="DA32" s="194"/>
      <c r="DB32" s="194"/>
      <c r="DC32" s="194"/>
      <c r="DD32" s="194"/>
      <c r="DE32" s="194"/>
      <c r="DF32" s="194"/>
      <c r="DG32" s="194"/>
      <c r="DH32" s="194"/>
      <c r="DI32" s="191"/>
      <c r="DJ32" s="165"/>
      <c r="DK32" s="165"/>
      <c r="DL32" s="165"/>
      <c r="DM32" s="165"/>
      <c r="DN32" s="165"/>
      <c r="DO32" s="165"/>
    </row>
    <row r="33" spans="1:119" ht="13.5" customHeight="1">
      <c r="A33" s="166"/>
      <c r="B33" s="192"/>
      <c r="C33" s="408" t="s">
        <v>189</v>
      </c>
      <c r="D33" s="408"/>
      <c r="E33" s="407" t="s">
        <v>190</v>
      </c>
      <c r="F33" s="407"/>
      <c r="G33" s="407"/>
      <c r="H33" s="407"/>
      <c r="I33" s="407"/>
      <c r="J33" s="407"/>
      <c r="K33" s="407"/>
      <c r="L33" s="407"/>
      <c r="M33" s="407"/>
      <c r="N33" s="407"/>
      <c r="O33" s="407"/>
      <c r="P33" s="407"/>
      <c r="Q33" s="407"/>
      <c r="R33" s="407"/>
      <c r="S33" s="407"/>
      <c r="T33" s="195"/>
      <c r="U33" s="408" t="s">
        <v>189</v>
      </c>
      <c r="V33" s="408"/>
      <c r="W33" s="407" t="s">
        <v>190</v>
      </c>
      <c r="X33" s="407"/>
      <c r="Y33" s="407"/>
      <c r="Z33" s="407"/>
      <c r="AA33" s="407"/>
      <c r="AB33" s="407"/>
      <c r="AC33" s="407"/>
      <c r="AD33" s="407"/>
      <c r="AE33" s="407"/>
      <c r="AF33" s="407"/>
      <c r="AG33" s="407"/>
      <c r="AH33" s="407"/>
      <c r="AI33" s="407"/>
      <c r="AJ33" s="407"/>
      <c r="AK33" s="407"/>
      <c r="AL33" s="195"/>
      <c r="AM33" s="408" t="s">
        <v>189</v>
      </c>
      <c r="AN33" s="408"/>
      <c r="AO33" s="407" t="s">
        <v>190</v>
      </c>
      <c r="AP33" s="407"/>
      <c r="AQ33" s="407"/>
      <c r="AR33" s="407"/>
      <c r="AS33" s="407"/>
      <c r="AT33" s="407"/>
      <c r="AU33" s="407"/>
      <c r="AV33" s="407"/>
      <c r="AW33" s="407"/>
      <c r="AX33" s="407"/>
      <c r="AY33" s="407"/>
      <c r="AZ33" s="407"/>
      <c r="BA33" s="407"/>
      <c r="BB33" s="407"/>
      <c r="BC33" s="407"/>
      <c r="BD33" s="196"/>
      <c r="BE33" s="407" t="s">
        <v>191</v>
      </c>
      <c r="BF33" s="407"/>
      <c r="BG33" s="407" t="s">
        <v>192</v>
      </c>
      <c r="BH33" s="407"/>
      <c r="BI33" s="407"/>
      <c r="BJ33" s="407"/>
      <c r="BK33" s="407"/>
      <c r="BL33" s="407"/>
      <c r="BM33" s="407"/>
      <c r="BN33" s="407"/>
      <c r="BO33" s="407"/>
      <c r="BP33" s="407"/>
      <c r="BQ33" s="407"/>
      <c r="BR33" s="407"/>
      <c r="BS33" s="407"/>
      <c r="BT33" s="407"/>
      <c r="BU33" s="407"/>
      <c r="BV33" s="196"/>
      <c r="BW33" s="408" t="s">
        <v>191</v>
      </c>
      <c r="BX33" s="408"/>
      <c r="BY33" s="407" t="s">
        <v>193</v>
      </c>
      <c r="BZ33" s="407"/>
      <c r="CA33" s="407"/>
      <c r="CB33" s="407"/>
      <c r="CC33" s="407"/>
      <c r="CD33" s="407"/>
      <c r="CE33" s="407"/>
      <c r="CF33" s="407"/>
      <c r="CG33" s="407"/>
      <c r="CH33" s="407"/>
      <c r="CI33" s="407"/>
      <c r="CJ33" s="407"/>
      <c r="CK33" s="407"/>
      <c r="CL33" s="407"/>
      <c r="CM33" s="407"/>
      <c r="CN33" s="195"/>
      <c r="CO33" s="408" t="s">
        <v>189</v>
      </c>
      <c r="CP33" s="408"/>
      <c r="CQ33" s="407" t="s">
        <v>194</v>
      </c>
      <c r="CR33" s="407"/>
      <c r="CS33" s="407"/>
      <c r="CT33" s="407"/>
      <c r="CU33" s="407"/>
      <c r="CV33" s="407"/>
      <c r="CW33" s="407"/>
      <c r="CX33" s="407"/>
      <c r="CY33" s="407"/>
      <c r="CZ33" s="407"/>
      <c r="DA33" s="407"/>
      <c r="DB33" s="407"/>
      <c r="DC33" s="407"/>
      <c r="DD33" s="407"/>
      <c r="DE33" s="407"/>
      <c r="DF33" s="195"/>
      <c r="DG33" s="406" t="s">
        <v>195</v>
      </c>
      <c r="DH33" s="406"/>
      <c r="DI33" s="197"/>
      <c r="DJ33" s="165"/>
      <c r="DK33" s="165"/>
      <c r="DL33" s="165"/>
      <c r="DM33" s="165"/>
      <c r="DN33" s="165"/>
      <c r="DO33" s="165"/>
    </row>
    <row r="34" spans="1:119" ht="32.25" customHeight="1">
      <c r="A34" s="166"/>
      <c r="B34" s="192"/>
      <c r="C34" s="404">
        <f>IF(E34="","",1)</f>
        <v>1</v>
      </c>
      <c r="D34" s="404"/>
      <c r="E34" s="403" t="str">
        <f>IF('各会計、関係団体の財政状況及び健全化判断比率'!B7="","",'各会計、関係団体の財政状況及び健全化判断比率'!B7)</f>
        <v>一般会計</v>
      </c>
      <c r="F34" s="403"/>
      <c r="G34" s="403"/>
      <c r="H34" s="403"/>
      <c r="I34" s="403"/>
      <c r="J34" s="403"/>
      <c r="K34" s="403"/>
      <c r="L34" s="403"/>
      <c r="M34" s="403"/>
      <c r="N34" s="403"/>
      <c r="O34" s="403"/>
      <c r="P34" s="403"/>
      <c r="Q34" s="403"/>
      <c r="R34" s="403"/>
      <c r="S34" s="403"/>
      <c r="T34" s="193"/>
      <c r="U34" s="404">
        <f>IF(W34="","",MAX(C34:D43)+1)</f>
        <v>2</v>
      </c>
      <c r="V34" s="404"/>
      <c r="W34" s="403" t="str">
        <f>IF('各会計、関係団体の財政状況及び健全化判断比率'!B28="","",'各会計、関係団体の財政状況及び健全化判断比率'!B28)</f>
        <v>国民健康保険事業特別会計</v>
      </c>
      <c r="X34" s="403"/>
      <c r="Y34" s="403"/>
      <c r="Z34" s="403"/>
      <c r="AA34" s="403"/>
      <c r="AB34" s="403"/>
      <c r="AC34" s="403"/>
      <c r="AD34" s="403"/>
      <c r="AE34" s="403"/>
      <c r="AF34" s="403"/>
      <c r="AG34" s="403"/>
      <c r="AH34" s="403"/>
      <c r="AI34" s="403"/>
      <c r="AJ34" s="403"/>
      <c r="AK34" s="403"/>
      <c r="AL34" s="193"/>
      <c r="AM34" s="404" t="str">
        <f>IF(AO34="","",MAX(C34:D43,U34:V43)+1)</f>
        <v/>
      </c>
      <c r="AN34" s="404"/>
      <c r="AO34" s="403"/>
      <c r="AP34" s="403"/>
      <c r="AQ34" s="403"/>
      <c r="AR34" s="403"/>
      <c r="AS34" s="403"/>
      <c r="AT34" s="403"/>
      <c r="AU34" s="403"/>
      <c r="AV34" s="403"/>
      <c r="AW34" s="403"/>
      <c r="AX34" s="403"/>
      <c r="AY34" s="403"/>
      <c r="AZ34" s="403"/>
      <c r="BA34" s="403"/>
      <c r="BB34" s="403"/>
      <c r="BC34" s="403"/>
      <c r="BD34" s="193"/>
      <c r="BE34" s="404">
        <f>IF(BG34="","",MAX(C34:D43,U34:V43,AM34:AN43)+1)</f>
        <v>4</v>
      </c>
      <c r="BF34" s="404"/>
      <c r="BG34" s="403" t="str">
        <f>IF('各会計、関係団体の財政状況及び健全化判断比率'!B30="","",'各会計、関係団体の財政状況及び健全化判断比率'!B30)</f>
        <v>簡易水道事業特別会計</v>
      </c>
      <c r="BH34" s="403"/>
      <c r="BI34" s="403"/>
      <c r="BJ34" s="403"/>
      <c r="BK34" s="403"/>
      <c r="BL34" s="403"/>
      <c r="BM34" s="403"/>
      <c r="BN34" s="403"/>
      <c r="BO34" s="403"/>
      <c r="BP34" s="403"/>
      <c r="BQ34" s="403"/>
      <c r="BR34" s="403"/>
      <c r="BS34" s="403"/>
      <c r="BT34" s="403"/>
      <c r="BU34" s="403"/>
      <c r="BV34" s="193"/>
      <c r="BW34" s="404">
        <f>IF(BY34="","",MAX(C34:D43,U34:V43,AM34:AN43,BE34:BF43)+1)</f>
        <v>6</v>
      </c>
      <c r="BX34" s="404"/>
      <c r="BY34" s="403" t="str">
        <f>IF('各会計、関係団体の財政状況及び健全化判断比率'!B68="","",'各会計、関係団体の財政状況及び健全化判断比率'!B68)</f>
        <v>安芸広域市町村圏特別養護老人ホーム事務組合</v>
      </c>
      <c r="BZ34" s="403"/>
      <c r="CA34" s="403"/>
      <c r="CB34" s="403"/>
      <c r="CC34" s="403"/>
      <c r="CD34" s="403"/>
      <c r="CE34" s="403"/>
      <c r="CF34" s="403"/>
      <c r="CG34" s="403"/>
      <c r="CH34" s="403"/>
      <c r="CI34" s="403"/>
      <c r="CJ34" s="403"/>
      <c r="CK34" s="403"/>
      <c r="CL34" s="403"/>
      <c r="CM34" s="403"/>
      <c r="CN34" s="193"/>
      <c r="CO34" s="404">
        <f>IF(CQ34="","",MAX(C34:D43,U34:V43,AM34:AN43,BE34:BF43,BW34:BX43)+1)</f>
        <v>16</v>
      </c>
      <c r="CP34" s="404"/>
      <c r="CQ34" s="403" t="str">
        <f>IF('各会計、関係団体の財政状況及び健全化判断比率'!BS7="","",'各会計、関係団体の財政状況及び健全化判断比率'!BS7)</f>
        <v>中芸介護公社</v>
      </c>
      <c r="CR34" s="403"/>
      <c r="CS34" s="403"/>
      <c r="CT34" s="403"/>
      <c r="CU34" s="403"/>
      <c r="CV34" s="403"/>
      <c r="CW34" s="403"/>
      <c r="CX34" s="403"/>
      <c r="CY34" s="403"/>
      <c r="CZ34" s="403"/>
      <c r="DA34" s="403"/>
      <c r="DB34" s="403"/>
      <c r="DC34" s="403"/>
      <c r="DD34" s="403"/>
      <c r="DE34" s="403"/>
      <c r="DF34" s="190"/>
      <c r="DG34" s="405" t="str">
        <f>IF('各会計、関係団体の財政状況及び健全化判断比率'!BR7="","",'各会計、関係団体の財政状況及び健全化判断比率'!BR7)</f>
        <v/>
      </c>
      <c r="DH34" s="405"/>
      <c r="DI34" s="197"/>
      <c r="DJ34" s="165"/>
      <c r="DK34" s="165"/>
      <c r="DL34" s="165"/>
      <c r="DM34" s="165"/>
      <c r="DN34" s="165"/>
      <c r="DO34" s="165"/>
    </row>
    <row r="35" spans="1:119" ht="32.25" customHeight="1">
      <c r="A35" s="166"/>
      <c r="B35" s="192"/>
      <c r="C35" s="404" t="str">
        <f>IF(E35="","",C34+1)</f>
        <v/>
      </c>
      <c r="D35" s="404"/>
      <c r="E35" s="403" t="str">
        <f>IF('各会計、関係団体の財政状況及び健全化判断比率'!B8="","",'各会計、関係団体の財政状況及び健全化判断比率'!B8)</f>
        <v/>
      </c>
      <c r="F35" s="403"/>
      <c r="G35" s="403"/>
      <c r="H35" s="403"/>
      <c r="I35" s="403"/>
      <c r="J35" s="403"/>
      <c r="K35" s="403"/>
      <c r="L35" s="403"/>
      <c r="M35" s="403"/>
      <c r="N35" s="403"/>
      <c r="O35" s="403"/>
      <c r="P35" s="403"/>
      <c r="Q35" s="403"/>
      <c r="R35" s="403"/>
      <c r="S35" s="403"/>
      <c r="T35" s="193"/>
      <c r="U35" s="404">
        <f>IF(W35="","",U34+1)</f>
        <v>3</v>
      </c>
      <c r="V35" s="404"/>
      <c r="W35" s="403" t="str">
        <f>IF('各会計、関係団体の財政状況及び健全化判断比率'!B29="","",'各会計、関係団体の財政状況及び健全化判断比率'!B29)</f>
        <v>後期高齢者医療特別会計</v>
      </c>
      <c r="X35" s="403"/>
      <c r="Y35" s="403"/>
      <c r="Z35" s="403"/>
      <c r="AA35" s="403"/>
      <c r="AB35" s="403"/>
      <c r="AC35" s="403"/>
      <c r="AD35" s="403"/>
      <c r="AE35" s="403"/>
      <c r="AF35" s="403"/>
      <c r="AG35" s="403"/>
      <c r="AH35" s="403"/>
      <c r="AI35" s="403"/>
      <c r="AJ35" s="403"/>
      <c r="AK35" s="403"/>
      <c r="AL35" s="193"/>
      <c r="AM35" s="404" t="str">
        <f t="shared" ref="AM35:AM43" si="0">IF(AO35="","",AM34+1)</f>
        <v/>
      </c>
      <c r="AN35" s="404"/>
      <c r="AO35" s="403"/>
      <c r="AP35" s="403"/>
      <c r="AQ35" s="403"/>
      <c r="AR35" s="403"/>
      <c r="AS35" s="403"/>
      <c r="AT35" s="403"/>
      <c r="AU35" s="403"/>
      <c r="AV35" s="403"/>
      <c r="AW35" s="403"/>
      <c r="AX35" s="403"/>
      <c r="AY35" s="403"/>
      <c r="AZ35" s="403"/>
      <c r="BA35" s="403"/>
      <c r="BB35" s="403"/>
      <c r="BC35" s="403"/>
      <c r="BD35" s="193"/>
      <c r="BE35" s="404">
        <f t="shared" ref="BE35:BE43" si="1">IF(BG35="","",BE34+1)</f>
        <v>5</v>
      </c>
      <c r="BF35" s="404"/>
      <c r="BG35" s="403" t="str">
        <f>IF('各会計、関係団体の財政状況及び健全化判断比率'!B31="","",'各会計、関係団体の財政状況及び健全化判断比率'!B31)</f>
        <v>漁業集落排水事業特別会計</v>
      </c>
      <c r="BH35" s="403"/>
      <c r="BI35" s="403"/>
      <c r="BJ35" s="403"/>
      <c r="BK35" s="403"/>
      <c r="BL35" s="403"/>
      <c r="BM35" s="403"/>
      <c r="BN35" s="403"/>
      <c r="BO35" s="403"/>
      <c r="BP35" s="403"/>
      <c r="BQ35" s="403"/>
      <c r="BR35" s="403"/>
      <c r="BS35" s="403"/>
      <c r="BT35" s="403"/>
      <c r="BU35" s="403"/>
      <c r="BV35" s="193"/>
      <c r="BW35" s="404">
        <f t="shared" ref="BW35:BW43" si="2">IF(BY35="","",BW34+1)</f>
        <v>7</v>
      </c>
      <c r="BX35" s="404"/>
      <c r="BY35" s="403" t="str">
        <f>IF('各会計、関係団体の財政状況及び健全化判断比率'!B69="","",'各会計、関係団体の財政状況及び健全化判断比率'!B69)</f>
        <v>高知県広域食肉センター事務組合</v>
      </c>
      <c r="BZ35" s="403"/>
      <c r="CA35" s="403"/>
      <c r="CB35" s="403"/>
      <c r="CC35" s="403"/>
      <c r="CD35" s="403"/>
      <c r="CE35" s="403"/>
      <c r="CF35" s="403"/>
      <c r="CG35" s="403"/>
      <c r="CH35" s="403"/>
      <c r="CI35" s="403"/>
      <c r="CJ35" s="403"/>
      <c r="CK35" s="403"/>
      <c r="CL35" s="403"/>
      <c r="CM35" s="403"/>
      <c r="CN35" s="193"/>
      <c r="CO35" s="404">
        <f t="shared" ref="CO35:CO43" si="3">IF(CQ35="","",CO34+1)</f>
        <v>17</v>
      </c>
      <c r="CP35" s="404"/>
      <c r="CQ35" s="403" t="str">
        <f>IF('各会計、関係団体の財政状況及び健全化判断比率'!BS8="","",'各会計、関係団体の財政状況及び健全化判断比率'!BS8)</f>
        <v>なはりの郷</v>
      </c>
      <c r="CR35" s="403"/>
      <c r="CS35" s="403"/>
      <c r="CT35" s="403"/>
      <c r="CU35" s="403"/>
      <c r="CV35" s="403"/>
      <c r="CW35" s="403"/>
      <c r="CX35" s="403"/>
      <c r="CY35" s="403"/>
      <c r="CZ35" s="403"/>
      <c r="DA35" s="403"/>
      <c r="DB35" s="403"/>
      <c r="DC35" s="403"/>
      <c r="DD35" s="403"/>
      <c r="DE35" s="403"/>
      <c r="DF35" s="190"/>
      <c r="DG35" s="405" t="str">
        <f>IF('各会計、関係団体の財政状況及び健全化判断比率'!BR8="","",'各会計、関係団体の財政状況及び健全化判断比率'!BR8)</f>
        <v/>
      </c>
      <c r="DH35" s="405"/>
      <c r="DI35" s="197"/>
      <c r="DJ35" s="165"/>
      <c r="DK35" s="165"/>
      <c r="DL35" s="165"/>
      <c r="DM35" s="165"/>
      <c r="DN35" s="165"/>
      <c r="DO35" s="165"/>
    </row>
    <row r="36" spans="1:119" ht="32.25" customHeight="1">
      <c r="A36" s="166"/>
      <c r="B36" s="192"/>
      <c r="C36" s="404" t="str">
        <f>IF(E36="","",C35+1)</f>
        <v/>
      </c>
      <c r="D36" s="404"/>
      <c r="E36" s="403" t="str">
        <f>IF('各会計、関係団体の財政状況及び健全化判断比率'!B9="","",'各会計、関係団体の財政状況及び健全化判断比率'!B9)</f>
        <v/>
      </c>
      <c r="F36" s="403"/>
      <c r="G36" s="403"/>
      <c r="H36" s="403"/>
      <c r="I36" s="403"/>
      <c r="J36" s="403"/>
      <c r="K36" s="403"/>
      <c r="L36" s="403"/>
      <c r="M36" s="403"/>
      <c r="N36" s="403"/>
      <c r="O36" s="403"/>
      <c r="P36" s="403"/>
      <c r="Q36" s="403"/>
      <c r="R36" s="403"/>
      <c r="S36" s="403"/>
      <c r="T36" s="193"/>
      <c r="U36" s="404" t="str">
        <f t="shared" ref="U36:U43" si="4">IF(W36="","",U35+1)</f>
        <v/>
      </c>
      <c r="V36" s="404"/>
      <c r="W36" s="403"/>
      <c r="X36" s="403"/>
      <c r="Y36" s="403"/>
      <c r="Z36" s="403"/>
      <c r="AA36" s="403"/>
      <c r="AB36" s="403"/>
      <c r="AC36" s="403"/>
      <c r="AD36" s="403"/>
      <c r="AE36" s="403"/>
      <c r="AF36" s="403"/>
      <c r="AG36" s="403"/>
      <c r="AH36" s="403"/>
      <c r="AI36" s="403"/>
      <c r="AJ36" s="403"/>
      <c r="AK36" s="403"/>
      <c r="AL36" s="193"/>
      <c r="AM36" s="404" t="str">
        <f t="shared" si="0"/>
        <v/>
      </c>
      <c r="AN36" s="404"/>
      <c r="AO36" s="403"/>
      <c r="AP36" s="403"/>
      <c r="AQ36" s="403"/>
      <c r="AR36" s="403"/>
      <c r="AS36" s="403"/>
      <c r="AT36" s="403"/>
      <c r="AU36" s="403"/>
      <c r="AV36" s="403"/>
      <c r="AW36" s="403"/>
      <c r="AX36" s="403"/>
      <c r="AY36" s="403"/>
      <c r="AZ36" s="403"/>
      <c r="BA36" s="403"/>
      <c r="BB36" s="403"/>
      <c r="BC36" s="403"/>
      <c r="BD36" s="193"/>
      <c r="BE36" s="404" t="str">
        <f t="shared" si="1"/>
        <v/>
      </c>
      <c r="BF36" s="404"/>
      <c r="BG36" s="403"/>
      <c r="BH36" s="403"/>
      <c r="BI36" s="403"/>
      <c r="BJ36" s="403"/>
      <c r="BK36" s="403"/>
      <c r="BL36" s="403"/>
      <c r="BM36" s="403"/>
      <c r="BN36" s="403"/>
      <c r="BO36" s="403"/>
      <c r="BP36" s="403"/>
      <c r="BQ36" s="403"/>
      <c r="BR36" s="403"/>
      <c r="BS36" s="403"/>
      <c r="BT36" s="403"/>
      <c r="BU36" s="403"/>
      <c r="BV36" s="193"/>
      <c r="BW36" s="404">
        <f t="shared" si="2"/>
        <v>8</v>
      </c>
      <c r="BX36" s="404"/>
      <c r="BY36" s="403" t="str">
        <f>IF('各会計、関係団体の財政状況及び健全化判断比率'!B70="","",'各会計、関係団体の財政状況及び健全化判断比率'!B70)</f>
        <v>安芸広域市町村圏事務組合</v>
      </c>
      <c r="BZ36" s="403"/>
      <c r="CA36" s="403"/>
      <c r="CB36" s="403"/>
      <c r="CC36" s="403"/>
      <c r="CD36" s="403"/>
      <c r="CE36" s="403"/>
      <c r="CF36" s="403"/>
      <c r="CG36" s="403"/>
      <c r="CH36" s="403"/>
      <c r="CI36" s="403"/>
      <c r="CJ36" s="403"/>
      <c r="CK36" s="403"/>
      <c r="CL36" s="403"/>
      <c r="CM36" s="403"/>
      <c r="CN36" s="193"/>
      <c r="CO36" s="404" t="str">
        <f t="shared" si="3"/>
        <v/>
      </c>
      <c r="CP36" s="404"/>
      <c r="CQ36" s="403" t="str">
        <f>IF('各会計、関係団体の財政状況及び健全化判断比率'!BS9="","",'各会計、関係団体の財政状況及び健全化判断比率'!BS9)</f>
        <v/>
      </c>
      <c r="CR36" s="403"/>
      <c r="CS36" s="403"/>
      <c r="CT36" s="403"/>
      <c r="CU36" s="403"/>
      <c r="CV36" s="403"/>
      <c r="CW36" s="403"/>
      <c r="CX36" s="403"/>
      <c r="CY36" s="403"/>
      <c r="CZ36" s="403"/>
      <c r="DA36" s="403"/>
      <c r="DB36" s="403"/>
      <c r="DC36" s="403"/>
      <c r="DD36" s="403"/>
      <c r="DE36" s="403"/>
      <c r="DF36" s="190"/>
      <c r="DG36" s="405" t="str">
        <f>IF('各会計、関係団体の財政状況及び健全化判断比率'!BR9="","",'各会計、関係団体の財政状況及び健全化判断比率'!BR9)</f>
        <v/>
      </c>
      <c r="DH36" s="405"/>
      <c r="DI36" s="197"/>
      <c r="DJ36" s="165"/>
      <c r="DK36" s="165"/>
      <c r="DL36" s="165"/>
      <c r="DM36" s="165"/>
      <c r="DN36" s="165"/>
      <c r="DO36" s="165"/>
    </row>
    <row r="37" spans="1:119" ht="32.25" customHeight="1">
      <c r="A37" s="166"/>
      <c r="B37" s="192"/>
      <c r="C37" s="404" t="str">
        <f>IF(E37="","",C36+1)</f>
        <v/>
      </c>
      <c r="D37" s="404"/>
      <c r="E37" s="403" t="str">
        <f>IF('各会計、関係団体の財政状況及び健全化判断比率'!B10="","",'各会計、関係団体の財政状況及び健全化判断比率'!B10)</f>
        <v/>
      </c>
      <c r="F37" s="403"/>
      <c r="G37" s="403"/>
      <c r="H37" s="403"/>
      <c r="I37" s="403"/>
      <c r="J37" s="403"/>
      <c r="K37" s="403"/>
      <c r="L37" s="403"/>
      <c r="M37" s="403"/>
      <c r="N37" s="403"/>
      <c r="O37" s="403"/>
      <c r="P37" s="403"/>
      <c r="Q37" s="403"/>
      <c r="R37" s="403"/>
      <c r="S37" s="403"/>
      <c r="T37" s="193"/>
      <c r="U37" s="404" t="str">
        <f t="shared" si="4"/>
        <v/>
      </c>
      <c r="V37" s="404"/>
      <c r="W37" s="403"/>
      <c r="X37" s="403"/>
      <c r="Y37" s="403"/>
      <c r="Z37" s="403"/>
      <c r="AA37" s="403"/>
      <c r="AB37" s="403"/>
      <c r="AC37" s="403"/>
      <c r="AD37" s="403"/>
      <c r="AE37" s="403"/>
      <c r="AF37" s="403"/>
      <c r="AG37" s="403"/>
      <c r="AH37" s="403"/>
      <c r="AI37" s="403"/>
      <c r="AJ37" s="403"/>
      <c r="AK37" s="403"/>
      <c r="AL37" s="193"/>
      <c r="AM37" s="404" t="str">
        <f t="shared" si="0"/>
        <v/>
      </c>
      <c r="AN37" s="404"/>
      <c r="AO37" s="403"/>
      <c r="AP37" s="403"/>
      <c r="AQ37" s="403"/>
      <c r="AR37" s="403"/>
      <c r="AS37" s="403"/>
      <c r="AT37" s="403"/>
      <c r="AU37" s="403"/>
      <c r="AV37" s="403"/>
      <c r="AW37" s="403"/>
      <c r="AX37" s="403"/>
      <c r="AY37" s="403"/>
      <c r="AZ37" s="403"/>
      <c r="BA37" s="403"/>
      <c r="BB37" s="403"/>
      <c r="BC37" s="403"/>
      <c r="BD37" s="193"/>
      <c r="BE37" s="404" t="str">
        <f t="shared" si="1"/>
        <v/>
      </c>
      <c r="BF37" s="404"/>
      <c r="BG37" s="403"/>
      <c r="BH37" s="403"/>
      <c r="BI37" s="403"/>
      <c r="BJ37" s="403"/>
      <c r="BK37" s="403"/>
      <c r="BL37" s="403"/>
      <c r="BM37" s="403"/>
      <c r="BN37" s="403"/>
      <c r="BO37" s="403"/>
      <c r="BP37" s="403"/>
      <c r="BQ37" s="403"/>
      <c r="BR37" s="403"/>
      <c r="BS37" s="403"/>
      <c r="BT37" s="403"/>
      <c r="BU37" s="403"/>
      <c r="BV37" s="193"/>
      <c r="BW37" s="404">
        <f t="shared" si="2"/>
        <v>9</v>
      </c>
      <c r="BX37" s="404"/>
      <c r="BY37" s="403" t="str">
        <f>IF('各会計、関係団体の財政状況及び健全化判断比率'!B71="","",'各会計、関係団体の財政状況及び健全化判断比率'!B71)</f>
        <v>安芸広域市町村圏事務組合（滞納整理事務特別会計）</v>
      </c>
      <c r="BZ37" s="403"/>
      <c r="CA37" s="403"/>
      <c r="CB37" s="403"/>
      <c r="CC37" s="403"/>
      <c r="CD37" s="403"/>
      <c r="CE37" s="403"/>
      <c r="CF37" s="403"/>
      <c r="CG37" s="403"/>
      <c r="CH37" s="403"/>
      <c r="CI37" s="403"/>
      <c r="CJ37" s="403"/>
      <c r="CK37" s="403"/>
      <c r="CL37" s="403"/>
      <c r="CM37" s="403"/>
      <c r="CN37" s="193"/>
      <c r="CO37" s="404" t="str">
        <f t="shared" si="3"/>
        <v/>
      </c>
      <c r="CP37" s="404"/>
      <c r="CQ37" s="403" t="str">
        <f>IF('各会計、関係団体の財政状況及び健全化判断比率'!BS10="","",'各会計、関係団体の財政状況及び健全化判断比率'!BS10)</f>
        <v/>
      </c>
      <c r="CR37" s="403"/>
      <c r="CS37" s="403"/>
      <c r="CT37" s="403"/>
      <c r="CU37" s="403"/>
      <c r="CV37" s="403"/>
      <c r="CW37" s="403"/>
      <c r="CX37" s="403"/>
      <c r="CY37" s="403"/>
      <c r="CZ37" s="403"/>
      <c r="DA37" s="403"/>
      <c r="DB37" s="403"/>
      <c r="DC37" s="403"/>
      <c r="DD37" s="403"/>
      <c r="DE37" s="403"/>
      <c r="DF37" s="190"/>
      <c r="DG37" s="405" t="str">
        <f>IF('各会計、関係団体の財政状況及び健全化判断比率'!BR10="","",'各会計、関係団体の財政状況及び健全化判断比率'!BR10)</f>
        <v/>
      </c>
      <c r="DH37" s="405"/>
      <c r="DI37" s="197"/>
      <c r="DJ37" s="165"/>
      <c r="DK37" s="165"/>
      <c r="DL37" s="165"/>
      <c r="DM37" s="165"/>
      <c r="DN37" s="165"/>
      <c r="DO37" s="165"/>
    </row>
    <row r="38" spans="1:119" ht="32.25" customHeight="1">
      <c r="A38" s="166"/>
      <c r="B38" s="192"/>
      <c r="C38" s="404" t="str">
        <f t="shared" ref="C38:C43" si="5">IF(E38="","",C37+1)</f>
        <v/>
      </c>
      <c r="D38" s="404"/>
      <c r="E38" s="403" t="str">
        <f>IF('各会計、関係団体の財政状況及び健全化判断比率'!B11="","",'各会計、関係団体の財政状況及び健全化判断比率'!B11)</f>
        <v/>
      </c>
      <c r="F38" s="403"/>
      <c r="G38" s="403"/>
      <c r="H38" s="403"/>
      <c r="I38" s="403"/>
      <c r="J38" s="403"/>
      <c r="K38" s="403"/>
      <c r="L38" s="403"/>
      <c r="M38" s="403"/>
      <c r="N38" s="403"/>
      <c r="O38" s="403"/>
      <c r="P38" s="403"/>
      <c r="Q38" s="403"/>
      <c r="R38" s="403"/>
      <c r="S38" s="403"/>
      <c r="T38" s="193"/>
      <c r="U38" s="404" t="str">
        <f t="shared" si="4"/>
        <v/>
      </c>
      <c r="V38" s="404"/>
      <c r="W38" s="403"/>
      <c r="X38" s="403"/>
      <c r="Y38" s="403"/>
      <c r="Z38" s="403"/>
      <c r="AA38" s="403"/>
      <c r="AB38" s="403"/>
      <c r="AC38" s="403"/>
      <c r="AD38" s="403"/>
      <c r="AE38" s="403"/>
      <c r="AF38" s="403"/>
      <c r="AG38" s="403"/>
      <c r="AH38" s="403"/>
      <c r="AI38" s="403"/>
      <c r="AJ38" s="403"/>
      <c r="AK38" s="403"/>
      <c r="AL38" s="193"/>
      <c r="AM38" s="404" t="str">
        <f t="shared" si="0"/>
        <v/>
      </c>
      <c r="AN38" s="404"/>
      <c r="AO38" s="403"/>
      <c r="AP38" s="403"/>
      <c r="AQ38" s="403"/>
      <c r="AR38" s="403"/>
      <c r="AS38" s="403"/>
      <c r="AT38" s="403"/>
      <c r="AU38" s="403"/>
      <c r="AV38" s="403"/>
      <c r="AW38" s="403"/>
      <c r="AX38" s="403"/>
      <c r="AY38" s="403"/>
      <c r="AZ38" s="403"/>
      <c r="BA38" s="403"/>
      <c r="BB38" s="403"/>
      <c r="BC38" s="403"/>
      <c r="BD38" s="193"/>
      <c r="BE38" s="404" t="str">
        <f t="shared" si="1"/>
        <v/>
      </c>
      <c r="BF38" s="404"/>
      <c r="BG38" s="403"/>
      <c r="BH38" s="403"/>
      <c r="BI38" s="403"/>
      <c r="BJ38" s="403"/>
      <c r="BK38" s="403"/>
      <c r="BL38" s="403"/>
      <c r="BM38" s="403"/>
      <c r="BN38" s="403"/>
      <c r="BO38" s="403"/>
      <c r="BP38" s="403"/>
      <c r="BQ38" s="403"/>
      <c r="BR38" s="403"/>
      <c r="BS38" s="403"/>
      <c r="BT38" s="403"/>
      <c r="BU38" s="403"/>
      <c r="BV38" s="193"/>
      <c r="BW38" s="404">
        <f t="shared" si="2"/>
        <v>10</v>
      </c>
      <c r="BX38" s="404"/>
      <c r="BY38" s="403" t="str">
        <f>IF('各会計、関係団体の財政状況及び健全化判断比率'!B72="","",'各会計、関係団体の財政状況及び健全化判断比率'!B72)</f>
        <v>中芸広域連合</v>
      </c>
      <c r="BZ38" s="403"/>
      <c r="CA38" s="403"/>
      <c r="CB38" s="403"/>
      <c r="CC38" s="403"/>
      <c r="CD38" s="403"/>
      <c r="CE38" s="403"/>
      <c r="CF38" s="403"/>
      <c r="CG38" s="403"/>
      <c r="CH38" s="403"/>
      <c r="CI38" s="403"/>
      <c r="CJ38" s="403"/>
      <c r="CK38" s="403"/>
      <c r="CL38" s="403"/>
      <c r="CM38" s="403"/>
      <c r="CN38" s="193"/>
      <c r="CO38" s="404" t="str">
        <f t="shared" si="3"/>
        <v/>
      </c>
      <c r="CP38" s="404"/>
      <c r="CQ38" s="403" t="str">
        <f>IF('各会計、関係団体の財政状況及び健全化判断比率'!BS11="","",'各会計、関係団体の財政状況及び健全化判断比率'!BS11)</f>
        <v/>
      </c>
      <c r="CR38" s="403"/>
      <c r="CS38" s="403"/>
      <c r="CT38" s="403"/>
      <c r="CU38" s="403"/>
      <c r="CV38" s="403"/>
      <c r="CW38" s="403"/>
      <c r="CX38" s="403"/>
      <c r="CY38" s="403"/>
      <c r="CZ38" s="403"/>
      <c r="DA38" s="403"/>
      <c r="DB38" s="403"/>
      <c r="DC38" s="403"/>
      <c r="DD38" s="403"/>
      <c r="DE38" s="403"/>
      <c r="DF38" s="190"/>
      <c r="DG38" s="405" t="str">
        <f>IF('各会計、関係団体の財政状況及び健全化判断比率'!BR11="","",'各会計、関係団体の財政状況及び健全化判断比率'!BR11)</f>
        <v/>
      </c>
      <c r="DH38" s="405"/>
      <c r="DI38" s="197"/>
      <c r="DJ38" s="165"/>
      <c r="DK38" s="165"/>
      <c r="DL38" s="165"/>
      <c r="DM38" s="165"/>
      <c r="DN38" s="165"/>
      <c r="DO38" s="165"/>
    </row>
    <row r="39" spans="1:119" ht="32.25" customHeight="1">
      <c r="A39" s="166"/>
      <c r="B39" s="192"/>
      <c r="C39" s="404" t="str">
        <f t="shared" si="5"/>
        <v/>
      </c>
      <c r="D39" s="404"/>
      <c r="E39" s="403" t="str">
        <f>IF('各会計、関係団体の財政状況及び健全化判断比率'!B12="","",'各会計、関係団体の財政状況及び健全化判断比率'!B12)</f>
        <v/>
      </c>
      <c r="F39" s="403"/>
      <c r="G39" s="403"/>
      <c r="H39" s="403"/>
      <c r="I39" s="403"/>
      <c r="J39" s="403"/>
      <c r="K39" s="403"/>
      <c r="L39" s="403"/>
      <c r="M39" s="403"/>
      <c r="N39" s="403"/>
      <c r="O39" s="403"/>
      <c r="P39" s="403"/>
      <c r="Q39" s="403"/>
      <c r="R39" s="403"/>
      <c r="S39" s="403"/>
      <c r="T39" s="193"/>
      <c r="U39" s="404" t="str">
        <f t="shared" si="4"/>
        <v/>
      </c>
      <c r="V39" s="404"/>
      <c r="W39" s="403"/>
      <c r="X39" s="403"/>
      <c r="Y39" s="403"/>
      <c r="Z39" s="403"/>
      <c r="AA39" s="403"/>
      <c r="AB39" s="403"/>
      <c r="AC39" s="403"/>
      <c r="AD39" s="403"/>
      <c r="AE39" s="403"/>
      <c r="AF39" s="403"/>
      <c r="AG39" s="403"/>
      <c r="AH39" s="403"/>
      <c r="AI39" s="403"/>
      <c r="AJ39" s="403"/>
      <c r="AK39" s="403"/>
      <c r="AL39" s="193"/>
      <c r="AM39" s="404" t="str">
        <f t="shared" si="0"/>
        <v/>
      </c>
      <c r="AN39" s="404"/>
      <c r="AO39" s="403"/>
      <c r="AP39" s="403"/>
      <c r="AQ39" s="403"/>
      <c r="AR39" s="403"/>
      <c r="AS39" s="403"/>
      <c r="AT39" s="403"/>
      <c r="AU39" s="403"/>
      <c r="AV39" s="403"/>
      <c r="AW39" s="403"/>
      <c r="AX39" s="403"/>
      <c r="AY39" s="403"/>
      <c r="AZ39" s="403"/>
      <c r="BA39" s="403"/>
      <c r="BB39" s="403"/>
      <c r="BC39" s="403"/>
      <c r="BD39" s="193"/>
      <c r="BE39" s="404" t="str">
        <f t="shared" si="1"/>
        <v/>
      </c>
      <c r="BF39" s="404"/>
      <c r="BG39" s="403"/>
      <c r="BH39" s="403"/>
      <c r="BI39" s="403"/>
      <c r="BJ39" s="403"/>
      <c r="BK39" s="403"/>
      <c r="BL39" s="403"/>
      <c r="BM39" s="403"/>
      <c r="BN39" s="403"/>
      <c r="BO39" s="403"/>
      <c r="BP39" s="403"/>
      <c r="BQ39" s="403"/>
      <c r="BR39" s="403"/>
      <c r="BS39" s="403"/>
      <c r="BT39" s="403"/>
      <c r="BU39" s="403"/>
      <c r="BV39" s="193"/>
      <c r="BW39" s="404">
        <f t="shared" si="2"/>
        <v>11</v>
      </c>
      <c r="BX39" s="404"/>
      <c r="BY39" s="403" t="str">
        <f>IF('各会計、関係団体の財政状況及び健全化判断比率'!B73="","",'各会計、関係団体の財政状況及び健全化判断比率'!B73)</f>
        <v>中芸広域連合（介護保険事業特別会計）</v>
      </c>
      <c r="BZ39" s="403"/>
      <c r="CA39" s="403"/>
      <c r="CB39" s="403"/>
      <c r="CC39" s="403"/>
      <c r="CD39" s="403"/>
      <c r="CE39" s="403"/>
      <c r="CF39" s="403"/>
      <c r="CG39" s="403"/>
      <c r="CH39" s="403"/>
      <c r="CI39" s="403"/>
      <c r="CJ39" s="403"/>
      <c r="CK39" s="403"/>
      <c r="CL39" s="403"/>
      <c r="CM39" s="403"/>
      <c r="CN39" s="193"/>
      <c r="CO39" s="404" t="str">
        <f t="shared" si="3"/>
        <v/>
      </c>
      <c r="CP39" s="404"/>
      <c r="CQ39" s="403" t="str">
        <f>IF('各会計、関係団体の財政状況及び健全化判断比率'!BS12="","",'各会計、関係団体の財政状況及び健全化判断比率'!BS12)</f>
        <v/>
      </c>
      <c r="CR39" s="403"/>
      <c r="CS39" s="403"/>
      <c r="CT39" s="403"/>
      <c r="CU39" s="403"/>
      <c r="CV39" s="403"/>
      <c r="CW39" s="403"/>
      <c r="CX39" s="403"/>
      <c r="CY39" s="403"/>
      <c r="CZ39" s="403"/>
      <c r="DA39" s="403"/>
      <c r="DB39" s="403"/>
      <c r="DC39" s="403"/>
      <c r="DD39" s="403"/>
      <c r="DE39" s="403"/>
      <c r="DF39" s="190"/>
      <c r="DG39" s="405" t="str">
        <f>IF('各会計、関係団体の財政状況及び健全化判断比率'!BR12="","",'各会計、関係団体の財政状況及び健全化判断比率'!BR12)</f>
        <v/>
      </c>
      <c r="DH39" s="405"/>
      <c r="DI39" s="197"/>
      <c r="DJ39" s="165"/>
      <c r="DK39" s="165"/>
      <c r="DL39" s="165"/>
      <c r="DM39" s="165"/>
      <c r="DN39" s="165"/>
      <c r="DO39" s="165"/>
    </row>
    <row r="40" spans="1:119" ht="32.25" customHeight="1">
      <c r="A40" s="166"/>
      <c r="B40" s="192"/>
      <c r="C40" s="404" t="str">
        <f t="shared" si="5"/>
        <v/>
      </c>
      <c r="D40" s="404"/>
      <c r="E40" s="403" t="str">
        <f>IF('各会計、関係団体の財政状況及び健全化判断比率'!B13="","",'各会計、関係団体の財政状況及び健全化判断比率'!B13)</f>
        <v/>
      </c>
      <c r="F40" s="403"/>
      <c r="G40" s="403"/>
      <c r="H40" s="403"/>
      <c r="I40" s="403"/>
      <c r="J40" s="403"/>
      <c r="K40" s="403"/>
      <c r="L40" s="403"/>
      <c r="M40" s="403"/>
      <c r="N40" s="403"/>
      <c r="O40" s="403"/>
      <c r="P40" s="403"/>
      <c r="Q40" s="403"/>
      <c r="R40" s="403"/>
      <c r="S40" s="403"/>
      <c r="T40" s="193"/>
      <c r="U40" s="404" t="str">
        <f t="shared" si="4"/>
        <v/>
      </c>
      <c r="V40" s="404"/>
      <c r="W40" s="403"/>
      <c r="X40" s="403"/>
      <c r="Y40" s="403"/>
      <c r="Z40" s="403"/>
      <c r="AA40" s="403"/>
      <c r="AB40" s="403"/>
      <c r="AC40" s="403"/>
      <c r="AD40" s="403"/>
      <c r="AE40" s="403"/>
      <c r="AF40" s="403"/>
      <c r="AG40" s="403"/>
      <c r="AH40" s="403"/>
      <c r="AI40" s="403"/>
      <c r="AJ40" s="403"/>
      <c r="AK40" s="403"/>
      <c r="AL40" s="193"/>
      <c r="AM40" s="404" t="str">
        <f t="shared" si="0"/>
        <v/>
      </c>
      <c r="AN40" s="404"/>
      <c r="AO40" s="403"/>
      <c r="AP40" s="403"/>
      <c r="AQ40" s="403"/>
      <c r="AR40" s="403"/>
      <c r="AS40" s="403"/>
      <c r="AT40" s="403"/>
      <c r="AU40" s="403"/>
      <c r="AV40" s="403"/>
      <c r="AW40" s="403"/>
      <c r="AX40" s="403"/>
      <c r="AY40" s="403"/>
      <c r="AZ40" s="403"/>
      <c r="BA40" s="403"/>
      <c r="BB40" s="403"/>
      <c r="BC40" s="403"/>
      <c r="BD40" s="193"/>
      <c r="BE40" s="404" t="str">
        <f t="shared" si="1"/>
        <v/>
      </c>
      <c r="BF40" s="404"/>
      <c r="BG40" s="403"/>
      <c r="BH40" s="403"/>
      <c r="BI40" s="403"/>
      <c r="BJ40" s="403"/>
      <c r="BK40" s="403"/>
      <c r="BL40" s="403"/>
      <c r="BM40" s="403"/>
      <c r="BN40" s="403"/>
      <c r="BO40" s="403"/>
      <c r="BP40" s="403"/>
      <c r="BQ40" s="403"/>
      <c r="BR40" s="403"/>
      <c r="BS40" s="403"/>
      <c r="BT40" s="403"/>
      <c r="BU40" s="403"/>
      <c r="BV40" s="193"/>
      <c r="BW40" s="404">
        <f t="shared" si="2"/>
        <v>12</v>
      </c>
      <c r="BX40" s="404"/>
      <c r="BY40" s="403" t="str">
        <f>IF('各会計、関係団体の財政状況及び健全化判断比率'!B74="","",'各会計、関係団体の財政状況及び健全化判断比率'!B74)</f>
        <v>こうち人づくり広域連合</v>
      </c>
      <c r="BZ40" s="403"/>
      <c r="CA40" s="403"/>
      <c r="CB40" s="403"/>
      <c r="CC40" s="403"/>
      <c r="CD40" s="403"/>
      <c r="CE40" s="403"/>
      <c r="CF40" s="403"/>
      <c r="CG40" s="403"/>
      <c r="CH40" s="403"/>
      <c r="CI40" s="403"/>
      <c r="CJ40" s="403"/>
      <c r="CK40" s="403"/>
      <c r="CL40" s="403"/>
      <c r="CM40" s="403"/>
      <c r="CN40" s="193"/>
      <c r="CO40" s="404" t="str">
        <f t="shared" si="3"/>
        <v/>
      </c>
      <c r="CP40" s="404"/>
      <c r="CQ40" s="403" t="str">
        <f>IF('各会計、関係団体の財政状況及び健全化判断比率'!BS13="","",'各会計、関係団体の財政状況及び健全化判断比率'!BS13)</f>
        <v/>
      </c>
      <c r="CR40" s="403"/>
      <c r="CS40" s="403"/>
      <c r="CT40" s="403"/>
      <c r="CU40" s="403"/>
      <c r="CV40" s="403"/>
      <c r="CW40" s="403"/>
      <c r="CX40" s="403"/>
      <c r="CY40" s="403"/>
      <c r="CZ40" s="403"/>
      <c r="DA40" s="403"/>
      <c r="DB40" s="403"/>
      <c r="DC40" s="403"/>
      <c r="DD40" s="403"/>
      <c r="DE40" s="403"/>
      <c r="DF40" s="190"/>
      <c r="DG40" s="405" t="str">
        <f>IF('各会計、関係団体の財政状況及び健全化判断比率'!BR13="","",'各会計、関係団体の財政状況及び健全化判断比率'!BR13)</f>
        <v/>
      </c>
      <c r="DH40" s="405"/>
      <c r="DI40" s="197"/>
      <c r="DJ40" s="165"/>
      <c r="DK40" s="165"/>
      <c r="DL40" s="165"/>
      <c r="DM40" s="165"/>
      <c r="DN40" s="165"/>
      <c r="DO40" s="165"/>
    </row>
    <row r="41" spans="1:119" ht="32.25" customHeight="1">
      <c r="A41" s="166"/>
      <c r="B41" s="192"/>
      <c r="C41" s="404" t="str">
        <f t="shared" si="5"/>
        <v/>
      </c>
      <c r="D41" s="404"/>
      <c r="E41" s="403" t="str">
        <f>IF('各会計、関係団体の財政状況及び健全化判断比率'!B14="","",'各会計、関係団体の財政状況及び健全化判断比率'!B14)</f>
        <v/>
      </c>
      <c r="F41" s="403"/>
      <c r="G41" s="403"/>
      <c r="H41" s="403"/>
      <c r="I41" s="403"/>
      <c r="J41" s="403"/>
      <c r="K41" s="403"/>
      <c r="L41" s="403"/>
      <c r="M41" s="403"/>
      <c r="N41" s="403"/>
      <c r="O41" s="403"/>
      <c r="P41" s="403"/>
      <c r="Q41" s="403"/>
      <c r="R41" s="403"/>
      <c r="S41" s="403"/>
      <c r="T41" s="193"/>
      <c r="U41" s="404" t="str">
        <f t="shared" si="4"/>
        <v/>
      </c>
      <c r="V41" s="404"/>
      <c r="W41" s="403"/>
      <c r="X41" s="403"/>
      <c r="Y41" s="403"/>
      <c r="Z41" s="403"/>
      <c r="AA41" s="403"/>
      <c r="AB41" s="403"/>
      <c r="AC41" s="403"/>
      <c r="AD41" s="403"/>
      <c r="AE41" s="403"/>
      <c r="AF41" s="403"/>
      <c r="AG41" s="403"/>
      <c r="AH41" s="403"/>
      <c r="AI41" s="403"/>
      <c r="AJ41" s="403"/>
      <c r="AK41" s="403"/>
      <c r="AL41" s="193"/>
      <c r="AM41" s="404" t="str">
        <f t="shared" si="0"/>
        <v/>
      </c>
      <c r="AN41" s="404"/>
      <c r="AO41" s="403"/>
      <c r="AP41" s="403"/>
      <c r="AQ41" s="403"/>
      <c r="AR41" s="403"/>
      <c r="AS41" s="403"/>
      <c r="AT41" s="403"/>
      <c r="AU41" s="403"/>
      <c r="AV41" s="403"/>
      <c r="AW41" s="403"/>
      <c r="AX41" s="403"/>
      <c r="AY41" s="403"/>
      <c r="AZ41" s="403"/>
      <c r="BA41" s="403"/>
      <c r="BB41" s="403"/>
      <c r="BC41" s="403"/>
      <c r="BD41" s="193"/>
      <c r="BE41" s="404" t="str">
        <f t="shared" si="1"/>
        <v/>
      </c>
      <c r="BF41" s="404"/>
      <c r="BG41" s="403"/>
      <c r="BH41" s="403"/>
      <c r="BI41" s="403"/>
      <c r="BJ41" s="403"/>
      <c r="BK41" s="403"/>
      <c r="BL41" s="403"/>
      <c r="BM41" s="403"/>
      <c r="BN41" s="403"/>
      <c r="BO41" s="403"/>
      <c r="BP41" s="403"/>
      <c r="BQ41" s="403"/>
      <c r="BR41" s="403"/>
      <c r="BS41" s="403"/>
      <c r="BT41" s="403"/>
      <c r="BU41" s="403"/>
      <c r="BV41" s="193"/>
      <c r="BW41" s="404">
        <f t="shared" si="2"/>
        <v>13</v>
      </c>
      <c r="BX41" s="404"/>
      <c r="BY41" s="403" t="str">
        <f>IF('各会計、関係団体の財政状況及び健全化判断比率'!B75="","",'各会計、関係団体の財政状況及び健全化判断比率'!B75)</f>
        <v>高知県市町村総合事務組合</v>
      </c>
      <c r="BZ41" s="403"/>
      <c r="CA41" s="403"/>
      <c r="CB41" s="403"/>
      <c r="CC41" s="403"/>
      <c r="CD41" s="403"/>
      <c r="CE41" s="403"/>
      <c r="CF41" s="403"/>
      <c r="CG41" s="403"/>
      <c r="CH41" s="403"/>
      <c r="CI41" s="403"/>
      <c r="CJ41" s="403"/>
      <c r="CK41" s="403"/>
      <c r="CL41" s="403"/>
      <c r="CM41" s="403"/>
      <c r="CN41" s="193"/>
      <c r="CO41" s="404" t="str">
        <f t="shared" si="3"/>
        <v/>
      </c>
      <c r="CP41" s="404"/>
      <c r="CQ41" s="403" t="str">
        <f>IF('各会計、関係団体の財政状況及び健全化判断比率'!BS14="","",'各会計、関係団体の財政状況及び健全化判断比率'!BS14)</f>
        <v/>
      </c>
      <c r="CR41" s="403"/>
      <c r="CS41" s="403"/>
      <c r="CT41" s="403"/>
      <c r="CU41" s="403"/>
      <c r="CV41" s="403"/>
      <c r="CW41" s="403"/>
      <c r="CX41" s="403"/>
      <c r="CY41" s="403"/>
      <c r="CZ41" s="403"/>
      <c r="DA41" s="403"/>
      <c r="DB41" s="403"/>
      <c r="DC41" s="403"/>
      <c r="DD41" s="403"/>
      <c r="DE41" s="403"/>
      <c r="DF41" s="190"/>
      <c r="DG41" s="405" t="str">
        <f>IF('各会計、関係団体の財政状況及び健全化判断比率'!BR14="","",'各会計、関係団体の財政状況及び健全化判断比率'!BR14)</f>
        <v/>
      </c>
      <c r="DH41" s="405"/>
      <c r="DI41" s="197"/>
      <c r="DJ41" s="165"/>
      <c r="DK41" s="165"/>
      <c r="DL41" s="165"/>
      <c r="DM41" s="165"/>
      <c r="DN41" s="165"/>
      <c r="DO41" s="165"/>
    </row>
    <row r="42" spans="1:119" ht="32.25" customHeight="1">
      <c r="A42" s="165"/>
      <c r="B42" s="192"/>
      <c r="C42" s="404" t="str">
        <f t="shared" si="5"/>
        <v/>
      </c>
      <c r="D42" s="404"/>
      <c r="E42" s="403" t="str">
        <f>IF('各会計、関係団体の財政状況及び健全化判断比率'!B15="","",'各会計、関係団体の財政状況及び健全化判断比率'!B15)</f>
        <v/>
      </c>
      <c r="F42" s="403"/>
      <c r="G42" s="403"/>
      <c r="H42" s="403"/>
      <c r="I42" s="403"/>
      <c r="J42" s="403"/>
      <c r="K42" s="403"/>
      <c r="L42" s="403"/>
      <c r="M42" s="403"/>
      <c r="N42" s="403"/>
      <c r="O42" s="403"/>
      <c r="P42" s="403"/>
      <c r="Q42" s="403"/>
      <c r="R42" s="403"/>
      <c r="S42" s="403"/>
      <c r="T42" s="193"/>
      <c r="U42" s="404" t="str">
        <f t="shared" si="4"/>
        <v/>
      </c>
      <c r="V42" s="404"/>
      <c r="W42" s="403"/>
      <c r="X42" s="403"/>
      <c r="Y42" s="403"/>
      <c r="Z42" s="403"/>
      <c r="AA42" s="403"/>
      <c r="AB42" s="403"/>
      <c r="AC42" s="403"/>
      <c r="AD42" s="403"/>
      <c r="AE42" s="403"/>
      <c r="AF42" s="403"/>
      <c r="AG42" s="403"/>
      <c r="AH42" s="403"/>
      <c r="AI42" s="403"/>
      <c r="AJ42" s="403"/>
      <c r="AK42" s="403"/>
      <c r="AL42" s="193"/>
      <c r="AM42" s="404" t="str">
        <f t="shared" si="0"/>
        <v/>
      </c>
      <c r="AN42" s="404"/>
      <c r="AO42" s="403"/>
      <c r="AP42" s="403"/>
      <c r="AQ42" s="403"/>
      <c r="AR42" s="403"/>
      <c r="AS42" s="403"/>
      <c r="AT42" s="403"/>
      <c r="AU42" s="403"/>
      <c r="AV42" s="403"/>
      <c r="AW42" s="403"/>
      <c r="AX42" s="403"/>
      <c r="AY42" s="403"/>
      <c r="AZ42" s="403"/>
      <c r="BA42" s="403"/>
      <c r="BB42" s="403"/>
      <c r="BC42" s="403"/>
      <c r="BD42" s="193"/>
      <c r="BE42" s="404" t="str">
        <f t="shared" si="1"/>
        <v/>
      </c>
      <c r="BF42" s="404"/>
      <c r="BG42" s="403"/>
      <c r="BH42" s="403"/>
      <c r="BI42" s="403"/>
      <c r="BJ42" s="403"/>
      <c r="BK42" s="403"/>
      <c r="BL42" s="403"/>
      <c r="BM42" s="403"/>
      <c r="BN42" s="403"/>
      <c r="BO42" s="403"/>
      <c r="BP42" s="403"/>
      <c r="BQ42" s="403"/>
      <c r="BR42" s="403"/>
      <c r="BS42" s="403"/>
      <c r="BT42" s="403"/>
      <c r="BU42" s="403"/>
      <c r="BV42" s="193"/>
      <c r="BW42" s="404">
        <f t="shared" si="2"/>
        <v>14</v>
      </c>
      <c r="BX42" s="404"/>
      <c r="BY42" s="403" t="str">
        <f>IF('各会計、関係団体の財政状況及び健全化判断比率'!B76="","",'各会計、関係団体の財政状況及び健全化判断比率'!B76)</f>
        <v>高知県市町村総合事務組合（交通災害共済事業特別会計）</v>
      </c>
      <c r="BZ42" s="403"/>
      <c r="CA42" s="403"/>
      <c r="CB42" s="403"/>
      <c r="CC42" s="403"/>
      <c r="CD42" s="403"/>
      <c r="CE42" s="403"/>
      <c r="CF42" s="403"/>
      <c r="CG42" s="403"/>
      <c r="CH42" s="403"/>
      <c r="CI42" s="403"/>
      <c r="CJ42" s="403"/>
      <c r="CK42" s="403"/>
      <c r="CL42" s="403"/>
      <c r="CM42" s="403"/>
      <c r="CN42" s="193"/>
      <c r="CO42" s="404" t="str">
        <f t="shared" si="3"/>
        <v/>
      </c>
      <c r="CP42" s="404"/>
      <c r="CQ42" s="403" t="str">
        <f>IF('各会計、関係団体の財政状況及び健全化判断比率'!BS15="","",'各会計、関係団体の財政状況及び健全化判断比率'!BS15)</f>
        <v/>
      </c>
      <c r="CR42" s="403"/>
      <c r="CS42" s="403"/>
      <c r="CT42" s="403"/>
      <c r="CU42" s="403"/>
      <c r="CV42" s="403"/>
      <c r="CW42" s="403"/>
      <c r="CX42" s="403"/>
      <c r="CY42" s="403"/>
      <c r="CZ42" s="403"/>
      <c r="DA42" s="403"/>
      <c r="DB42" s="403"/>
      <c r="DC42" s="403"/>
      <c r="DD42" s="403"/>
      <c r="DE42" s="403"/>
      <c r="DF42" s="190"/>
      <c r="DG42" s="405" t="str">
        <f>IF('各会計、関係団体の財政状況及び健全化判断比率'!BR15="","",'各会計、関係団体の財政状況及び健全化判断比率'!BR15)</f>
        <v/>
      </c>
      <c r="DH42" s="405"/>
      <c r="DI42" s="197"/>
      <c r="DJ42" s="165"/>
      <c r="DK42" s="165"/>
      <c r="DL42" s="165"/>
      <c r="DM42" s="165"/>
      <c r="DN42" s="165"/>
      <c r="DO42" s="165"/>
    </row>
    <row r="43" spans="1:119" ht="32.25" customHeight="1">
      <c r="A43" s="165"/>
      <c r="B43" s="192"/>
      <c r="C43" s="404" t="str">
        <f t="shared" si="5"/>
        <v/>
      </c>
      <c r="D43" s="404"/>
      <c r="E43" s="403" t="str">
        <f>IF('各会計、関係団体の財政状況及び健全化判断比率'!B16="","",'各会計、関係団体の財政状況及び健全化判断比率'!B16)</f>
        <v/>
      </c>
      <c r="F43" s="403"/>
      <c r="G43" s="403"/>
      <c r="H43" s="403"/>
      <c r="I43" s="403"/>
      <c r="J43" s="403"/>
      <c r="K43" s="403"/>
      <c r="L43" s="403"/>
      <c r="M43" s="403"/>
      <c r="N43" s="403"/>
      <c r="O43" s="403"/>
      <c r="P43" s="403"/>
      <c r="Q43" s="403"/>
      <c r="R43" s="403"/>
      <c r="S43" s="403"/>
      <c r="T43" s="193"/>
      <c r="U43" s="404" t="str">
        <f t="shared" si="4"/>
        <v/>
      </c>
      <c r="V43" s="404"/>
      <c r="W43" s="403"/>
      <c r="X43" s="403"/>
      <c r="Y43" s="403"/>
      <c r="Z43" s="403"/>
      <c r="AA43" s="403"/>
      <c r="AB43" s="403"/>
      <c r="AC43" s="403"/>
      <c r="AD43" s="403"/>
      <c r="AE43" s="403"/>
      <c r="AF43" s="403"/>
      <c r="AG43" s="403"/>
      <c r="AH43" s="403"/>
      <c r="AI43" s="403"/>
      <c r="AJ43" s="403"/>
      <c r="AK43" s="403"/>
      <c r="AL43" s="193"/>
      <c r="AM43" s="404" t="str">
        <f t="shared" si="0"/>
        <v/>
      </c>
      <c r="AN43" s="404"/>
      <c r="AO43" s="403"/>
      <c r="AP43" s="403"/>
      <c r="AQ43" s="403"/>
      <c r="AR43" s="403"/>
      <c r="AS43" s="403"/>
      <c r="AT43" s="403"/>
      <c r="AU43" s="403"/>
      <c r="AV43" s="403"/>
      <c r="AW43" s="403"/>
      <c r="AX43" s="403"/>
      <c r="AY43" s="403"/>
      <c r="AZ43" s="403"/>
      <c r="BA43" s="403"/>
      <c r="BB43" s="403"/>
      <c r="BC43" s="403"/>
      <c r="BD43" s="193"/>
      <c r="BE43" s="404" t="str">
        <f t="shared" si="1"/>
        <v/>
      </c>
      <c r="BF43" s="404"/>
      <c r="BG43" s="403"/>
      <c r="BH43" s="403"/>
      <c r="BI43" s="403"/>
      <c r="BJ43" s="403"/>
      <c r="BK43" s="403"/>
      <c r="BL43" s="403"/>
      <c r="BM43" s="403"/>
      <c r="BN43" s="403"/>
      <c r="BO43" s="403"/>
      <c r="BP43" s="403"/>
      <c r="BQ43" s="403"/>
      <c r="BR43" s="403"/>
      <c r="BS43" s="403"/>
      <c r="BT43" s="403"/>
      <c r="BU43" s="403"/>
      <c r="BV43" s="193"/>
      <c r="BW43" s="404">
        <f t="shared" si="2"/>
        <v>15</v>
      </c>
      <c r="BX43" s="404"/>
      <c r="BY43" s="403" t="str">
        <f>IF('各会計、関係団体の財政状況及び健全化判断比率'!B77="","",'各会計、関係団体の財政状況及び健全化判断比率'!B77)</f>
        <v>高知県後期高齢者医療広域連合</v>
      </c>
      <c r="BZ43" s="403"/>
      <c r="CA43" s="403"/>
      <c r="CB43" s="403"/>
      <c r="CC43" s="403"/>
      <c r="CD43" s="403"/>
      <c r="CE43" s="403"/>
      <c r="CF43" s="403"/>
      <c r="CG43" s="403"/>
      <c r="CH43" s="403"/>
      <c r="CI43" s="403"/>
      <c r="CJ43" s="403"/>
      <c r="CK43" s="403"/>
      <c r="CL43" s="403"/>
      <c r="CM43" s="403"/>
      <c r="CN43" s="193"/>
      <c r="CO43" s="404" t="str">
        <f t="shared" si="3"/>
        <v/>
      </c>
      <c r="CP43" s="404"/>
      <c r="CQ43" s="403" t="str">
        <f>IF('各会計、関係団体の財政状況及び健全化判断比率'!BS16="","",'各会計、関係団体の財政状況及び健全化判断比率'!BS16)</f>
        <v/>
      </c>
      <c r="CR43" s="403"/>
      <c r="CS43" s="403"/>
      <c r="CT43" s="403"/>
      <c r="CU43" s="403"/>
      <c r="CV43" s="403"/>
      <c r="CW43" s="403"/>
      <c r="CX43" s="403"/>
      <c r="CY43" s="403"/>
      <c r="CZ43" s="403"/>
      <c r="DA43" s="403"/>
      <c r="DB43" s="403"/>
      <c r="DC43" s="403"/>
      <c r="DD43" s="403"/>
      <c r="DE43" s="403"/>
      <c r="DF43" s="190"/>
      <c r="DG43" s="405" t="str">
        <f>IF('各会計、関係団体の財政状況及び健全化判断比率'!BR16="","",'各会計、関係団体の財政状況及び健全化判断比率'!BR16)</f>
        <v/>
      </c>
      <c r="DH43" s="405"/>
      <c r="DI43" s="197"/>
      <c r="DJ43" s="165"/>
      <c r="DK43" s="165"/>
      <c r="DL43" s="165"/>
      <c r="DM43" s="165"/>
      <c r="DN43" s="165"/>
      <c r="DO43" s="165"/>
    </row>
    <row r="44" spans="1:119" ht="13.5" customHeight="1" thickBot="1">
      <c r="A44" s="165"/>
      <c r="B44" s="198"/>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c r="AV44" s="199"/>
      <c r="AW44" s="199"/>
      <c r="AX44" s="199"/>
      <c r="AY44" s="199"/>
      <c r="AZ44" s="199"/>
      <c r="BA44" s="199"/>
      <c r="BB44" s="199"/>
      <c r="BC44" s="199"/>
      <c r="BD44" s="199"/>
      <c r="BE44" s="199"/>
      <c r="BF44" s="199"/>
      <c r="BG44" s="199"/>
      <c r="BH44" s="199"/>
      <c r="BI44" s="199"/>
      <c r="BJ44" s="199"/>
      <c r="BK44" s="199"/>
      <c r="BL44" s="199"/>
      <c r="BM44" s="199"/>
      <c r="BN44" s="199"/>
      <c r="BO44" s="199"/>
      <c r="BP44" s="199"/>
      <c r="BQ44" s="199"/>
      <c r="BR44" s="199"/>
      <c r="BS44" s="199"/>
      <c r="BT44" s="199"/>
      <c r="BU44" s="199"/>
      <c r="BV44" s="199"/>
      <c r="BW44" s="199"/>
      <c r="BX44" s="199"/>
      <c r="BY44" s="199"/>
      <c r="BZ44" s="199"/>
      <c r="CA44" s="199"/>
      <c r="CB44" s="199"/>
      <c r="CC44" s="199"/>
      <c r="CD44" s="199"/>
      <c r="CE44" s="199"/>
      <c r="CF44" s="199"/>
      <c r="CG44" s="199"/>
      <c r="CH44" s="199"/>
      <c r="CI44" s="199"/>
      <c r="CJ44" s="199"/>
      <c r="CK44" s="199"/>
      <c r="CL44" s="199"/>
      <c r="CM44" s="199"/>
      <c r="CN44" s="199"/>
      <c r="CO44" s="199"/>
      <c r="CP44" s="199"/>
      <c r="CQ44" s="199"/>
      <c r="CR44" s="199"/>
      <c r="CS44" s="199"/>
      <c r="CT44" s="199"/>
      <c r="CU44" s="199"/>
      <c r="CV44" s="199"/>
      <c r="CW44" s="199"/>
      <c r="CX44" s="199"/>
      <c r="CY44" s="199"/>
      <c r="CZ44" s="199"/>
      <c r="DA44" s="199"/>
      <c r="DB44" s="199"/>
      <c r="DC44" s="199"/>
      <c r="DD44" s="199"/>
      <c r="DE44" s="199"/>
      <c r="DF44" s="199"/>
      <c r="DG44" s="199"/>
      <c r="DH44" s="199"/>
      <c r="DI44" s="200"/>
      <c r="DJ44" s="165"/>
      <c r="DK44" s="165"/>
      <c r="DL44" s="165"/>
      <c r="DM44" s="165"/>
      <c r="DN44" s="165"/>
      <c r="DO44" s="165"/>
    </row>
    <row r="45" spans="1:119">
      <c r="A45" s="165"/>
      <c r="B45" s="165"/>
      <c r="C45" s="165"/>
      <c r="D45" s="165"/>
      <c r="E45" s="165"/>
      <c r="F45" s="165"/>
      <c r="G45" s="165"/>
      <c r="H45" s="165"/>
      <c r="I45" s="165"/>
      <c r="J45" s="165"/>
      <c r="K45" s="165"/>
      <c r="L45" s="165"/>
      <c r="M45" s="165"/>
      <c r="N45" s="165"/>
      <c r="O45" s="165"/>
      <c r="P45" s="165"/>
      <c r="Q45" s="165"/>
      <c r="R45" s="165"/>
      <c r="S45" s="165"/>
      <c r="T45" s="165"/>
      <c r="U45" s="165"/>
      <c r="V45" s="165"/>
      <c r="W45" s="165"/>
      <c r="X45" s="165"/>
      <c r="Y45" s="165"/>
      <c r="Z45" s="165"/>
      <c r="AA45" s="165"/>
      <c r="AB45" s="165"/>
      <c r="AC45" s="165"/>
      <c r="AD45" s="165"/>
      <c r="AE45" s="165"/>
      <c r="AF45" s="165"/>
      <c r="AG45" s="165"/>
      <c r="AH45" s="165"/>
      <c r="AI45" s="165"/>
      <c r="AJ45" s="165"/>
      <c r="AK45" s="165"/>
      <c r="AL45" s="165"/>
      <c r="AM45" s="165"/>
      <c r="AN45" s="165"/>
      <c r="AO45" s="165"/>
      <c r="AP45" s="165"/>
      <c r="AQ45" s="165"/>
      <c r="AR45" s="165"/>
      <c r="AS45" s="165"/>
      <c r="AT45" s="165"/>
      <c r="AU45" s="165"/>
      <c r="AV45" s="165"/>
      <c r="AW45" s="165"/>
      <c r="AX45" s="165"/>
      <c r="AY45" s="165"/>
      <c r="AZ45" s="165"/>
      <c r="BA45" s="165"/>
      <c r="BB45" s="165"/>
      <c r="BC45" s="165"/>
      <c r="BD45" s="165"/>
      <c r="BE45" s="165"/>
      <c r="BF45" s="165"/>
      <c r="BG45" s="165"/>
      <c r="BH45" s="165"/>
      <c r="BI45" s="165"/>
      <c r="BJ45" s="165"/>
      <c r="BK45" s="165"/>
      <c r="BL45" s="165"/>
      <c r="BM45" s="165"/>
      <c r="BN45" s="165"/>
      <c r="BO45" s="165"/>
      <c r="BP45" s="165"/>
      <c r="BQ45" s="165"/>
      <c r="BR45" s="165"/>
      <c r="BS45" s="165"/>
      <c r="BT45" s="165"/>
      <c r="BU45" s="165"/>
      <c r="BV45" s="165"/>
      <c r="BW45" s="165"/>
      <c r="BX45" s="165"/>
      <c r="BY45" s="165"/>
      <c r="BZ45" s="165"/>
      <c r="CA45" s="165"/>
      <c r="CB45" s="165"/>
      <c r="CC45" s="165"/>
      <c r="CD45" s="165"/>
      <c r="CE45" s="165"/>
      <c r="CF45" s="165"/>
      <c r="CG45" s="165"/>
      <c r="CH45" s="165"/>
      <c r="CI45" s="165"/>
      <c r="CJ45" s="165"/>
      <c r="CK45" s="165"/>
      <c r="CL45" s="165"/>
      <c r="CM45" s="165"/>
      <c r="CN45" s="165"/>
      <c r="CO45" s="165"/>
      <c r="CP45" s="165"/>
      <c r="CQ45" s="165"/>
      <c r="CR45" s="165"/>
      <c r="CS45" s="165"/>
      <c r="CT45" s="165"/>
      <c r="CU45" s="165"/>
      <c r="CV45" s="165"/>
      <c r="CW45" s="165"/>
      <c r="CX45" s="165"/>
      <c r="CY45" s="165"/>
      <c r="CZ45" s="165"/>
      <c r="DA45" s="165"/>
      <c r="DB45" s="165"/>
      <c r="DC45" s="165"/>
      <c r="DD45" s="165"/>
      <c r="DE45" s="165"/>
      <c r="DF45" s="165"/>
      <c r="DG45" s="165"/>
      <c r="DH45" s="165"/>
      <c r="DI45" s="165"/>
      <c r="DJ45" s="165"/>
      <c r="DK45" s="165"/>
      <c r="DL45" s="165"/>
      <c r="DM45" s="165"/>
      <c r="DN45" s="165"/>
      <c r="DO45" s="165"/>
    </row>
    <row r="46" spans="1:119">
      <c r="B46" s="165" t="s">
        <v>196</v>
      </c>
      <c r="C46" s="165"/>
      <c r="D46" s="165"/>
      <c r="E46" s="165" t="s">
        <v>197</v>
      </c>
      <c r="F46" s="165"/>
      <c r="G46" s="165"/>
      <c r="H46" s="165"/>
      <c r="I46" s="165"/>
      <c r="J46" s="165"/>
      <c r="K46" s="165"/>
      <c r="L46" s="165"/>
      <c r="M46" s="165"/>
      <c r="N46" s="165"/>
      <c r="O46" s="165"/>
      <c r="P46" s="165"/>
      <c r="Q46" s="165"/>
      <c r="R46" s="165"/>
      <c r="S46" s="165"/>
      <c r="T46" s="165"/>
      <c r="U46" s="165"/>
      <c r="V46" s="165"/>
      <c r="W46" s="165"/>
      <c r="X46" s="165"/>
      <c r="Y46" s="165"/>
      <c r="Z46" s="165"/>
      <c r="AA46" s="165"/>
      <c r="AB46" s="165"/>
      <c r="AC46" s="165"/>
      <c r="AD46" s="165"/>
      <c r="AE46" s="165"/>
      <c r="AF46" s="165"/>
      <c r="AG46" s="165"/>
      <c r="AH46" s="165"/>
      <c r="AI46" s="165"/>
      <c r="AJ46" s="165"/>
      <c r="AK46" s="165"/>
      <c r="AL46" s="165"/>
      <c r="AM46" s="165"/>
      <c r="AN46" s="165"/>
      <c r="AO46" s="165"/>
      <c r="AP46" s="165"/>
      <c r="AQ46" s="165"/>
      <c r="AR46" s="165"/>
      <c r="AS46" s="165"/>
      <c r="AT46" s="165"/>
      <c r="AU46" s="165"/>
      <c r="AV46" s="165"/>
      <c r="AW46" s="165"/>
      <c r="AX46" s="165"/>
      <c r="AY46" s="165"/>
      <c r="AZ46" s="165"/>
      <c r="BA46" s="165"/>
      <c r="BB46" s="165"/>
      <c r="BC46" s="165"/>
      <c r="BD46" s="165"/>
      <c r="BE46" s="165"/>
      <c r="BF46" s="165"/>
      <c r="BG46" s="165"/>
      <c r="BH46" s="165"/>
      <c r="BI46" s="165"/>
      <c r="BJ46" s="165"/>
      <c r="BK46" s="165"/>
      <c r="BL46" s="165"/>
      <c r="BM46" s="165"/>
      <c r="BN46" s="165"/>
      <c r="BO46" s="165"/>
      <c r="BP46" s="165"/>
      <c r="BQ46" s="165"/>
      <c r="BR46" s="165"/>
      <c r="BS46" s="165"/>
      <c r="BT46" s="165"/>
      <c r="BU46" s="165"/>
      <c r="BV46" s="165"/>
      <c r="BW46" s="165"/>
      <c r="BX46" s="165"/>
      <c r="BY46" s="165"/>
      <c r="BZ46" s="165"/>
      <c r="CA46" s="165"/>
      <c r="CB46" s="165"/>
      <c r="CC46" s="165"/>
      <c r="CD46" s="165"/>
      <c r="CE46" s="165"/>
      <c r="CF46" s="165"/>
      <c r="CG46" s="165"/>
      <c r="CH46" s="165"/>
      <c r="CI46" s="165"/>
      <c r="CJ46" s="165"/>
      <c r="CK46" s="165"/>
      <c r="CL46" s="165"/>
      <c r="CM46" s="165"/>
      <c r="CN46" s="165"/>
      <c r="CO46" s="165"/>
      <c r="CP46" s="165"/>
      <c r="CQ46" s="165"/>
      <c r="CR46" s="165"/>
      <c r="CS46" s="165"/>
      <c r="CT46" s="165"/>
      <c r="CU46" s="165"/>
      <c r="CV46" s="165"/>
      <c r="CW46" s="165"/>
      <c r="CX46" s="165"/>
      <c r="CY46" s="165"/>
      <c r="CZ46" s="165"/>
      <c r="DA46" s="165"/>
      <c r="DB46" s="165"/>
      <c r="DC46" s="165"/>
      <c r="DD46" s="165"/>
      <c r="DE46" s="165"/>
      <c r="DF46" s="165"/>
      <c r="DG46" s="165"/>
      <c r="DH46" s="165"/>
      <c r="DI46" s="165"/>
    </row>
    <row r="47" spans="1:119">
      <c r="B47" s="165"/>
      <c r="C47" s="165"/>
      <c r="D47" s="165"/>
      <c r="E47" s="165" t="s">
        <v>198</v>
      </c>
      <c r="F47" s="165"/>
      <c r="G47" s="165"/>
      <c r="H47" s="165"/>
      <c r="I47" s="165"/>
      <c r="J47" s="165"/>
      <c r="K47" s="165"/>
      <c r="L47" s="165"/>
      <c r="M47" s="165"/>
      <c r="N47" s="165"/>
      <c r="O47" s="165"/>
      <c r="P47" s="165"/>
      <c r="Q47" s="165"/>
      <c r="R47" s="165"/>
      <c r="S47" s="165"/>
      <c r="T47" s="165"/>
      <c r="U47" s="165"/>
      <c r="V47" s="165"/>
      <c r="W47" s="165"/>
      <c r="X47" s="165"/>
      <c r="Y47" s="165"/>
      <c r="Z47" s="165"/>
      <c r="AA47" s="165"/>
      <c r="AB47" s="165"/>
      <c r="AC47" s="165"/>
      <c r="AD47" s="165"/>
      <c r="AE47" s="165"/>
      <c r="AF47" s="165"/>
      <c r="AG47" s="165"/>
      <c r="AH47" s="165"/>
      <c r="AI47" s="165"/>
      <c r="AJ47" s="165"/>
      <c r="AK47" s="165"/>
      <c r="AL47" s="165"/>
      <c r="AM47" s="165"/>
      <c r="AN47" s="165"/>
      <c r="AO47" s="165"/>
      <c r="AP47" s="165"/>
      <c r="AQ47" s="165"/>
      <c r="AR47" s="165"/>
      <c r="AS47" s="165"/>
      <c r="AT47" s="165"/>
      <c r="AU47" s="165"/>
      <c r="AV47" s="165"/>
      <c r="AW47" s="165"/>
      <c r="AX47" s="165"/>
      <c r="AY47" s="165"/>
      <c r="AZ47" s="165"/>
      <c r="BA47" s="165"/>
      <c r="BB47" s="165"/>
      <c r="BC47" s="165"/>
      <c r="BD47" s="165"/>
      <c r="BE47" s="165"/>
      <c r="BF47" s="165"/>
      <c r="BG47" s="165"/>
      <c r="BH47" s="165"/>
      <c r="BI47" s="165"/>
      <c r="BJ47" s="165"/>
      <c r="BK47" s="165"/>
      <c r="BL47" s="165"/>
      <c r="BM47" s="165"/>
      <c r="BN47" s="165"/>
      <c r="BO47" s="165"/>
      <c r="BP47" s="165"/>
      <c r="BQ47" s="165"/>
      <c r="BR47" s="165"/>
      <c r="BS47" s="165"/>
      <c r="BT47" s="165"/>
      <c r="BU47" s="165"/>
      <c r="BV47" s="165"/>
      <c r="BW47" s="165"/>
      <c r="BX47" s="165"/>
      <c r="BY47" s="165"/>
      <c r="BZ47" s="165"/>
      <c r="CA47" s="165"/>
      <c r="CB47" s="165"/>
      <c r="CC47" s="165"/>
      <c r="CD47" s="165"/>
      <c r="CE47" s="165"/>
      <c r="CF47" s="165"/>
      <c r="CG47" s="165"/>
      <c r="CH47" s="165"/>
      <c r="CI47" s="165"/>
      <c r="CJ47" s="165"/>
      <c r="CK47" s="165"/>
      <c r="CL47" s="165"/>
      <c r="CM47" s="165"/>
      <c r="CN47" s="165"/>
      <c r="CO47" s="165"/>
      <c r="CP47" s="165"/>
      <c r="CQ47" s="165"/>
      <c r="CR47" s="165"/>
      <c r="CS47" s="165"/>
      <c r="CT47" s="165"/>
      <c r="CU47" s="165"/>
      <c r="CV47" s="165"/>
      <c r="CW47" s="165"/>
      <c r="CX47" s="165"/>
      <c r="CY47" s="165"/>
      <c r="CZ47" s="165"/>
      <c r="DA47" s="165"/>
      <c r="DB47" s="165"/>
      <c r="DC47" s="165"/>
      <c r="DD47" s="165"/>
      <c r="DE47" s="165"/>
      <c r="DF47" s="165"/>
      <c r="DG47" s="165"/>
      <c r="DH47" s="165"/>
      <c r="DI47" s="165"/>
    </row>
    <row r="48" spans="1:119">
      <c r="B48" s="165"/>
      <c r="C48" s="165"/>
      <c r="D48" s="165"/>
      <c r="E48" s="165" t="s">
        <v>199</v>
      </c>
      <c r="F48" s="165"/>
      <c r="G48" s="165"/>
      <c r="H48" s="165"/>
      <c r="I48" s="165"/>
      <c r="J48" s="165"/>
      <c r="K48" s="165"/>
      <c r="L48" s="165"/>
      <c r="M48" s="165"/>
      <c r="N48" s="165"/>
      <c r="O48" s="165"/>
      <c r="P48" s="165"/>
      <c r="Q48" s="165"/>
      <c r="R48" s="165"/>
      <c r="S48" s="165"/>
      <c r="T48" s="165"/>
      <c r="U48" s="165"/>
      <c r="V48" s="165"/>
      <c r="W48" s="165"/>
      <c r="X48" s="165"/>
      <c r="Y48" s="165"/>
      <c r="Z48" s="165"/>
      <c r="AA48" s="165"/>
      <c r="AB48" s="165"/>
      <c r="AC48" s="165"/>
      <c r="AD48" s="165"/>
      <c r="AE48" s="165"/>
      <c r="AF48" s="165"/>
      <c r="AG48" s="165"/>
      <c r="AH48" s="165"/>
      <c r="AI48" s="165"/>
      <c r="AJ48" s="165"/>
      <c r="AK48" s="165"/>
      <c r="AL48" s="165"/>
      <c r="AM48" s="165"/>
      <c r="AN48" s="165"/>
      <c r="AO48" s="165"/>
      <c r="AP48" s="165"/>
      <c r="AQ48" s="165"/>
      <c r="AR48" s="165"/>
      <c r="AS48" s="165"/>
      <c r="AT48" s="165"/>
      <c r="AU48" s="165"/>
      <c r="AV48" s="165"/>
      <c r="AW48" s="165"/>
      <c r="AX48" s="165"/>
      <c r="AY48" s="165"/>
      <c r="AZ48" s="165"/>
      <c r="BA48" s="165"/>
      <c r="BB48" s="165"/>
      <c r="BC48" s="165"/>
      <c r="BD48" s="165"/>
      <c r="BE48" s="165"/>
      <c r="BF48" s="165"/>
      <c r="BG48" s="165"/>
      <c r="BH48" s="165"/>
      <c r="BI48" s="165"/>
      <c r="BJ48" s="165"/>
      <c r="BK48" s="165"/>
      <c r="BL48" s="165"/>
      <c r="BM48" s="165"/>
      <c r="BN48" s="165"/>
      <c r="BO48" s="165"/>
      <c r="BP48" s="165"/>
      <c r="BQ48" s="165"/>
      <c r="BR48" s="165"/>
      <c r="BS48" s="165"/>
      <c r="BT48" s="165"/>
      <c r="BU48" s="165"/>
      <c r="BV48" s="165"/>
      <c r="BW48" s="165"/>
      <c r="BX48" s="165"/>
      <c r="BY48" s="165"/>
      <c r="BZ48" s="165"/>
      <c r="CA48" s="165"/>
      <c r="CB48" s="165"/>
      <c r="CC48" s="165"/>
      <c r="CD48" s="165"/>
      <c r="CE48" s="165"/>
      <c r="CF48" s="165"/>
      <c r="CG48" s="165"/>
      <c r="CH48" s="165"/>
      <c r="CI48" s="165"/>
      <c r="CJ48" s="165"/>
      <c r="CK48" s="165"/>
      <c r="CL48" s="165"/>
      <c r="CM48" s="165"/>
      <c r="CN48" s="165"/>
      <c r="CO48" s="165"/>
      <c r="CP48" s="165"/>
      <c r="CQ48" s="165"/>
      <c r="CR48" s="165"/>
      <c r="CS48" s="165"/>
      <c r="CT48" s="165"/>
      <c r="CU48" s="165"/>
      <c r="CV48" s="165"/>
      <c r="CW48" s="165"/>
      <c r="CX48" s="165"/>
      <c r="CY48" s="165"/>
      <c r="CZ48" s="165"/>
      <c r="DA48" s="165"/>
      <c r="DB48" s="165"/>
      <c r="DC48" s="165"/>
      <c r="DD48" s="165"/>
      <c r="DE48" s="165"/>
      <c r="DF48" s="165"/>
      <c r="DG48" s="165"/>
      <c r="DH48" s="165"/>
      <c r="DI48" s="165"/>
    </row>
    <row r="49" spans="5:5">
      <c r="E49" s="201" t="s">
        <v>200</v>
      </c>
    </row>
    <row r="50" spans="5:5">
      <c r="E50" s="167" t="s">
        <v>201</v>
      </c>
    </row>
    <row r="51" spans="5:5">
      <c r="E51" s="167" t="s">
        <v>202</v>
      </c>
    </row>
    <row r="52" spans="5:5">
      <c r="E52" s="167" t="s">
        <v>203</v>
      </c>
    </row>
    <row r="53" spans="5:5">
      <c r="E53" s="167" t="s">
        <v>204</v>
      </c>
    </row>
    <row r="54" spans="5:5"/>
    <row r="55" spans="5:5"/>
    <row r="56" spans="5:5"/>
    <row r="57" spans="5:5" hidden="1"/>
    <row r="58" spans="5:5" hidden="1"/>
    <row r="59" spans="5:5" hidden="1"/>
  </sheetData>
  <sheetProtection algorithmName="SHA-512" hashValue="TiJYeOhSY49qe45LDCNgGr9fWn8MRI3Pxr7phMOCfozQmoZmoMYYGNt7kPxQBxjhxmM3do/RoaMhR7reSUmGcA==" saltValue="IJM/PvVykZCNcez6c+T/Jw=="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3"/>
  <sheetViews>
    <sheetView showGridLines="0" workbookViewId="0"/>
  </sheetViews>
  <sheetFormatPr defaultColWidth="0" defaultRowHeight="11.25" customHeight="1" zeroHeight="1"/>
  <cols>
    <col min="1" max="95" width="1.625" style="205" customWidth="1"/>
    <col min="96" max="133" width="1.625" style="221" customWidth="1"/>
    <col min="134" max="143" width="1.625" style="205" customWidth="1"/>
    <col min="144" max="16384" width="0" style="205" hidden="1"/>
  </cols>
  <sheetData>
    <row r="1" spans="2:143" ht="22.5" customHeight="1" thickBot="1">
      <c r="B1" s="202"/>
      <c r="C1" s="203"/>
      <c r="D1" s="203"/>
      <c r="E1" s="203"/>
      <c r="F1" s="203"/>
      <c r="G1" s="203"/>
      <c r="H1" s="203"/>
      <c r="I1" s="203"/>
      <c r="J1" s="203"/>
      <c r="K1" s="203"/>
      <c r="L1" s="203"/>
      <c r="M1" s="203"/>
      <c r="N1" s="203"/>
      <c r="O1" s="203"/>
      <c r="P1" s="203"/>
      <c r="Q1" s="203"/>
      <c r="R1" s="203"/>
      <c r="S1" s="203"/>
      <c r="T1" s="203"/>
      <c r="U1" s="203"/>
      <c r="V1" s="203"/>
      <c r="W1" s="203"/>
      <c r="X1" s="203"/>
      <c r="Y1" s="203"/>
      <c r="Z1" s="203"/>
      <c r="AA1" s="203"/>
      <c r="AB1" s="203"/>
      <c r="AC1" s="203"/>
      <c r="AD1" s="203"/>
      <c r="AE1" s="203"/>
      <c r="AF1" s="203"/>
      <c r="AG1" s="203"/>
      <c r="AH1" s="203"/>
      <c r="AI1" s="203"/>
      <c r="AJ1" s="203"/>
      <c r="AK1" s="203"/>
      <c r="AL1" s="203"/>
      <c r="AM1" s="203"/>
      <c r="AN1" s="203"/>
      <c r="AO1" s="203"/>
      <c r="AP1" s="203"/>
      <c r="AQ1" s="203"/>
      <c r="AR1" s="203"/>
      <c r="AS1" s="203"/>
      <c r="AT1" s="203"/>
      <c r="AU1" s="203"/>
      <c r="AV1" s="203"/>
      <c r="AW1" s="203"/>
      <c r="AX1" s="203"/>
      <c r="AY1" s="203"/>
      <c r="AZ1" s="203"/>
      <c r="BA1" s="203"/>
      <c r="BB1" s="203"/>
      <c r="BC1" s="203"/>
      <c r="BD1" s="203"/>
      <c r="BE1" s="203"/>
      <c r="BF1" s="203"/>
      <c r="BG1" s="203"/>
      <c r="BH1" s="203"/>
      <c r="BI1" s="203"/>
      <c r="BJ1" s="203"/>
      <c r="BK1" s="203"/>
      <c r="BL1" s="203"/>
      <c r="BM1" s="203"/>
      <c r="BN1" s="203"/>
      <c r="BO1" s="203"/>
      <c r="BP1" s="203"/>
      <c r="BQ1" s="203"/>
      <c r="BR1" s="203"/>
      <c r="BS1" s="203"/>
      <c r="BT1" s="203"/>
      <c r="BU1" s="203"/>
      <c r="BV1" s="203"/>
      <c r="BW1" s="203"/>
      <c r="BX1" s="203"/>
      <c r="BY1" s="203"/>
      <c r="BZ1" s="203"/>
      <c r="CA1" s="203"/>
      <c r="CB1" s="203"/>
      <c r="CC1" s="203"/>
      <c r="CD1" s="204"/>
      <c r="CE1" s="204"/>
      <c r="CF1" s="204"/>
      <c r="CG1" s="204"/>
      <c r="CH1" s="204"/>
      <c r="CI1" s="204"/>
      <c r="CJ1" s="204"/>
      <c r="CK1" s="204"/>
      <c r="CL1" s="204"/>
      <c r="CM1" s="204"/>
      <c r="CN1" s="204"/>
      <c r="CO1" s="204"/>
      <c r="CP1" s="204"/>
      <c r="CQ1" s="204"/>
      <c r="CR1" s="204"/>
      <c r="CS1" s="204"/>
      <c r="CT1" s="204"/>
      <c r="CU1" s="204"/>
      <c r="CV1" s="204"/>
      <c r="CW1" s="204"/>
      <c r="CX1" s="204"/>
      <c r="CY1" s="204"/>
      <c r="CZ1" s="204"/>
      <c r="DA1" s="204"/>
      <c r="DB1" s="204"/>
      <c r="DC1" s="204"/>
      <c r="DD1" s="204"/>
      <c r="DE1" s="204"/>
      <c r="DF1" s="204"/>
      <c r="DG1" s="204"/>
      <c r="DH1" s="773" t="s">
        <v>205</v>
      </c>
      <c r="DI1" s="774"/>
      <c r="DJ1" s="774"/>
      <c r="DK1" s="774"/>
      <c r="DL1" s="774"/>
      <c r="DM1" s="774"/>
      <c r="DN1" s="775"/>
      <c r="DO1" s="205"/>
      <c r="DP1" s="773" t="s">
        <v>206</v>
      </c>
      <c r="DQ1" s="774"/>
      <c r="DR1" s="774"/>
      <c r="DS1" s="774"/>
      <c r="DT1" s="774"/>
      <c r="DU1" s="774"/>
      <c r="DV1" s="774"/>
      <c r="DW1" s="774"/>
      <c r="DX1" s="774"/>
      <c r="DY1" s="774"/>
      <c r="DZ1" s="774"/>
      <c r="EA1" s="774"/>
      <c r="EB1" s="774"/>
      <c r="EC1" s="775"/>
      <c r="ED1" s="203"/>
      <c r="EE1" s="203"/>
      <c r="EF1" s="203"/>
      <c r="EG1" s="203"/>
      <c r="EH1" s="203"/>
      <c r="EI1" s="203"/>
      <c r="EJ1" s="203"/>
      <c r="EK1" s="203"/>
      <c r="EL1" s="203"/>
      <c r="EM1" s="203"/>
    </row>
    <row r="2" spans="2:143" ht="22.5" customHeight="1">
      <c r="B2" s="206" t="s">
        <v>207</v>
      </c>
      <c r="R2" s="207"/>
      <c r="S2" s="207"/>
      <c r="T2" s="207"/>
      <c r="U2" s="207"/>
      <c r="V2" s="207"/>
      <c r="W2" s="207"/>
      <c r="X2" s="207"/>
      <c r="Y2" s="207"/>
      <c r="Z2" s="207"/>
      <c r="AA2" s="207"/>
      <c r="AB2" s="207"/>
      <c r="AC2" s="207"/>
      <c r="AE2" s="208"/>
      <c r="AF2" s="208"/>
      <c r="AG2" s="208"/>
      <c r="AH2" s="208"/>
      <c r="AI2" s="208"/>
      <c r="AJ2" s="207"/>
      <c r="AK2" s="207"/>
      <c r="AL2" s="207"/>
      <c r="AM2" s="207"/>
      <c r="AN2" s="207"/>
      <c r="AO2" s="207"/>
      <c r="AP2" s="207"/>
      <c r="CD2" s="204"/>
      <c r="CE2" s="204"/>
      <c r="CF2" s="204"/>
      <c r="CG2" s="204"/>
      <c r="CH2" s="204"/>
      <c r="CI2" s="204"/>
      <c r="CJ2" s="204"/>
      <c r="CK2" s="204"/>
      <c r="CL2" s="204"/>
      <c r="CM2" s="204"/>
      <c r="CN2" s="204"/>
      <c r="CO2" s="204"/>
      <c r="CP2" s="204"/>
      <c r="CQ2" s="204"/>
      <c r="CR2" s="204"/>
      <c r="CS2" s="204"/>
      <c r="CT2" s="204"/>
      <c r="CU2" s="204"/>
      <c r="CV2" s="204"/>
      <c r="CW2" s="204"/>
      <c r="CX2" s="204"/>
      <c r="CY2" s="204"/>
      <c r="CZ2" s="204"/>
      <c r="DA2" s="204"/>
      <c r="DB2" s="204"/>
      <c r="DC2" s="204"/>
      <c r="DD2" s="204"/>
      <c r="DE2" s="204"/>
      <c r="DF2" s="204"/>
      <c r="DG2" s="204"/>
      <c r="DH2" s="204"/>
      <c r="DI2" s="204"/>
      <c r="DJ2" s="204"/>
      <c r="DK2" s="204"/>
      <c r="DL2" s="204"/>
      <c r="DM2" s="204"/>
      <c r="DN2" s="204"/>
      <c r="DO2" s="204"/>
      <c r="DP2" s="204"/>
      <c r="DQ2" s="204"/>
      <c r="DR2" s="204"/>
      <c r="DS2" s="204"/>
      <c r="DT2" s="204"/>
      <c r="DU2" s="204"/>
      <c r="DV2" s="204"/>
      <c r="DW2" s="204"/>
      <c r="DX2" s="204"/>
      <c r="DY2" s="204"/>
      <c r="DZ2" s="204"/>
      <c r="EA2" s="204"/>
      <c r="EB2" s="204"/>
      <c r="EC2" s="204"/>
    </row>
    <row r="3" spans="2:143" ht="11.25" customHeight="1">
      <c r="B3" s="715" t="s">
        <v>208</v>
      </c>
      <c r="C3" s="716"/>
      <c r="D3" s="716"/>
      <c r="E3" s="716"/>
      <c r="F3" s="716"/>
      <c r="G3" s="716"/>
      <c r="H3" s="716"/>
      <c r="I3" s="716"/>
      <c r="J3" s="716"/>
      <c r="K3" s="716"/>
      <c r="L3" s="716"/>
      <c r="M3" s="716"/>
      <c r="N3" s="716"/>
      <c r="O3" s="716"/>
      <c r="P3" s="716"/>
      <c r="Q3" s="716"/>
      <c r="R3" s="716"/>
      <c r="S3" s="716"/>
      <c r="T3" s="716"/>
      <c r="U3" s="716"/>
      <c r="V3" s="716"/>
      <c r="W3" s="716"/>
      <c r="X3" s="716"/>
      <c r="Y3" s="716"/>
      <c r="Z3" s="716"/>
      <c r="AA3" s="716"/>
      <c r="AB3" s="716"/>
      <c r="AC3" s="716"/>
      <c r="AD3" s="716"/>
      <c r="AE3" s="716"/>
      <c r="AF3" s="716"/>
      <c r="AG3" s="716"/>
      <c r="AH3" s="716"/>
      <c r="AI3" s="716"/>
      <c r="AJ3" s="716"/>
      <c r="AK3" s="716"/>
      <c r="AL3" s="716"/>
      <c r="AM3" s="716"/>
      <c r="AN3" s="716"/>
      <c r="AO3" s="716"/>
      <c r="AP3" s="715" t="s">
        <v>209</v>
      </c>
      <c r="AQ3" s="716"/>
      <c r="AR3" s="716"/>
      <c r="AS3" s="716"/>
      <c r="AT3" s="716"/>
      <c r="AU3" s="716"/>
      <c r="AV3" s="716"/>
      <c r="AW3" s="716"/>
      <c r="AX3" s="716"/>
      <c r="AY3" s="716"/>
      <c r="AZ3" s="716"/>
      <c r="BA3" s="716"/>
      <c r="BB3" s="716"/>
      <c r="BC3" s="716"/>
      <c r="BD3" s="716"/>
      <c r="BE3" s="716"/>
      <c r="BF3" s="716"/>
      <c r="BG3" s="716"/>
      <c r="BH3" s="716"/>
      <c r="BI3" s="716"/>
      <c r="BJ3" s="716"/>
      <c r="BK3" s="716"/>
      <c r="BL3" s="716"/>
      <c r="BM3" s="716"/>
      <c r="BN3" s="716"/>
      <c r="BO3" s="716"/>
      <c r="BP3" s="716"/>
      <c r="BQ3" s="716"/>
      <c r="BR3" s="716"/>
      <c r="BS3" s="716"/>
      <c r="BT3" s="716"/>
      <c r="BU3" s="716"/>
      <c r="BV3" s="716"/>
      <c r="BW3" s="716"/>
      <c r="BX3" s="716"/>
      <c r="BY3" s="716"/>
      <c r="BZ3" s="716"/>
      <c r="CA3" s="716"/>
      <c r="CB3" s="717"/>
      <c r="CD3" s="758" t="s">
        <v>210</v>
      </c>
      <c r="CE3" s="759"/>
      <c r="CF3" s="759"/>
      <c r="CG3" s="759"/>
      <c r="CH3" s="759"/>
      <c r="CI3" s="759"/>
      <c r="CJ3" s="759"/>
      <c r="CK3" s="759"/>
      <c r="CL3" s="759"/>
      <c r="CM3" s="759"/>
      <c r="CN3" s="759"/>
      <c r="CO3" s="759"/>
      <c r="CP3" s="759"/>
      <c r="CQ3" s="759"/>
      <c r="CR3" s="759"/>
      <c r="CS3" s="759"/>
      <c r="CT3" s="759"/>
      <c r="CU3" s="759"/>
      <c r="CV3" s="759"/>
      <c r="CW3" s="759"/>
      <c r="CX3" s="759"/>
      <c r="CY3" s="759"/>
      <c r="CZ3" s="759"/>
      <c r="DA3" s="759"/>
      <c r="DB3" s="759"/>
      <c r="DC3" s="759"/>
      <c r="DD3" s="759"/>
      <c r="DE3" s="759"/>
      <c r="DF3" s="759"/>
      <c r="DG3" s="759"/>
      <c r="DH3" s="759"/>
      <c r="DI3" s="759"/>
      <c r="DJ3" s="759"/>
      <c r="DK3" s="759"/>
      <c r="DL3" s="759"/>
      <c r="DM3" s="759"/>
      <c r="DN3" s="759"/>
      <c r="DO3" s="759"/>
      <c r="DP3" s="759"/>
      <c r="DQ3" s="759"/>
      <c r="DR3" s="759"/>
      <c r="DS3" s="759"/>
      <c r="DT3" s="759"/>
      <c r="DU3" s="759"/>
      <c r="DV3" s="759"/>
      <c r="DW3" s="759"/>
      <c r="DX3" s="759"/>
      <c r="DY3" s="759"/>
      <c r="DZ3" s="759"/>
      <c r="EA3" s="759"/>
      <c r="EB3" s="759"/>
      <c r="EC3" s="760"/>
    </row>
    <row r="4" spans="2:143" ht="11.25" customHeight="1">
      <c r="B4" s="715" t="s">
        <v>1</v>
      </c>
      <c r="C4" s="716"/>
      <c r="D4" s="716"/>
      <c r="E4" s="716"/>
      <c r="F4" s="716"/>
      <c r="G4" s="716"/>
      <c r="H4" s="716"/>
      <c r="I4" s="716"/>
      <c r="J4" s="716"/>
      <c r="K4" s="716"/>
      <c r="L4" s="716"/>
      <c r="M4" s="716"/>
      <c r="N4" s="716"/>
      <c r="O4" s="716"/>
      <c r="P4" s="716"/>
      <c r="Q4" s="717"/>
      <c r="R4" s="715" t="s">
        <v>211</v>
      </c>
      <c r="S4" s="716"/>
      <c r="T4" s="716"/>
      <c r="U4" s="716"/>
      <c r="V4" s="716"/>
      <c r="W4" s="716"/>
      <c r="X4" s="716"/>
      <c r="Y4" s="717"/>
      <c r="Z4" s="715" t="s">
        <v>212</v>
      </c>
      <c r="AA4" s="716"/>
      <c r="AB4" s="716"/>
      <c r="AC4" s="717"/>
      <c r="AD4" s="715" t="s">
        <v>213</v>
      </c>
      <c r="AE4" s="716"/>
      <c r="AF4" s="716"/>
      <c r="AG4" s="716"/>
      <c r="AH4" s="716"/>
      <c r="AI4" s="716"/>
      <c r="AJ4" s="716"/>
      <c r="AK4" s="717"/>
      <c r="AL4" s="715" t="s">
        <v>212</v>
      </c>
      <c r="AM4" s="716"/>
      <c r="AN4" s="716"/>
      <c r="AO4" s="717"/>
      <c r="AP4" s="776" t="s">
        <v>214</v>
      </c>
      <c r="AQ4" s="776"/>
      <c r="AR4" s="776"/>
      <c r="AS4" s="776"/>
      <c r="AT4" s="776"/>
      <c r="AU4" s="776"/>
      <c r="AV4" s="776"/>
      <c r="AW4" s="776"/>
      <c r="AX4" s="776"/>
      <c r="AY4" s="776"/>
      <c r="AZ4" s="776"/>
      <c r="BA4" s="776"/>
      <c r="BB4" s="776"/>
      <c r="BC4" s="776"/>
      <c r="BD4" s="776"/>
      <c r="BE4" s="776"/>
      <c r="BF4" s="776"/>
      <c r="BG4" s="776" t="s">
        <v>215</v>
      </c>
      <c r="BH4" s="776"/>
      <c r="BI4" s="776"/>
      <c r="BJ4" s="776"/>
      <c r="BK4" s="776"/>
      <c r="BL4" s="776"/>
      <c r="BM4" s="776"/>
      <c r="BN4" s="776"/>
      <c r="BO4" s="776" t="s">
        <v>212</v>
      </c>
      <c r="BP4" s="776"/>
      <c r="BQ4" s="776"/>
      <c r="BR4" s="776"/>
      <c r="BS4" s="776" t="s">
        <v>216</v>
      </c>
      <c r="BT4" s="776"/>
      <c r="BU4" s="776"/>
      <c r="BV4" s="776"/>
      <c r="BW4" s="776"/>
      <c r="BX4" s="776"/>
      <c r="BY4" s="776"/>
      <c r="BZ4" s="776"/>
      <c r="CA4" s="776"/>
      <c r="CB4" s="776"/>
      <c r="CD4" s="758" t="s">
        <v>217</v>
      </c>
      <c r="CE4" s="759"/>
      <c r="CF4" s="759"/>
      <c r="CG4" s="759"/>
      <c r="CH4" s="759"/>
      <c r="CI4" s="759"/>
      <c r="CJ4" s="759"/>
      <c r="CK4" s="759"/>
      <c r="CL4" s="759"/>
      <c r="CM4" s="759"/>
      <c r="CN4" s="759"/>
      <c r="CO4" s="759"/>
      <c r="CP4" s="759"/>
      <c r="CQ4" s="759"/>
      <c r="CR4" s="759"/>
      <c r="CS4" s="759"/>
      <c r="CT4" s="759"/>
      <c r="CU4" s="759"/>
      <c r="CV4" s="759"/>
      <c r="CW4" s="759"/>
      <c r="CX4" s="759"/>
      <c r="CY4" s="759"/>
      <c r="CZ4" s="759"/>
      <c r="DA4" s="759"/>
      <c r="DB4" s="759"/>
      <c r="DC4" s="759"/>
      <c r="DD4" s="759"/>
      <c r="DE4" s="759"/>
      <c r="DF4" s="759"/>
      <c r="DG4" s="759"/>
      <c r="DH4" s="759"/>
      <c r="DI4" s="759"/>
      <c r="DJ4" s="759"/>
      <c r="DK4" s="759"/>
      <c r="DL4" s="759"/>
      <c r="DM4" s="759"/>
      <c r="DN4" s="759"/>
      <c r="DO4" s="759"/>
      <c r="DP4" s="759"/>
      <c r="DQ4" s="759"/>
      <c r="DR4" s="759"/>
      <c r="DS4" s="759"/>
      <c r="DT4" s="759"/>
      <c r="DU4" s="759"/>
      <c r="DV4" s="759"/>
      <c r="DW4" s="759"/>
      <c r="DX4" s="759"/>
      <c r="DY4" s="759"/>
      <c r="DZ4" s="759"/>
      <c r="EA4" s="759"/>
      <c r="EB4" s="759"/>
      <c r="EC4" s="760"/>
    </row>
    <row r="5" spans="2:143" s="209" customFormat="1" ht="11.25" customHeight="1">
      <c r="B5" s="740" t="s">
        <v>218</v>
      </c>
      <c r="C5" s="741"/>
      <c r="D5" s="741"/>
      <c r="E5" s="741"/>
      <c r="F5" s="741"/>
      <c r="G5" s="741"/>
      <c r="H5" s="741"/>
      <c r="I5" s="741"/>
      <c r="J5" s="741"/>
      <c r="K5" s="741"/>
      <c r="L5" s="741"/>
      <c r="M5" s="741"/>
      <c r="N5" s="741"/>
      <c r="O5" s="741"/>
      <c r="P5" s="741"/>
      <c r="Q5" s="742"/>
      <c r="R5" s="706">
        <v>296676</v>
      </c>
      <c r="S5" s="707"/>
      <c r="T5" s="707"/>
      <c r="U5" s="707"/>
      <c r="V5" s="707"/>
      <c r="W5" s="707"/>
      <c r="X5" s="707"/>
      <c r="Y5" s="753"/>
      <c r="Z5" s="771">
        <v>2.6</v>
      </c>
      <c r="AA5" s="771"/>
      <c r="AB5" s="771"/>
      <c r="AC5" s="771"/>
      <c r="AD5" s="772">
        <v>296676</v>
      </c>
      <c r="AE5" s="772"/>
      <c r="AF5" s="772"/>
      <c r="AG5" s="772"/>
      <c r="AH5" s="772"/>
      <c r="AI5" s="772"/>
      <c r="AJ5" s="772"/>
      <c r="AK5" s="772"/>
      <c r="AL5" s="754">
        <v>18.899999999999999</v>
      </c>
      <c r="AM5" s="723"/>
      <c r="AN5" s="723"/>
      <c r="AO5" s="755"/>
      <c r="AP5" s="740" t="s">
        <v>219</v>
      </c>
      <c r="AQ5" s="741"/>
      <c r="AR5" s="741"/>
      <c r="AS5" s="741"/>
      <c r="AT5" s="741"/>
      <c r="AU5" s="741"/>
      <c r="AV5" s="741"/>
      <c r="AW5" s="741"/>
      <c r="AX5" s="741"/>
      <c r="AY5" s="741"/>
      <c r="AZ5" s="741"/>
      <c r="BA5" s="741"/>
      <c r="BB5" s="741"/>
      <c r="BC5" s="741"/>
      <c r="BD5" s="741"/>
      <c r="BE5" s="741"/>
      <c r="BF5" s="742"/>
      <c r="BG5" s="641">
        <v>296676</v>
      </c>
      <c r="BH5" s="644"/>
      <c r="BI5" s="644"/>
      <c r="BJ5" s="644"/>
      <c r="BK5" s="644"/>
      <c r="BL5" s="644"/>
      <c r="BM5" s="644"/>
      <c r="BN5" s="645"/>
      <c r="BO5" s="703">
        <v>100</v>
      </c>
      <c r="BP5" s="703"/>
      <c r="BQ5" s="703"/>
      <c r="BR5" s="703"/>
      <c r="BS5" s="704" t="s">
        <v>220</v>
      </c>
      <c r="BT5" s="704"/>
      <c r="BU5" s="704"/>
      <c r="BV5" s="704"/>
      <c r="BW5" s="704"/>
      <c r="BX5" s="704"/>
      <c r="BY5" s="704"/>
      <c r="BZ5" s="704"/>
      <c r="CA5" s="704"/>
      <c r="CB5" s="745"/>
      <c r="CD5" s="758" t="s">
        <v>214</v>
      </c>
      <c r="CE5" s="759"/>
      <c r="CF5" s="759"/>
      <c r="CG5" s="759"/>
      <c r="CH5" s="759"/>
      <c r="CI5" s="759"/>
      <c r="CJ5" s="759"/>
      <c r="CK5" s="759"/>
      <c r="CL5" s="759"/>
      <c r="CM5" s="759"/>
      <c r="CN5" s="759"/>
      <c r="CO5" s="759"/>
      <c r="CP5" s="759"/>
      <c r="CQ5" s="760"/>
      <c r="CR5" s="758" t="s">
        <v>221</v>
      </c>
      <c r="CS5" s="759"/>
      <c r="CT5" s="759"/>
      <c r="CU5" s="759"/>
      <c r="CV5" s="759"/>
      <c r="CW5" s="759"/>
      <c r="CX5" s="759"/>
      <c r="CY5" s="760"/>
      <c r="CZ5" s="758" t="s">
        <v>212</v>
      </c>
      <c r="DA5" s="759"/>
      <c r="DB5" s="759"/>
      <c r="DC5" s="760"/>
      <c r="DD5" s="758" t="s">
        <v>222</v>
      </c>
      <c r="DE5" s="759"/>
      <c r="DF5" s="759"/>
      <c r="DG5" s="759"/>
      <c r="DH5" s="759"/>
      <c r="DI5" s="759"/>
      <c r="DJ5" s="759"/>
      <c r="DK5" s="759"/>
      <c r="DL5" s="759"/>
      <c r="DM5" s="759"/>
      <c r="DN5" s="759"/>
      <c r="DO5" s="759"/>
      <c r="DP5" s="760"/>
      <c r="DQ5" s="758" t="s">
        <v>223</v>
      </c>
      <c r="DR5" s="759"/>
      <c r="DS5" s="759"/>
      <c r="DT5" s="759"/>
      <c r="DU5" s="759"/>
      <c r="DV5" s="759"/>
      <c r="DW5" s="759"/>
      <c r="DX5" s="759"/>
      <c r="DY5" s="759"/>
      <c r="DZ5" s="759"/>
      <c r="EA5" s="759"/>
      <c r="EB5" s="759"/>
      <c r="EC5" s="760"/>
    </row>
    <row r="6" spans="2:143" ht="11.25" customHeight="1">
      <c r="B6" s="638" t="s">
        <v>224</v>
      </c>
      <c r="C6" s="639"/>
      <c r="D6" s="639"/>
      <c r="E6" s="639"/>
      <c r="F6" s="639"/>
      <c r="G6" s="639"/>
      <c r="H6" s="639"/>
      <c r="I6" s="639"/>
      <c r="J6" s="639"/>
      <c r="K6" s="639"/>
      <c r="L6" s="639"/>
      <c r="M6" s="639"/>
      <c r="N6" s="639"/>
      <c r="O6" s="639"/>
      <c r="P6" s="639"/>
      <c r="Q6" s="640"/>
      <c r="R6" s="641">
        <v>18801</v>
      </c>
      <c r="S6" s="644"/>
      <c r="T6" s="644"/>
      <c r="U6" s="644"/>
      <c r="V6" s="644"/>
      <c r="W6" s="644"/>
      <c r="X6" s="644"/>
      <c r="Y6" s="645"/>
      <c r="Z6" s="703">
        <v>0.2</v>
      </c>
      <c r="AA6" s="703"/>
      <c r="AB6" s="703"/>
      <c r="AC6" s="703"/>
      <c r="AD6" s="704">
        <v>18801</v>
      </c>
      <c r="AE6" s="704"/>
      <c r="AF6" s="704"/>
      <c r="AG6" s="704"/>
      <c r="AH6" s="704"/>
      <c r="AI6" s="704"/>
      <c r="AJ6" s="704"/>
      <c r="AK6" s="704"/>
      <c r="AL6" s="646">
        <v>1.2</v>
      </c>
      <c r="AM6" s="647"/>
      <c r="AN6" s="647"/>
      <c r="AO6" s="705"/>
      <c r="AP6" s="638" t="s">
        <v>225</v>
      </c>
      <c r="AQ6" s="639"/>
      <c r="AR6" s="639"/>
      <c r="AS6" s="639"/>
      <c r="AT6" s="639"/>
      <c r="AU6" s="639"/>
      <c r="AV6" s="639"/>
      <c r="AW6" s="639"/>
      <c r="AX6" s="639"/>
      <c r="AY6" s="639"/>
      <c r="AZ6" s="639"/>
      <c r="BA6" s="639"/>
      <c r="BB6" s="639"/>
      <c r="BC6" s="639"/>
      <c r="BD6" s="639"/>
      <c r="BE6" s="639"/>
      <c r="BF6" s="640"/>
      <c r="BG6" s="641">
        <v>296676</v>
      </c>
      <c r="BH6" s="644"/>
      <c r="BI6" s="644"/>
      <c r="BJ6" s="644"/>
      <c r="BK6" s="644"/>
      <c r="BL6" s="644"/>
      <c r="BM6" s="644"/>
      <c r="BN6" s="645"/>
      <c r="BO6" s="703">
        <v>100</v>
      </c>
      <c r="BP6" s="703"/>
      <c r="BQ6" s="703"/>
      <c r="BR6" s="703"/>
      <c r="BS6" s="704" t="s">
        <v>220</v>
      </c>
      <c r="BT6" s="704"/>
      <c r="BU6" s="704"/>
      <c r="BV6" s="704"/>
      <c r="BW6" s="704"/>
      <c r="BX6" s="704"/>
      <c r="BY6" s="704"/>
      <c r="BZ6" s="704"/>
      <c r="CA6" s="704"/>
      <c r="CB6" s="745"/>
      <c r="CD6" s="712" t="s">
        <v>226</v>
      </c>
      <c r="CE6" s="713"/>
      <c r="CF6" s="713"/>
      <c r="CG6" s="713"/>
      <c r="CH6" s="713"/>
      <c r="CI6" s="713"/>
      <c r="CJ6" s="713"/>
      <c r="CK6" s="713"/>
      <c r="CL6" s="713"/>
      <c r="CM6" s="713"/>
      <c r="CN6" s="713"/>
      <c r="CO6" s="713"/>
      <c r="CP6" s="713"/>
      <c r="CQ6" s="714"/>
      <c r="CR6" s="641">
        <v>46404</v>
      </c>
      <c r="CS6" s="644"/>
      <c r="CT6" s="644"/>
      <c r="CU6" s="644"/>
      <c r="CV6" s="644"/>
      <c r="CW6" s="644"/>
      <c r="CX6" s="644"/>
      <c r="CY6" s="645"/>
      <c r="CZ6" s="754">
        <v>0.4</v>
      </c>
      <c r="DA6" s="723"/>
      <c r="DB6" s="723"/>
      <c r="DC6" s="757"/>
      <c r="DD6" s="649" t="s">
        <v>220</v>
      </c>
      <c r="DE6" s="644"/>
      <c r="DF6" s="644"/>
      <c r="DG6" s="644"/>
      <c r="DH6" s="644"/>
      <c r="DI6" s="644"/>
      <c r="DJ6" s="644"/>
      <c r="DK6" s="644"/>
      <c r="DL6" s="644"/>
      <c r="DM6" s="644"/>
      <c r="DN6" s="644"/>
      <c r="DO6" s="644"/>
      <c r="DP6" s="645"/>
      <c r="DQ6" s="649">
        <v>46404</v>
      </c>
      <c r="DR6" s="644"/>
      <c r="DS6" s="644"/>
      <c r="DT6" s="644"/>
      <c r="DU6" s="644"/>
      <c r="DV6" s="644"/>
      <c r="DW6" s="644"/>
      <c r="DX6" s="644"/>
      <c r="DY6" s="644"/>
      <c r="DZ6" s="644"/>
      <c r="EA6" s="644"/>
      <c r="EB6" s="644"/>
      <c r="EC6" s="684"/>
    </row>
    <row r="7" spans="2:143" ht="11.25" customHeight="1">
      <c r="B7" s="638" t="s">
        <v>227</v>
      </c>
      <c r="C7" s="639"/>
      <c r="D7" s="639"/>
      <c r="E7" s="639"/>
      <c r="F7" s="639"/>
      <c r="G7" s="639"/>
      <c r="H7" s="639"/>
      <c r="I7" s="639"/>
      <c r="J7" s="639"/>
      <c r="K7" s="639"/>
      <c r="L7" s="639"/>
      <c r="M7" s="639"/>
      <c r="N7" s="639"/>
      <c r="O7" s="639"/>
      <c r="P7" s="639"/>
      <c r="Q7" s="640"/>
      <c r="R7" s="641">
        <v>873</v>
      </c>
      <c r="S7" s="644"/>
      <c r="T7" s="644"/>
      <c r="U7" s="644"/>
      <c r="V7" s="644"/>
      <c r="W7" s="644"/>
      <c r="X7" s="644"/>
      <c r="Y7" s="645"/>
      <c r="Z7" s="703">
        <v>0</v>
      </c>
      <c r="AA7" s="703"/>
      <c r="AB7" s="703"/>
      <c r="AC7" s="703"/>
      <c r="AD7" s="704">
        <v>873</v>
      </c>
      <c r="AE7" s="704"/>
      <c r="AF7" s="704"/>
      <c r="AG7" s="704"/>
      <c r="AH7" s="704"/>
      <c r="AI7" s="704"/>
      <c r="AJ7" s="704"/>
      <c r="AK7" s="704"/>
      <c r="AL7" s="646">
        <v>0.1</v>
      </c>
      <c r="AM7" s="647"/>
      <c r="AN7" s="647"/>
      <c r="AO7" s="705"/>
      <c r="AP7" s="638" t="s">
        <v>228</v>
      </c>
      <c r="AQ7" s="639"/>
      <c r="AR7" s="639"/>
      <c r="AS7" s="639"/>
      <c r="AT7" s="639"/>
      <c r="AU7" s="639"/>
      <c r="AV7" s="639"/>
      <c r="AW7" s="639"/>
      <c r="AX7" s="639"/>
      <c r="AY7" s="639"/>
      <c r="AZ7" s="639"/>
      <c r="BA7" s="639"/>
      <c r="BB7" s="639"/>
      <c r="BC7" s="639"/>
      <c r="BD7" s="639"/>
      <c r="BE7" s="639"/>
      <c r="BF7" s="640"/>
      <c r="BG7" s="641">
        <v>117398</v>
      </c>
      <c r="BH7" s="644"/>
      <c r="BI7" s="644"/>
      <c r="BJ7" s="644"/>
      <c r="BK7" s="644"/>
      <c r="BL7" s="644"/>
      <c r="BM7" s="644"/>
      <c r="BN7" s="645"/>
      <c r="BO7" s="703">
        <v>39.6</v>
      </c>
      <c r="BP7" s="703"/>
      <c r="BQ7" s="703"/>
      <c r="BR7" s="703"/>
      <c r="BS7" s="704" t="s">
        <v>220</v>
      </c>
      <c r="BT7" s="704"/>
      <c r="BU7" s="704"/>
      <c r="BV7" s="704"/>
      <c r="BW7" s="704"/>
      <c r="BX7" s="704"/>
      <c r="BY7" s="704"/>
      <c r="BZ7" s="704"/>
      <c r="CA7" s="704"/>
      <c r="CB7" s="745"/>
      <c r="CD7" s="685" t="s">
        <v>229</v>
      </c>
      <c r="CE7" s="682"/>
      <c r="CF7" s="682"/>
      <c r="CG7" s="682"/>
      <c r="CH7" s="682"/>
      <c r="CI7" s="682"/>
      <c r="CJ7" s="682"/>
      <c r="CK7" s="682"/>
      <c r="CL7" s="682"/>
      <c r="CM7" s="682"/>
      <c r="CN7" s="682"/>
      <c r="CO7" s="682"/>
      <c r="CP7" s="682"/>
      <c r="CQ7" s="683"/>
      <c r="CR7" s="641">
        <v>8051055</v>
      </c>
      <c r="CS7" s="644"/>
      <c r="CT7" s="644"/>
      <c r="CU7" s="644"/>
      <c r="CV7" s="644"/>
      <c r="CW7" s="644"/>
      <c r="CX7" s="644"/>
      <c r="CY7" s="645"/>
      <c r="CZ7" s="703">
        <v>74.400000000000006</v>
      </c>
      <c r="DA7" s="703"/>
      <c r="DB7" s="703"/>
      <c r="DC7" s="703"/>
      <c r="DD7" s="649">
        <v>59284</v>
      </c>
      <c r="DE7" s="644"/>
      <c r="DF7" s="644"/>
      <c r="DG7" s="644"/>
      <c r="DH7" s="644"/>
      <c r="DI7" s="644"/>
      <c r="DJ7" s="644"/>
      <c r="DK7" s="644"/>
      <c r="DL7" s="644"/>
      <c r="DM7" s="644"/>
      <c r="DN7" s="644"/>
      <c r="DO7" s="644"/>
      <c r="DP7" s="645"/>
      <c r="DQ7" s="649">
        <v>504226</v>
      </c>
      <c r="DR7" s="644"/>
      <c r="DS7" s="644"/>
      <c r="DT7" s="644"/>
      <c r="DU7" s="644"/>
      <c r="DV7" s="644"/>
      <c r="DW7" s="644"/>
      <c r="DX7" s="644"/>
      <c r="DY7" s="644"/>
      <c r="DZ7" s="644"/>
      <c r="EA7" s="644"/>
      <c r="EB7" s="644"/>
      <c r="EC7" s="684"/>
    </row>
    <row r="8" spans="2:143" ht="11.25" customHeight="1">
      <c r="B8" s="638" t="s">
        <v>230</v>
      </c>
      <c r="C8" s="639"/>
      <c r="D8" s="639"/>
      <c r="E8" s="639"/>
      <c r="F8" s="639"/>
      <c r="G8" s="639"/>
      <c r="H8" s="639"/>
      <c r="I8" s="639"/>
      <c r="J8" s="639"/>
      <c r="K8" s="639"/>
      <c r="L8" s="639"/>
      <c r="M8" s="639"/>
      <c r="N8" s="639"/>
      <c r="O8" s="639"/>
      <c r="P8" s="639"/>
      <c r="Q8" s="640"/>
      <c r="R8" s="641">
        <v>1017</v>
      </c>
      <c r="S8" s="644"/>
      <c r="T8" s="644"/>
      <c r="U8" s="644"/>
      <c r="V8" s="644"/>
      <c r="W8" s="644"/>
      <c r="X8" s="644"/>
      <c r="Y8" s="645"/>
      <c r="Z8" s="703">
        <v>0</v>
      </c>
      <c r="AA8" s="703"/>
      <c r="AB8" s="703"/>
      <c r="AC8" s="703"/>
      <c r="AD8" s="704">
        <v>1017</v>
      </c>
      <c r="AE8" s="704"/>
      <c r="AF8" s="704"/>
      <c r="AG8" s="704"/>
      <c r="AH8" s="704"/>
      <c r="AI8" s="704"/>
      <c r="AJ8" s="704"/>
      <c r="AK8" s="704"/>
      <c r="AL8" s="646">
        <v>0.1</v>
      </c>
      <c r="AM8" s="647"/>
      <c r="AN8" s="647"/>
      <c r="AO8" s="705"/>
      <c r="AP8" s="638" t="s">
        <v>231</v>
      </c>
      <c r="AQ8" s="639"/>
      <c r="AR8" s="639"/>
      <c r="AS8" s="639"/>
      <c r="AT8" s="639"/>
      <c r="AU8" s="639"/>
      <c r="AV8" s="639"/>
      <c r="AW8" s="639"/>
      <c r="AX8" s="639"/>
      <c r="AY8" s="639"/>
      <c r="AZ8" s="639"/>
      <c r="BA8" s="639"/>
      <c r="BB8" s="639"/>
      <c r="BC8" s="639"/>
      <c r="BD8" s="639"/>
      <c r="BE8" s="639"/>
      <c r="BF8" s="640"/>
      <c r="BG8" s="641">
        <v>4590</v>
      </c>
      <c r="BH8" s="644"/>
      <c r="BI8" s="644"/>
      <c r="BJ8" s="644"/>
      <c r="BK8" s="644"/>
      <c r="BL8" s="644"/>
      <c r="BM8" s="644"/>
      <c r="BN8" s="645"/>
      <c r="BO8" s="703">
        <v>1.5</v>
      </c>
      <c r="BP8" s="703"/>
      <c r="BQ8" s="703"/>
      <c r="BR8" s="703"/>
      <c r="BS8" s="649" t="s">
        <v>220</v>
      </c>
      <c r="BT8" s="644"/>
      <c r="BU8" s="644"/>
      <c r="BV8" s="644"/>
      <c r="BW8" s="644"/>
      <c r="BX8" s="644"/>
      <c r="BY8" s="644"/>
      <c r="BZ8" s="644"/>
      <c r="CA8" s="644"/>
      <c r="CB8" s="684"/>
      <c r="CD8" s="685" t="s">
        <v>232</v>
      </c>
      <c r="CE8" s="682"/>
      <c r="CF8" s="682"/>
      <c r="CG8" s="682"/>
      <c r="CH8" s="682"/>
      <c r="CI8" s="682"/>
      <c r="CJ8" s="682"/>
      <c r="CK8" s="682"/>
      <c r="CL8" s="682"/>
      <c r="CM8" s="682"/>
      <c r="CN8" s="682"/>
      <c r="CO8" s="682"/>
      <c r="CP8" s="682"/>
      <c r="CQ8" s="683"/>
      <c r="CR8" s="641">
        <v>542632</v>
      </c>
      <c r="CS8" s="644"/>
      <c r="CT8" s="644"/>
      <c r="CU8" s="644"/>
      <c r="CV8" s="644"/>
      <c r="CW8" s="644"/>
      <c r="CX8" s="644"/>
      <c r="CY8" s="645"/>
      <c r="CZ8" s="703">
        <v>5</v>
      </c>
      <c r="DA8" s="703"/>
      <c r="DB8" s="703"/>
      <c r="DC8" s="703"/>
      <c r="DD8" s="649" t="s">
        <v>233</v>
      </c>
      <c r="DE8" s="644"/>
      <c r="DF8" s="644"/>
      <c r="DG8" s="644"/>
      <c r="DH8" s="644"/>
      <c r="DI8" s="644"/>
      <c r="DJ8" s="644"/>
      <c r="DK8" s="644"/>
      <c r="DL8" s="644"/>
      <c r="DM8" s="644"/>
      <c r="DN8" s="644"/>
      <c r="DO8" s="644"/>
      <c r="DP8" s="645"/>
      <c r="DQ8" s="649">
        <v>367282</v>
      </c>
      <c r="DR8" s="644"/>
      <c r="DS8" s="644"/>
      <c r="DT8" s="644"/>
      <c r="DU8" s="644"/>
      <c r="DV8" s="644"/>
      <c r="DW8" s="644"/>
      <c r="DX8" s="644"/>
      <c r="DY8" s="644"/>
      <c r="DZ8" s="644"/>
      <c r="EA8" s="644"/>
      <c r="EB8" s="644"/>
      <c r="EC8" s="684"/>
    </row>
    <row r="9" spans="2:143" ht="11.25" customHeight="1">
      <c r="B9" s="638" t="s">
        <v>234</v>
      </c>
      <c r="C9" s="639"/>
      <c r="D9" s="639"/>
      <c r="E9" s="639"/>
      <c r="F9" s="639"/>
      <c r="G9" s="639"/>
      <c r="H9" s="639"/>
      <c r="I9" s="639"/>
      <c r="J9" s="639"/>
      <c r="K9" s="639"/>
      <c r="L9" s="639"/>
      <c r="M9" s="639"/>
      <c r="N9" s="639"/>
      <c r="O9" s="639"/>
      <c r="P9" s="639"/>
      <c r="Q9" s="640"/>
      <c r="R9" s="641">
        <v>1145</v>
      </c>
      <c r="S9" s="644"/>
      <c r="T9" s="644"/>
      <c r="U9" s="644"/>
      <c r="V9" s="644"/>
      <c r="W9" s="644"/>
      <c r="X9" s="644"/>
      <c r="Y9" s="645"/>
      <c r="Z9" s="703">
        <v>0</v>
      </c>
      <c r="AA9" s="703"/>
      <c r="AB9" s="703"/>
      <c r="AC9" s="703"/>
      <c r="AD9" s="704">
        <v>1145</v>
      </c>
      <c r="AE9" s="704"/>
      <c r="AF9" s="704"/>
      <c r="AG9" s="704"/>
      <c r="AH9" s="704"/>
      <c r="AI9" s="704"/>
      <c r="AJ9" s="704"/>
      <c r="AK9" s="704"/>
      <c r="AL9" s="646">
        <v>0.1</v>
      </c>
      <c r="AM9" s="647"/>
      <c r="AN9" s="647"/>
      <c r="AO9" s="705"/>
      <c r="AP9" s="638" t="s">
        <v>235</v>
      </c>
      <c r="AQ9" s="639"/>
      <c r="AR9" s="639"/>
      <c r="AS9" s="639"/>
      <c r="AT9" s="639"/>
      <c r="AU9" s="639"/>
      <c r="AV9" s="639"/>
      <c r="AW9" s="639"/>
      <c r="AX9" s="639"/>
      <c r="AY9" s="639"/>
      <c r="AZ9" s="639"/>
      <c r="BA9" s="639"/>
      <c r="BB9" s="639"/>
      <c r="BC9" s="639"/>
      <c r="BD9" s="639"/>
      <c r="BE9" s="639"/>
      <c r="BF9" s="640"/>
      <c r="BG9" s="641">
        <v>93077</v>
      </c>
      <c r="BH9" s="644"/>
      <c r="BI9" s="644"/>
      <c r="BJ9" s="644"/>
      <c r="BK9" s="644"/>
      <c r="BL9" s="644"/>
      <c r="BM9" s="644"/>
      <c r="BN9" s="645"/>
      <c r="BO9" s="703">
        <v>31.4</v>
      </c>
      <c r="BP9" s="703"/>
      <c r="BQ9" s="703"/>
      <c r="BR9" s="703"/>
      <c r="BS9" s="649" t="s">
        <v>233</v>
      </c>
      <c r="BT9" s="644"/>
      <c r="BU9" s="644"/>
      <c r="BV9" s="644"/>
      <c r="BW9" s="644"/>
      <c r="BX9" s="644"/>
      <c r="BY9" s="644"/>
      <c r="BZ9" s="644"/>
      <c r="CA9" s="644"/>
      <c r="CB9" s="684"/>
      <c r="CD9" s="685" t="s">
        <v>236</v>
      </c>
      <c r="CE9" s="682"/>
      <c r="CF9" s="682"/>
      <c r="CG9" s="682"/>
      <c r="CH9" s="682"/>
      <c r="CI9" s="682"/>
      <c r="CJ9" s="682"/>
      <c r="CK9" s="682"/>
      <c r="CL9" s="682"/>
      <c r="CM9" s="682"/>
      <c r="CN9" s="682"/>
      <c r="CO9" s="682"/>
      <c r="CP9" s="682"/>
      <c r="CQ9" s="683"/>
      <c r="CR9" s="641">
        <v>254668</v>
      </c>
      <c r="CS9" s="644"/>
      <c r="CT9" s="644"/>
      <c r="CU9" s="644"/>
      <c r="CV9" s="644"/>
      <c r="CW9" s="644"/>
      <c r="CX9" s="644"/>
      <c r="CY9" s="645"/>
      <c r="CZ9" s="703">
        <v>2.4</v>
      </c>
      <c r="DA9" s="703"/>
      <c r="DB9" s="703"/>
      <c r="DC9" s="703"/>
      <c r="DD9" s="649">
        <v>8295</v>
      </c>
      <c r="DE9" s="644"/>
      <c r="DF9" s="644"/>
      <c r="DG9" s="644"/>
      <c r="DH9" s="644"/>
      <c r="DI9" s="644"/>
      <c r="DJ9" s="644"/>
      <c r="DK9" s="644"/>
      <c r="DL9" s="644"/>
      <c r="DM9" s="644"/>
      <c r="DN9" s="644"/>
      <c r="DO9" s="644"/>
      <c r="DP9" s="645"/>
      <c r="DQ9" s="649">
        <v>186097</v>
      </c>
      <c r="DR9" s="644"/>
      <c r="DS9" s="644"/>
      <c r="DT9" s="644"/>
      <c r="DU9" s="644"/>
      <c r="DV9" s="644"/>
      <c r="DW9" s="644"/>
      <c r="DX9" s="644"/>
      <c r="DY9" s="644"/>
      <c r="DZ9" s="644"/>
      <c r="EA9" s="644"/>
      <c r="EB9" s="644"/>
      <c r="EC9" s="684"/>
    </row>
    <row r="10" spans="2:143" ht="11.25" customHeight="1">
      <c r="B10" s="638" t="s">
        <v>237</v>
      </c>
      <c r="C10" s="639"/>
      <c r="D10" s="639"/>
      <c r="E10" s="639"/>
      <c r="F10" s="639"/>
      <c r="G10" s="639"/>
      <c r="H10" s="639"/>
      <c r="I10" s="639"/>
      <c r="J10" s="639"/>
      <c r="K10" s="639"/>
      <c r="L10" s="639"/>
      <c r="M10" s="639"/>
      <c r="N10" s="639"/>
      <c r="O10" s="639"/>
      <c r="P10" s="639"/>
      <c r="Q10" s="640"/>
      <c r="R10" s="641" t="s">
        <v>233</v>
      </c>
      <c r="S10" s="644"/>
      <c r="T10" s="644"/>
      <c r="U10" s="644"/>
      <c r="V10" s="644"/>
      <c r="W10" s="644"/>
      <c r="X10" s="644"/>
      <c r="Y10" s="645"/>
      <c r="Z10" s="703" t="s">
        <v>220</v>
      </c>
      <c r="AA10" s="703"/>
      <c r="AB10" s="703"/>
      <c r="AC10" s="703"/>
      <c r="AD10" s="704" t="s">
        <v>233</v>
      </c>
      <c r="AE10" s="704"/>
      <c r="AF10" s="704"/>
      <c r="AG10" s="704"/>
      <c r="AH10" s="704"/>
      <c r="AI10" s="704"/>
      <c r="AJ10" s="704"/>
      <c r="AK10" s="704"/>
      <c r="AL10" s="646" t="s">
        <v>220</v>
      </c>
      <c r="AM10" s="647"/>
      <c r="AN10" s="647"/>
      <c r="AO10" s="705"/>
      <c r="AP10" s="638" t="s">
        <v>238</v>
      </c>
      <c r="AQ10" s="639"/>
      <c r="AR10" s="639"/>
      <c r="AS10" s="639"/>
      <c r="AT10" s="639"/>
      <c r="AU10" s="639"/>
      <c r="AV10" s="639"/>
      <c r="AW10" s="639"/>
      <c r="AX10" s="639"/>
      <c r="AY10" s="639"/>
      <c r="AZ10" s="639"/>
      <c r="BA10" s="639"/>
      <c r="BB10" s="639"/>
      <c r="BC10" s="639"/>
      <c r="BD10" s="639"/>
      <c r="BE10" s="639"/>
      <c r="BF10" s="640"/>
      <c r="BG10" s="641">
        <v>7809</v>
      </c>
      <c r="BH10" s="644"/>
      <c r="BI10" s="644"/>
      <c r="BJ10" s="644"/>
      <c r="BK10" s="644"/>
      <c r="BL10" s="644"/>
      <c r="BM10" s="644"/>
      <c r="BN10" s="645"/>
      <c r="BO10" s="703">
        <v>2.6</v>
      </c>
      <c r="BP10" s="703"/>
      <c r="BQ10" s="703"/>
      <c r="BR10" s="703"/>
      <c r="BS10" s="649" t="s">
        <v>233</v>
      </c>
      <c r="BT10" s="644"/>
      <c r="BU10" s="644"/>
      <c r="BV10" s="644"/>
      <c r="BW10" s="644"/>
      <c r="BX10" s="644"/>
      <c r="BY10" s="644"/>
      <c r="BZ10" s="644"/>
      <c r="CA10" s="644"/>
      <c r="CB10" s="684"/>
      <c r="CD10" s="685" t="s">
        <v>239</v>
      </c>
      <c r="CE10" s="682"/>
      <c r="CF10" s="682"/>
      <c r="CG10" s="682"/>
      <c r="CH10" s="682"/>
      <c r="CI10" s="682"/>
      <c r="CJ10" s="682"/>
      <c r="CK10" s="682"/>
      <c r="CL10" s="682"/>
      <c r="CM10" s="682"/>
      <c r="CN10" s="682"/>
      <c r="CO10" s="682"/>
      <c r="CP10" s="682"/>
      <c r="CQ10" s="683"/>
      <c r="CR10" s="641" t="s">
        <v>233</v>
      </c>
      <c r="CS10" s="644"/>
      <c r="CT10" s="644"/>
      <c r="CU10" s="644"/>
      <c r="CV10" s="644"/>
      <c r="CW10" s="644"/>
      <c r="CX10" s="644"/>
      <c r="CY10" s="645"/>
      <c r="CZ10" s="703" t="s">
        <v>233</v>
      </c>
      <c r="DA10" s="703"/>
      <c r="DB10" s="703"/>
      <c r="DC10" s="703"/>
      <c r="DD10" s="649" t="s">
        <v>220</v>
      </c>
      <c r="DE10" s="644"/>
      <c r="DF10" s="644"/>
      <c r="DG10" s="644"/>
      <c r="DH10" s="644"/>
      <c r="DI10" s="644"/>
      <c r="DJ10" s="644"/>
      <c r="DK10" s="644"/>
      <c r="DL10" s="644"/>
      <c r="DM10" s="644"/>
      <c r="DN10" s="644"/>
      <c r="DO10" s="644"/>
      <c r="DP10" s="645"/>
      <c r="DQ10" s="649" t="s">
        <v>233</v>
      </c>
      <c r="DR10" s="644"/>
      <c r="DS10" s="644"/>
      <c r="DT10" s="644"/>
      <c r="DU10" s="644"/>
      <c r="DV10" s="644"/>
      <c r="DW10" s="644"/>
      <c r="DX10" s="644"/>
      <c r="DY10" s="644"/>
      <c r="DZ10" s="644"/>
      <c r="EA10" s="644"/>
      <c r="EB10" s="644"/>
      <c r="EC10" s="684"/>
    </row>
    <row r="11" spans="2:143" ht="11.25" customHeight="1">
      <c r="B11" s="638" t="s">
        <v>240</v>
      </c>
      <c r="C11" s="639"/>
      <c r="D11" s="639"/>
      <c r="E11" s="639"/>
      <c r="F11" s="639"/>
      <c r="G11" s="639"/>
      <c r="H11" s="639"/>
      <c r="I11" s="639"/>
      <c r="J11" s="639"/>
      <c r="K11" s="639"/>
      <c r="L11" s="639"/>
      <c r="M11" s="639"/>
      <c r="N11" s="639"/>
      <c r="O11" s="639"/>
      <c r="P11" s="639"/>
      <c r="Q11" s="640"/>
      <c r="R11" s="641" t="s">
        <v>233</v>
      </c>
      <c r="S11" s="644"/>
      <c r="T11" s="644"/>
      <c r="U11" s="644"/>
      <c r="V11" s="644"/>
      <c r="W11" s="644"/>
      <c r="X11" s="644"/>
      <c r="Y11" s="645"/>
      <c r="Z11" s="703" t="s">
        <v>220</v>
      </c>
      <c r="AA11" s="703"/>
      <c r="AB11" s="703"/>
      <c r="AC11" s="703"/>
      <c r="AD11" s="704" t="s">
        <v>233</v>
      </c>
      <c r="AE11" s="704"/>
      <c r="AF11" s="704"/>
      <c r="AG11" s="704"/>
      <c r="AH11" s="704"/>
      <c r="AI11" s="704"/>
      <c r="AJ11" s="704"/>
      <c r="AK11" s="704"/>
      <c r="AL11" s="646" t="s">
        <v>233</v>
      </c>
      <c r="AM11" s="647"/>
      <c r="AN11" s="647"/>
      <c r="AO11" s="705"/>
      <c r="AP11" s="638" t="s">
        <v>241</v>
      </c>
      <c r="AQ11" s="639"/>
      <c r="AR11" s="639"/>
      <c r="AS11" s="639"/>
      <c r="AT11" s="639"/>
      <c r="AU11" s="639"/>
      <c r="AV11" s="639"/>
      <c r="AW11" s="639"/>
      <c r="AX11" s="639"/>
      <c r="AY11" s="639"/>
      <c r="AZ11" s="639"/>
      <c r="BA11" s="639"/>
      <c r="BB11" s="639"/>
      <c r="BC11" s="639"/>
      <c r="BD11" s="639"/>
      <c r="BE11" s="639"/>
      <c r="BF11" s="640"/>
      <c r="BG11" s="641">
        <v>11922</v>
      </c>
      <c r="BH11" s="644"/>
      <c r="BI11" s="644"/>
      <c r="BJ11" s="644"/>
      <c r="BK11" s="644"/>
      <c r="BL11" s="644"/>
      <c r="BM11" s="644"/>
      <c r="BN11" s="645"/>
      <c r="BO11" s="703">
        <v>4</v>
      </c>
      <c r="BP11" s="703"/>
      <c r="BQ11" s="703"/>
      <c r="BR11" s="703"/>
      <c r="BS11" s="649" t="s">
        <v>233</v>
      </c>
      <c r="BT11" s="644"/>
      <c r="BU11" s="644"/>
      <c r="BV11" s="644"/>
      <c r="BW11" s="644"/>
      <c r="BX11" s="644"/>
      <c r="BY11" s="644"/>
      <c r="BZ11" s="644"/>
      <c r="CA11" s="644"/>
      <c r="CB11" s="684"/>
      <c r="CD11" s="685" t="s">
        <v>242</v>
      </c>
      <c r="CE11" s="682"/>
      <c r="CF11" s="682"/>
      <c r="CG11" s="682"/>
      <c r="CH11" s="682"/>
      <c r="CI11" s="682"/>
      <c r="CJ11" s="682"/>
      <c r="CK11" s="682"/>
      <c r="CL11" s="682"/>
      <c r="CM11" s="682"/>
      <c r="CN11" s="682"/>
      <c r="CO11" s="682"/>
      <c r="CP11" s="682"/>
      <c r="CQ11" s="683"/>
      <c r="CR11" s="641">
        <v>222095</v>
      </c>
      <c r="CS11" s="644"/>
      <c r="CT11" s="644"/>
      <c r="CU11" s="644"/>
      <c r="CV11" s="644"/>
      <c r="CW11" s="644"/>
      <c r="CX11" s="644"/>
      <c r="CY11" s="645"/>
      <c r="CZ11" s="703">
        <v>2.1</v>
      </c>
      <c r="DA11" s="703"/>
      <c r="DB11" s="703"/>
      <c r="DC11" s="703"/>
      <c r="DD11" s="649">
        <v>127632</v>
      </c>
      <c r="DE11" s="644"/>
      <c r="DF11" s="644"/>
      <c r="DG11" s="644"/>
      <c r="DH11" s="644"/>
      <c r="DI11" s="644"/>
      <c r="DJ11" s="644"/>
      <c r="DK11" s="644"/>
      <c r="DL11" s="644"/>
      <c r="DM11" s="644"/>
      <c r="DN11" s="644"/>
      <c r="DO11" s="644"/>
      <c r="DP11" s="645"/>
      <c r="DQ11" s="649">
        <v>69905</v>
      </c>
      <c r="DR11" s="644"/>
      <c r="DS11" s="644"/>
      <c r="DT11" s="644"/>
      <c r="DU11" s="644"/>
      <c r="DV11" s="644"/>
      <c r="DW11" s="644"/>
      <c r="DX11" s="644"/>
      <c r="DY11" s="644"/>
      <c r="DZ11" s="644"/>
      <c r="EA11" s="644"/>
      <c r="EB11" s="644"/>
      <c r="EC11" s="684"/>
    </row>
    <row r="12" spans="2:143" ht="11.25" customHeight="1">
      <c r="B12" s="638" t="s">
        <v>243</v>
      </c>
      <c r="C12" s="639"/>
      <c r="D12" s="639"/>
      <c r="E12" s="639"/>
      <c r="F12" s="639"/>
      <c r="G12" s="639"/>
      <c r="H12" s="639"/>
      <c r="I12" s="639"/>
      <c r="J12" s="639"/>
      <c r="K12" s="639"/>
      <c r="L12" s="639"/>
      <c r="M12" s="639"/>
      <c r="N12" s="639"/>
      <c r="O12" s="639"/>
      <c r="P12" s="639"/>
      <c r="Q12" s="640"/>
      <c r="R12" s="641">
        <v>58001</v>
      </c>
      <c r="S12" s="644"/>
      <c r="T12" s="644"/>
      <c r="U12" s="644"/>
      <c r="V12" s="644"/>
      <c r="W12" s="644"/>
      <c r="X12" s="644"/>
      <c r="Y12" s="645"/>
      <c r="Z12" s="703">
        <v>0.5</v>
      </c>
      <c r="AA12" s="703"/>
      <c r="AB12" s="703"/>
      <c r="AC12" s="703"/>
      <c r="AD12" s="704">
        <v>58001</v>
      </c>
      <c r="AE12" s="704"/>
      <c r="AF12" s="704"/>
      <c r="AG12" s="704"/>
      <c r="AH12" s="704"/>
      <c r="AI12" s="704"/>
      <c r="AJ12" s="704"/>
      <c r="AK12" s="704"/>
      <c r="AL12" s="646">
        <v>3.7</v>
      </c>
      <c r="AM12" s="647"/>
      <c r="AN12" s="647"/>
      <c r="AO12" s="705"/>
      <c r="AP12" s="638" t="s">
        <v>244</v>
      </c>
      <c r="AQ12" s="639"/>
      <c r="AR12" s="639"/>
      <c r="AS12" s="639"/>
      <c r="AT12" s="639"/>
      <c r="AU12" s="639"/>
      <c r="AV12" s="639"/>
      <c r="AW12" s="639"/>
      <c r="AX12" s="639"/>
      <c r="AY12" s="639"/>
      <c r="AZ12" s="639"/>
      <c r="BA12" s="639"/>
      <c r="BB12" s="639"/>
      <c r="BC12" s="639"/>
      <c r="BD12" s="639"/>
      <c r="BE12" s="639"/>
      <c r="BF12" s="640"/>
      <c r="BG12" s="641">
        <v>131952</v>
      </c>
      <c r="BH12" s="644"/>
      <c r="BI12" s="644"/>
      <c r="BJ12" s="644"/>
      <c r="BK12" s="644"/>
      <c r="BL12" s="644"/>
      <c r="BM12" s="644"/>
      <c r="BN12" s="645"/>
      <c r="BO12" s="703">
        <v>44.5</v>
      </c>
      <c r="BP12" s="703"/>
      <c r="BQ12" s="703"/>
      <c r="BR12" s="703"/>
      <c r="BS12" s="649" t="s">
        <v>233</v>
      </c>
      <c r="BT12" s="644"/>
      <c r="BU12" s="644"/>
      <c r="BV12" s="644"/>
      <c r="BW12" s="644"/>
      <c r="BX12" s="644"/>
      <c r="BY12" s="644"/>
      <c r="BZ12" s="644"/>
      <c r="CA12" s="644"/>
      <c r="CB12" s="684"/>
      <c r="CD12" s="685" t="s">
        <v>245</v>
      </c>
      <c r="CE12" s="682"/>
      <c r="CF12" s="682"/>
      <c r="CG12" s="682"/>
      <c r="CH12" s="682"/>
      <c r="CI12" s="682"/>
      <c r="CJ12" s="682"/>
      <c r="CK12" s="682"/>
      <c r="CL12" s="682"/>
      <c r="CM12" s="682"/>
      <c r="CN12" s="682"/>
      <c r="CO12" s="682"/>
      <c r="CP12" s="682"/>
      <c r="CQ12" s="683"/>
      <c r="CR12" s="641">
        <v>19738</v>
      </c>
      <c r="CS12" s="644"/>
      <c r="CT12" s="644"/>
      <c r="CU12" s="644"/>
      <c r="CV12" s="644"/>
      <c r="CW12" s="644"/>
      <c r="CX12" s="644"/>
      <c r="CY12" s="645"/>
      <c r="CZ12" s="703">
        <v>0.2</v>
      </c>
      <c r="DA12" s="703"/>
      <c r="DB12" s="703"/>
      <c r="DC12" s="703"/>
      <c r="DD12" s="649" t="s">
        <v>220</v>
      </c>
      <c r="DE12" s="644"/>
      <c r="DF12" s="644"/>
      <c r="DG12" s="644"/>
      <c r="DH12" s="644"/>
      <c r="DI12" s="644"/>
      <c r="DJ12" s="644"/>
      <c r="DK12" s="644"/>
      <c r="DL12" s="644"/>
      <c r="DM12" s="644"/>
      <c r="DN12" s="644"/>
      <c r="DO12" s="644"/>
      <c r="DP12" s="645"/>
      <c r="DQ12" s="649">
        <v>7069</v>
      </c>
      <c r="DR12" s="644"/>
      <c r="DS12" s="644"/>
      <c r="DT12" s="644"/>
      <c r="DU12" s="644"/>
      <c r="DV12" s="644"/>
      <c r="DW12" s="644"/>
      <c r="DX12" s="644"/>
      <c r="DY12" s="644"/>
      <c r="DZ12" s="644"/>
      <c r="EA12" s="644"/>
      <c r="EB12" s="644"/>
      <c r="EC12" s="684"/>
    </row>
    <row r="13" spans="2:143" ht="11.25" customHeight="1">
      <c r="B13" s="638" t="s">
        <v>246</v>
      </c>
      <c r="C13" s="639"/>
      <c r="D13" s="639"/>
      <c r="E13" s="639"/>
      <c r="F13" s="639"/>
      <c r="G13" s="639"/>
      <c r="H13" s="639"/>
      <c r="I13" s="639"/>
      <c r="J13" s="639"/>
      <c r="K13" s="639"/>
      <c r="L13" s="639"/>
      <c r="M13" s="639"/>
      <c r="N13" s="639"/>
      <c r="O13" s="639"/>
      <c r="P13" s="639"/>
      <c r="Q13" s="640"/>
      <c r="R13" s="641" t="s">
        <v>220</v>
      </c>
      <c r="S13" s="644"/>
      <c r="T13" s="644"/>
      <c r="U13" s="644"/>
      <c r="V13" s="644"/>
      <c r="W13" s="644"/>
      <c r="X13" s="644"/>
      <c r="Y13" s="645"/>
      <c r="Z13" s="703" t="s">
        <v>220</v>
      </c>
      <c r="AA13" s="703"/>
      <c r="AB13" s="703"/>
      <c r="AC13" s="703"/>
      <c r="AD13" s="704" t="s">
        <v>220</v>
      </c>
      <c r="AE13" s="704"/>
      <c r="AF13" s="704"/>
      <c r="AG13" s="704"/>
      <c r="AH13" s="704"/>
      <c r="AI13" s="704"/>
      <c r="AJ13" s="704"/>
      <c r="AK13" s="704"/>
      <c r="AL13" s="646" t="s">
        <v>220</v>
      </c>
      <c r="AM13" s="647"/>
      <c r="AN13" s="647"/>
      <c r="AO13" s="705"/>
      <c r="AP13" s="638" t="s">
        <v>247</v>
      </c>
      <c r="AQ13" s="639"/>
      <c r="AR13" s="639"/>
      <c r="AS13" s="639"/>
      <c r="AT13" s="639"/>
      <c r="AU13" s="639"/>
      <c r="AV13" s="639"/>
      <c r="AW13" s="639"/>
      <c r="AX13" s="639"/>
      <c r="AY13" s="639"/>
      <c r="AZ13" s="639"/>
      <c r="BA13" s="639"/>
      <c r="BB13" s="639"/>
      <c r="BC13" s="639"/>
      <c r="BD13" s="639"/>
      <c r="BE13" s="639"/>
      <c r="BF13" s="640"/>
      <c r="BG13" s="641">
        <v>128822</v>
      </c>
      <c r="BH13" s="644"/>
      <c r="BI13" s="644"/>
      <c r="BJ13" s="644"/>
      <c r="BK13" s="644"/>
      <c r="BL13" s="644"/>
      <c r="BM13" s="644"/>
      <c r="BN13" s="645"/>
      <c r="BO13" s="703">
        <v>43.4</v>
      </c>
      <c r="BP13" s="703"/>
      <c r="BQ13" s="703"/>
      <c r="BR13" s="703"/>
      <c r="BS13" s="649" t="s">
        <v>220</v>
      </c>
      <c r="BT13" s="644"/>
      <c r="BU13" s="644"/>
      <c r="BV13" s="644"/>
      <c r="BW13" s="644"/>
      <c r="BX13" s="644"/>
      <c r="BY13" s="644"/>
      <c r="BZ13" s="644"/>
      <c r="CA13" s="644"/>
      <c r="CB13" s="684"/>
      <c r="CD13" s="685" t="s">
        <v>248</v>
      </c>
      <c r="CE13" s="682"/>
      <c r="CF13" s="682"/>
      <c r="CG13" s="682"/>
      <c r="CH13" s="682"/>
      <c r="CI13" s="682"/>
      <c r="CJ13" s="682"/>
      <c r="CK13" s="682"/>
      <c r="CL13" s="682"/>
      <c r="CM13" s="682"/>
      <c r="CN13" s="682"/>
      <c r="CO13" s="682"/>
      <c r="CP13" s="682"/>
      <c r="CQ13" s="683"/>
      <c r="CR13" s="641">
        <v>285907</v>
      </c>
      <c r="CS13" s="644"/>
      <c r="CT13" s="644"/>
      <c r="CU13" s="644"/>
      <c r="CV13" s="644"/>
      <c r="CW13" s="644"/>
      <c r="CX13" s="644"/>
      <c r="CY13" s="645"/>
      <c r="CZ13" s="703">
        <v>2.6</v>
      </c>
      <c r="DA13" s="703"/>
      <c r="DB13" s="703"/>
      <c r="DC13" s="703"/>
      <c r="DD13" s="649">
        <v>244717</v>
      </c>
      <c r="DE13" s="644"/>
      <c r="DF13" s="644"/>
      <c r="DG13" s="644"/>
      <c r="DH13" s="644"/>
      <c r="DI13" s="644"/>
      <c r="DJ13" s="644"/>
      <c r="DK13" s="644"/>
      <c r="DL13" s="644"/>
      <c r="DM13" s="644"/>
      <c r="DN13" s="644"/>
      <c r="DO13" s="644"/>
      <c r="DP13" s="645"/>
      <c r="DQ13" s="649">
        <v>37780</v>
      </c>
      <c r="DR13" s="644"/>
      <c r="DS13" s="644"/>
      <c r="DT13" s="644"/>
      <c r="DU13" s="644"/>
      <c r="DV13" s="644"/>
      <c r="DW13" s="644"/>
      <c r="DX13" s="644"/>
      <c r="DY13" s="644"/>
      <c r="DZ13" s="644"/>
      <c r="EA13" s="644"/>
      <c r="EB13" s="644"/>
      <c r="EC13" s="684"/>
    </row>
    <row r="14" spans="2:143" ht="11.25" customHeight="1">
      <c r="B14" s="638" t="s">
        <v>249</v>
      </c>
      <c r="C14" s="639"/>
      <c r="D14" s="639"/>
      <c r="E14" s="639"/>
      <c r="F14" s="639"/>
      <c r="G14" s="639"/>
      <c r="H14" s="639"/>
      <c r="I14" s="639"/>
      <c r="J14" s="639"/>
      <c r="K14" s="639"/>
      <c r="L14" s="639"/>
      <c r="M14" s="639"/>
      <c r="N14" s="639"/>
      <c r="O14" s="639"/>
      <c r="P14" s="639"/>
      <c r="Q14" s="640"/>
      <c r="R14" s="641" t="s">
        <v>233</v>
      </c>
      <c r="S14" s="644"/>
      <c r="T14" s="644"/>
      <c r="U14" s="644"/>
      <c r="V14" s="644"/>
      <c r="W14" s="644"/>
      <c r="X14" s="644"/>
      <c r="Y14" s="645"/>
      <c r="Z14" s="703" t="s">
        <v>220</v>
      </c>
      <c r="AA14" s="703"/>
      <c r="AB14" s="703"/>
      <c r="AC14" s="703"/>
      <c r="AD14" s="704" t="s">
        <v>220</v>
      </c>
      <c r="AE14" s="704"/>
      <c r="AF14" s="704"/>
      <c r="AG14" s="704"/>
      <c r="AH14" s="704"/>
      <c r="AI14" s="704"/>
      <c r="AJ14" s="704"/>
      <c r="AK14" s="704"/>
      <c r="AL14" s="646" t="s">
        <v>220</v>
      </c>
      <c r="AM14" s="647"/>
      <c r="AN14" s="647"/>
      <c r="AO14" s="705"/>
      <c r="AP14" s="638" t="s">
        <v>250</v>
      </c>
      <c r="AQ14" s="639"/>
      <c r="AR14" s="639"/>
      <c r="AS14" s="639"/>
      <c r="AT14" s="639"/>
      <c r="AU14" s="639"/>
      <c r="AV14" s="639"/>
      <c r="AW14" s="639"/>
      <c r="AX14" s="639"/>
      <c r="AY14" s="639"/>
      <c r="AZ14" s="639"/>
      <c r="BA14" s="639"/>
      <c r="BB14" s="639"/>
      <c r="BC14" s="639"/>
      <c r="BD14" s="639"/>
      <c r="BE14" s="639"/>
      <c r="BF14" s="640"/>
      <c r="BG14" s="641">
        <v>12726</v>
      </c>
      <c r="BH14" s="644"/>
      <c r="BI14" s="644"/>
      <c r="BJ14" s="644"/>
      <c r="BK14" s="644"/>
      <c r="BL14" s="644"/>
      <c r="BM14" s="644"/>
      <c r="BN14" s="645"/>
      <c r="BO14" s="703">
        <v>4.3</v>
      </c>
      <c r="BP14" s="703"/>
      <c r="BQ14" s="703"/>
      <c r="BR14" s="703"/>
      <c r="BS14" s="649" t="s">
        <v>233</v>
      </c>
      <c r="BT14" s="644"/>
      <c r="BU14" s="644"/>
      <c r="BV14" s="644"/>
      <c r="BW14" s="644"/>
      <c r="BX14" s="644"/>
      <c r="BY14" s="644"/>
      <c r="BZ14" s="644"/>
      <c r="CA14" s="644"/>
      <c r="CB14" s="684"/>
      <c r="CD14" s="685" t="s">
        <v>251</v>
      </c>
      <c r="CE14" s="682"/>
      <c r="CF14" s="682"/>
      <c r="CG14" s="682"/>
      <c r="CH14" s="682"/>
      <c r="CI14" s="682"/>
      <c r="CJ14" s="682"/>
      <c r="CK14" s="682"/>
      <c r="CL14" s="682"/>
      <c r="CM14" s="682"/>
      <c r="CN14" s="682"/>
      <c r="CO14" s="682"/>
      <c r="CP14" s="682"/>
      <c r="CQ14" s="683"/>
      <c r="CR14" s="641">
        <v>523611</v>
      </c>
      <c r="CS14" s="644"/>
      <c r="CT14" s="644"/>
      <c r="CU14" s="644"/>
      <c r="CV14" s="644"/>
      <c r="CW14" s="644"/>
      <c r="CX14" s="644"/>
      <c r="CY14" s="645"/>
      <c r="CZ14" s="703">
        <v>4.8</v>
      </c>
      <c r="DA14" s="703"/>
      <c r="DB14" s="703"/>
      <c r="DC14" s="703"/>
      <c r="DD14" s="649">
        <v>379908</v>
      </c>
      <c r="DE14" s="644"/>
      <c r="DF14" s="644"/>
      <c r="DG14" s="644"/>
      <c r="DH14" s="644"/>
      <c r="DI14" s="644"/>
      <c r="DJ14" s="644"/>
      <c r="DK14" s="644"/>
      <c r="DL14" s="644"/>
      <c r="DM14" s="644"/>
      <c r="DN14" s="644"/>
      <c r="DO14" s="644"/>
      <c r="DP14" s="645"/>
      <c r="DQ14" s="649">
        <v>134246</v>
      </c>
      <c r="DR14" s="644"/>
      <c r="DS14" s="644"/>
      <c r="DT14" s="644"/>
      <c r="DU14" s="644"/>
      <c r="DV14" s="644"/>
      <c r="DW14" s="644"/>
      <c r="DX14" s="644"/>
      <c r="DY14" s="644"/>
      <c r="DZ14" s="644"/>
      <c r="EA14" s="644"/>
      <c r="EB14" s="644"/>
      <c r="EC14" s="684"/>
    </row>
    <row r="15" spans="2:143" ht="11.25" customHeight="1">
      <c r="B15" s="638" t="s">
        <v>252</v>
      </c>
      <c r="C15" s="639"/>
      <c r="D15" s="639"/>
      <c r="E15" s="639"/>
      <c r="F15" s="639"/>
      <c r="G15" s="639"/>
      <c r="H15" s="639"/>
      <c r="I15" s="639"/>
      <c r="J15" s="639"/>
      <c r="K15" s="639"/>
      <c r="L15" s="639"/>
      <c r="M15" s="639"/>
      <c r="N15" s="639"/>
      <c r="O15" s="639"/>
      <c r="P15" s="639"/>
      <c r="Q15" s="640"/>
      <c r="R15" s="641">
        <v>3594</v>
      </c>
      <c r="S15" s="644"/>
      <c r="T15" s="644"/>
      <c r="U15" s="644"/>
      <c r="V15" s="644"/>
      <c r="W15" s="644"/>
      <c r="X15" s="644"/>
      <c r="Y15" s="645"/>
      <c r="Z15" s="703">
        <v>0</v>
      </c>
      <c r="AA15" s="703"/>
      <c r="AB15" s="703"/>
      <c r="AC15" s="703"/>
      <c r="AD15" s="704">
        <v>3594</v>
      </c>
      <c r="AE15" s="704"/>
      <c r="AF15" s="704"/>
      <c r="AG15" s="704"/>
      <c r="AH15" s="704"/>
      <c r="AI15" s="704"/>
      <c r="AJ15" s="704"/>
      <c r="AK15" s="704"/>
      <c r="AL15" s="646">
        <v>0.2</v>
      </c>
      <c r="AM15" s="647"/>
      <c r="AN15" s="647"/>
      <c r="AO15" s="705"/>
      <c r="AP15" s="638" t="s">
        <v>253</v>
      </c>
      <c r="AQ15" s="639"/>
      <c r="AR15" s="639"/>
      <c r="AS15" s="639"/>
      <c r="AT15" s="639"/>
      <c r="AU15" s="639"/>
      <c r="AV15" s="639"/>
      <c r="AW15" s="639"/>
      <c r="AX15" s="639"/>
      <c r="AY15" s="639"/>
      <c r="AZ15" s="639"/>
      <c r="BA15" s="639"/>
      <c r="BB15" s="639"/>
      <c r="BC15" s="639"/>
      <c r="BD15" s="639"/>
      <c r="BE15" s="639"/>
      <c r="BF15" s="640"/>
      <c r="BG15" s="641">
        <v>34600</v>
      </c>
      <c r="BH15" s="644"/>
      <c r="BI15" s="644"/>
      <c r="BJ15" s="644"/>
      <c r="BK15" s="644"/>
      <c r="BL15" s="644"/>
      <c r="BM15" s="644"/>
      <c r="BN15" s="645"/>
      <c r="BO15" s="703">
        <v>11.7</v>
      </c>
      <c r="BP15" s="703"/>
      <c r="BQ15" s="703"/>
      <c r="BR15" s="703"/>
      <c r="BS15" s="649" t="s">
        <v>233</v>
      </c>
      <c r="BT15" s="644"/>
      <c r="BU15" s="644"/>
      <c r="BV15" s="644"/>
      <c r="BW15" s="644"/>
      <c r="BX15" s="644"/>
      <c r="BY15" s="644"/>
      <c r="BZ15" s="644"/>
      <c r="CA15" s="644"/>
      <c r="CB15" s="684"/>
      <c r="CD15" s="685" t="s">
        <v>254</v>
      </c>
      <c r="CE15" s="682"/>
      <c r="CF15" s="682"/>
      <c r="CG15" s="682"/>
      <c r="CH15" s="682"/>
      <c r="CI15" s="682"/>
      <c r="CJ15" s="682"/>
      <c r="CK15" s="682"/>
      <c r="CL15" s="682"/>
      <c r="CM15" s="682"/>
      <c r="CN15" s="682"/>
      <c r="CO15" s="682"/>
      <c r="CP15" s="682"/>
      <c r="CQ15" s="683"/>
      <c r="CR15" s="641">
        <v>244686</v>
      </c>
      <c r="CS15" s="644"/>
      <c r="CT15" s="644"/>
      <c r="CU15" s="644"/>
      <c r="CV15" s="644"/>
      <c r="CW15" s="644"/>
      <c r="CX15" s="644"/>
      <c r="CY15" s="645"/>
      <c r="CZ15" s="703">
        <v>2.2999999999999998</v>
      </c>
      <c r="DA15" s="703"/>
      <c r="DB15" s="703"/>
      <c r="DC15" s="703"/>
      <c r="DD15" s="649">
        <v>33129</v>
      </c>
      <c r="DE15" s="644"/>
      <c r="DF15" s="644"/>
      <c r="DG15" s="644"/>
      <c r="DH15" s="644"/>
      <c r="DI15" s="644"/>
      <c r="DJ15" s="644"/>
      <c r="DK15" s="644"/>
      <c r="DL15" s="644"/>
      <c r="DM15" s="644"/>
      <c r="DN15" s="644"/>
      <c r="DO15" s="644"/>
      <c r="DP15" s="645"/>
      <c r="DQ15" s="649">
        <v>166321</v>
      </c>
      <c r="DR15" s="644"/>
      <c r="DS15" s="644"/>
      <c r="DT15" s="644"/>
      <c r="DU15" s="644"/>
      <c r="DV15" s="644"/>
      <c r="DW15" s="644"/>
      <c r="DX15" s="644"/>
      <c r="DY15" s="644"/>
      <c r="DZ15" s="644"/>
      <c r="EA15" s="644"/>
      <c r="EB15" s="644"/>
      <c r="EC15" s="684"/>
    </row>
    <row r="16" spans="2:143" ht="11.25" customHeight="1">
      <c r="B16" s="638" t="s">
        <v>255</v>
      </c>
      <c r="C16" s="639"/>
      <c r="D16" s="639"/>
      <c r="E16" s="639"/>
      <c r="F16" s="639"/>
      <c r="G16" s="639"/>
      <c r="H16" s="639"/>
      <c r="I16" s="639"/>
      <c r="J16" s="639"/>
      <c r="K16" s="639"/>
      <c r="L16" s="639"/>
      <c r="M16" s="639"/>
      <c r="N16" s="639"/>
      <c r="O16" s="639"/>
      <c r="P16" s="639"/>
      <c r="Q16" s="640"/>
      <c r="R16" s="641" t="s">
        <v>233</v>
      </c>
      <c r="S16" s="644"/>
      <c r="T16" s="644"/>
      <c r="U16" s="644"/>
      <c r="V16" s="644"/>
      <c r="W16" s="644"/>
      <c r="X16" s="644"/>
      <c r="Y16" s="645"/>
      <c r="Z16" s="703" t="s">
        <v>220</v>
      </c>
      <c r="AA16" s="703"/>
      <c r="AB16" s="703"/>
      <c r="AC16" s="703"/>
      <c r="AD16" s="704" t="s">
        <v>233</v>
      </c>
      <c r="AE16" s="704"/>
      <c r="AF16" s="704"/>
      <c r="AG16" s="704"/>
      <c r="AH16" s="704"/>
      <c r="AI16" s="704"/>
      <c r="AJ16" s="704"/>
      <c r="AK16" s="704"/>
      <c r="AL16" s="646" t="s">
        <v>233</v>
      </c>
      <c r="AM16" s="647"/>
      <c r="AN16" s="647"/>
      <c r="AO16" s="705"/>
      <c r="AP16" s="638" t="s">
        <v>256</v>
      </c>
      <c r="AQ16" s="639"/>
      <c r="AR16" s="639"/>
      <c r="AS16" s="639"/>
      <c r="AT16" s="639"/>
      <c r="AU16" s="639"/>
      <c r="AV16" s="639"/>
      <c r="AW16" s="639"/>
      <c r="AX16" s="639"/>
      <c r="AY16" s="639"/>
      <c r="AZ16" s="639"/>
      <c r="BA16" s="639"/>
      <c r="BB16" s="639"/>
      <c r="BC16" s="639"/>
      <c r="BD16" s="639"/>
      <c r="BE16" s="639"/>
      <c r="BF16" s="640"/>
      <c r="BG16" s="641" t="s">
        <v>233</v>
      </c>
      <c r="BH16" s="644"/>
      <c r="BI16" s="644"/>
      <c r="BJ16" s="644"/>
      <c r="BK16" s="644"/>
      <c r="BL16" s="644"/>
      <c r="BM16" s="644"/>
      <c r="BN16" s="645"/>
      <c r="BO16" s="703" t="s">
        <v>233</v>
      </c>
      <c r="BP16" s="703"/>
      <c r="BQ16" s="703"/>
      <c r="BR16" s="703"/>
      <c r="BS16" s="649" t="s">
        <v>220</v>
      </c>
      <c r="BT16" s="644"/>
      <c r="BU16" s="644"/>
      <c r="BV16" s="644"/>
      <c r="BW16" s="644"/>
      <c r="BX16" s="644"/>
      <c r="BY16" s="644"/>
      <c r="BZ16" s="644"/>
      <c r="CA16" s="644"/>
      <c r="CB16" s="684"/>
      <c r="CD16" s="685" t="s">
        <v>257</v>
      </c>
      <c r="CE16" s="682"/>
      <c r="CF16" s="682"/>
      <c r="CG16" s="682"/>
      <c r="CH16" s="682"/>
      <c r="CI16" s="682"/>
      <c r="CJ16" s="682"/>
      <c r="CK16" s="682"/>
      <c r="CL16" s="682"/>
      <c r="CM16" s="682"/>
      <c r="CN16" s="682"/>
      <c r="CO16" s="682"/>
      <c r="CP16" s="682"/>
      <c r="CQ16" s="683"/>
      <c r="CR16" s="641">
        <v>43658</v>
      </c>
      <c r="CS16" s="644"/>
      <c r="CT16" s="644"/>
      <c r="CU16" s="644"/>
      <c r="CV16" s="644"/>
      <c r="CW16" s="644"/>
      <c r="CX16" s="644"/>
      <c r="CY16" s="645"/>
      <c r="CZ16" s="703">
        <v>0.4</v>
      </c>
      <c r="DA16" s="703"/>
      <c r="DB16" s="703"/>
      <c r="DC16" s="703"/>
      <c r="DD16" s="649" t="s">
        <v>220</v>
      </c>
      <c r="DE16" s="644"/>
      <c r="DF16" s="644"/>
      <c r="DG16" s="644"/>
      <c r="DH16" s="644"/>
      <c r="DI16" s="644"/>
      <c r="DJ16" s="644"/>
      <c r="DK16" s="644"/>
      <c r="DL16" s="644"/>
      <c r="DM16" s="644"/>
      <c r="DN16" s="644"/>
      <c r="DO16" s="644"/>
      <c r="DP16" s="645"/>
      <c r="DQ16" s="649">
        <v>8332</v>
      </c>
      <c r="DR16" s="644"/>
      <c r="DS16" s="644"/>
      <c r="DT16" s="644"/>
      <c r="DU16" s="644"/>
      <c r="DV16" s="644"/>
      <c r="DW16" s="644"/>
      <c r="DX16" s="644"/>
      <c r="DY16" s="644"/>
      <c r="DZ16" s="644"/>
      <c r="EA16" s="644"/>
      <c r="EB16" s="644"/>
      <c r="EC16" s="684"/>
    </row>
    <row r="17" spans="2:133" ht="11.25" customHeight="1">
      <c r="B17" s="638" t="s">
        <v>258</v>
      </c>
      <c r="C17" s="639"/>
      <c r="D17" s="639"/>
      <c r="E17" s="639"/>
      <c r="F17" s="639"/>
      <c r="G17" s="639"/>
      <c r="H17" s="639"/>
      <c r="I17" s="639"/>
      <c r="J17" s="639"/>
      <c r="K17" s="639"/>
      <c r="L17" s="639"/>
      <c r="M17" s="639"/>
      <c r="N17" s="639"/>
      <c r="O17" s="639"/>
      <c r="P17" s="639"/>
      <c r="Q17" s="640"/>
      <c r="R17" s="641">
        <v>865</v>
      </c>
      <c r="S17" s="644"/>
      <c r="T17" s="644"/>
      <c r="U17" s="644"/>
      <c r="V17" s="644"/>
      <c r="W17" s="644"/>
      <c r="X17" s="644"/>
      <c r="Y17" s="645"/>
      <c r="Z17" s="703">
        <v>0</v>
      </c>
      <c r="AA17" s="703"/>
      <c r="AB17" s="703"/>
      <c r="AC17" s="703"/>
      <c r="AD17" s="704">
        <v>865</v>
      </c>
      <c r="AE17" s="704"/>
      <c r="AF17" s="704"/>
      <c r="AG17" s="704"/>
      <c r="AH17" s="704"/>
      <c r="AI17" s="704"/>
      <c r="AJ17" s="704"/>
      <c r="AK17" s="704"/>
      <c r="AL17" s="646">
        <v>0.1</v>
      </c>
      <c r="AM17" s="647"/>
      <c r="AN17" s="647"/>
      <c r="AO17" s="705"/>
      <c r="AP17" s="638" t="s">
        <v>259</v>
      </c>
      <c r="AQ17" s="639"/>
      <c r="AR17" s="639"/>
      <c r="AS17" s="639"/>
      <c r="AT17" s="639"/>
      <c r="AU17" s="639"/>
      <c r="AV17" s="639"/>
      <c r="AW17" s="639"/>
      <c r="AX17" s="639"/>
      <c r="AY17" s="639"/>
      <c r="AZ17" s="639"/>
      <c r="BA17" s="639"/>
      <c r="BB17" s="639"/>
      <c r="BC17" s="639"/>
      <c r="BD17" s="639"/>
      <c r="BE17" s="639"/>
      <c r="BF17" s="640"/>
      <c r="BG17" s="641" t="s">
        <v>220</v>
      </c>
      <c r="BH17" s="644"/>
      <c r="BI17" s="644"/>
      <c r="BJ17" s="644"/>
      <c r="BK17" s="644"/>
      <c r="BL17" s="644"/>
      <c r="BM17" s="644"/>
      <c r="BN17" s="645"/>
      <c r="BO17" s="703" t="s">
        <v>220</v>
      </c>
      <c r="BP17" s="703"/>
      <c r="BQ17" s="703"/>
      <c r="BR17" s="703"/>
      <c r="BS17" s="649" t="s">
        <v>220</v>
      </c>
      <c r="BT17" s="644"/>
      <c r="BU17" s="644"/>
      <c r="BV17" s="644"/>
      <c r="BW17" s="644"/>
      <c r="BX17" s="644"/>
      <c r="BY17" s="644"/>
      <c r="BZ17" s="644"/>
      <c r="CA17" s="644"/>
      <c r="CB17" s="684"/>
      <c r="CD17" s="685" t="s">
        <v>260</v>
      </c>
      <c r="CE17" s="682"/>
      <c r="CF17" s="682"/>
      <c r="CG17" s="682"/>
      <c r="CH17" s="682"/>
      <c r="CI17" s="682"/>
      <c r="CJ17" s="682"/>
      <c r="CK17" s="682"/>
      <c r="CL17" s="682"/>
      <c r="CM17" s="682"/>
      <c r="CN17" s="682"/>
      <c r="CO17" s="682"/>
      <c r="CP17" s="682"/>
      <c r="CQ17" s="683"/>
      <c r="CR17" s="641">
        <v>593310</v>
      </c>
      <c r="CS17" s="644"/>
      <c r="CT17" s="644"/>
      <c r="CU17" s="644"/>
      <c r="CV17" s="644"/>
      <c r="CW17" s="644"/>
      <c r="CX17" s="644"/>
      <c r="CY17" s="645"/>
      <c r="CZ17" s="703">
        <v>5.5</v>
      </c>
      <c r="DA17" s="703"/>
      <c r="DB17" s="703"/>
      <c r="DC17" s="703"/>
      <c r="DD17" s="649" t="s">
        <v>220</v>
      </c>
      <c r="DE17" s="644"/>
      <c r="DF17" s="644"/>
      <c r="DG17" s="644"/>
      <c r="DH17" s="644"/>
      <c r="DI17" s="644"/>
      <c r="DJ17" s="644"/>
      <c r="DK17" s="644"/>
      <c r="DL17" s="644"/>
      <c r="DM17" s="644"/>
      <c r="DN17" s="644"/>
      <c r="DO17" s="644"/>
      <c r="DP17" s="645"/>
      <c r="DQ17" s="649">
        <v>562965</v>
      </c>
      <c r="DR17" s="644"/>
      <c r="DS17" s="644"/>
      <c r="DT17" s="644"/>
      <c r="DU17" s="644"/>
      <c r="DV17" s="644"/>
      <c r="DW17" s="644"/>
      <c r="DX17" s="644"/>
      <c r="DY17" s="644"/>
      <c r="DZ17" s="644"/>
      <c r="EA17" s="644"/>
      <c r="EB17" s="644"/>
      <c r="EC17" s="684"/>
    </row>
    <row r="18" spans="2:133" ht="11.25" customHeight="1">
      <c r="B18" s="638" t="s">
        <v>261</v>
      </c>
      <c r="C18" s="639"/>
      <c r="D18" s="639"/>
      <c r="E18" s="639"/>
      <c r="F18" s="639"/>
      <c r="G18" s="639"/>
      <c r="H18" s="639"/>
      <c r="I18" s="639"/>
      <c r="J18" s="639"/>
      <c r="K18" s="639"/>
      <c r="L18" s="639"/>
      <c r="M18" s="639"/>
      <c r="N18" s="639"/>
      <c r="O18" s="639"/>
      <c r="P18" s="639"/>
      <c r="Q18" s="640"/>
      <c r="R18" s="641">
        <v>1312761</v>
      </c>
      <c r="S18" s="644"/>
      <c r="T18" s="644"/>
      <c r="U18" s="644"/>
      <c r="V18" s="644"/>
      <c r="W18" s="644"/>
      <c r="X18" s="644"/>
      <c r="Y18" s="645"/>
      <c r="Z18" s="703">
        <v>11.6</v>
      </c>
      <c r="AA18" s="703"/>
      <c r="AB18" s="703"/>
      <c r="AC18" s="703"/>
      <c r="AD18" s="704">
        <v>1184520</v>
      </c>
      <c r="AE18" s="704"/>
      <c r="AF18" s="704"/>
      <c r="AG18" s="704"/>
      <c r="AH18" s="704"/>
      <c r="AI18" s="704"/>
      <c r="AJ18" s="704"/>
      <c r="AK18" s="704"/>
      <c r="AL18" s="646">
        <v>75.599999999999994</v>
      </c>
      <c r="AM18" s="647"/>
      <c r="AN18" s="647"/>
      <c r="AO18" s="705"/>
      <c r="AP18" s="638" t="s">
        <v>262</v>
      </c>
      <c r="AQ18" s="639"/>
      <c r="AR18" s="639"/>
      <c r="AS18" s="639"/>
      <c r="AT18" s="639"/>
      <c r="AU18" s="639"/>
      <c r="AV18" s="639"/>
      <c r="AW18" s="639"/>
      <c r="AX18" s="639"/>
      <c r="AY18" s="639"/>
      <c r="AZ18" s="639"/>
      <c r="BA18" s="639"/>
      <c r="BB18" s="639"/>
      <c r="BC18" s="639"/>
      <c r="BD18" s="639"/>
      <c r="BE18" s="639"/>
      <c r="BF18" s="640"/>
      <c r="BG18" s="641" t="s">
        <v>220</v>
      </c>
      <c r="BH18" s="644"/>
      <c r="BI18" s="644"/>
      <c r="BJ18" s="644"/>
      <c r="BK18" s="644"/>
      <c r="BL18" s="644"/>
      <c r="BM18" s="644"/>
      <c r="BN18" s="645"/>
      <c r="BO18" s="703" t="s">
        <v>233</v>
      </c>
      <c r="BP18" s="703"/>
      <c r="BQ18" s="703"/>
      <c r="BR18" s="703"/>
      <c r="BS18" s="649" t="s">
        <v>220</v>
      </c>
      <c r="BT18" s="644"/>
      <c r="BU18" s="644"/>
      <c r="BV18" s="644"/>
      <c r="BW18" s="644"/>
      <c r="BX18" s="644"/>
      <c r="BY18" s="644"/>
      <c r="BZ18" s="644"/>
      <c r="CA18" s="644"/>
      <c r="CB18" s="684"/>
      <c r="CD18" s="685" t="s">
        <v>263</v>
      </c>
      <c r="CE18" s="682"/>
      <c r="CF18" s="682"/>
      <c r="CG18" s="682"/>
      <c r="CH18" s="682"/>
      <c r="CI18" s="682"/>
      <c r="CJ18" s="682"/>
      <c r="CK18" s="682"/>
      <c r="CL18" s="682"/>
      <c r="CM18" s="682"/>
      <c r="CN18" s="682"/>
      <c r="CO18" s="682"/>
      <c r="CP18" s="682"/>
      <c r="CQ18" s="683"/>
      <c r="CR18" s="641" t="s">
        <v>233</v>
      </c>
      <c r="CS18" s="644"/>
      <c r="CT18" s="644"/>
      <c r="CU18" s="644"/>
      <c r="CV18" s="644"/>
      <c r="CW18" s="644"/>
      <c r="CX18" s="644"/>
      <c r="CY18" s="645"/>
      <c r="CZ18" s="703" t="s">
        <v>233</v>
      </c>
      <c r="DA18" s="703"/>
      <c r="DB18" s="703"/>
      <c r="DC18" s="703"/>
      <c r="DD18" s="649" t="s">
        <v>220</v>
      </c>
      <c r="DE18" s="644"/>
      <c r="DF18" s="644"/>
      <c r="DG18" s="644"/>
      <c r="DH18" s="644"/>
      <c r="DI18" s="644"/>
      <c r="DJ18" s="644"/>
      <c r="DK18" s="644"/>
      <c r="DL18" s="644"/>
      <c r="DM18" s="644"/>
      <c r="DN18" s="644"/>
      <c r="DO18" s="644"/>
      <c r="DP18" s="645"/>
      <c r="DQ18" s="649" t="s">
        <v>220</v>
      </c>
      <c r="DR18" s="644"/>
      <c r="DS18" s="644"/>
      <c r="DT18" s="644"/>
      <c r="DU18" s="644"/>
      <c r="DV18" s="644"/>
      <c r="DW18" s="644"/>
      <c r="DX18" s="644"/>
      <c r="DY18" s="644"/>
      <c r="DZ18" s="644"/>
      <c r="EA18" s="644"/>
      <c r="EB18" s="644"/>
      <c r="EC18" s="684"/>
    </row>
    <row r="19" spans="2:133" ht="11.25" customHeight="1">
      <c r="B19" s="638" t="s">
        <v>264</v>
      </c>
      <c r="C19" s="639"/>
      <c r="D19" s="639"/>
      <c r="E19" s="639"/>
      <c r="F19" s="639"/>
      <c r="G19" s="639"/>
      <c r="H19" s="639"/>
      <c r="I19" s="639"/>
      <c r="J19" s="639"/>
      <c r="K19" s="639"/>
      <c r="L19" s="639"/>
      <c r="M19" s="639"/>
      <c r="N19" s="639"/>
      <c r="O19" s="639"/>
      <c r="P19" s="639"/>
      <c r="Q19" s="640"/>
      <c r="R19" s="641">
        <v>1184520</v>
      </c>
      <c r="S19" s="644"/>
      <c r="T19" s="644"/>
      <c r="U19" s="644"/>
      <c r="V19" s="644"/>
      <c r="W19" s="644"/>
      <c r="X19" s="644"/>
      <c r="Y19" s="645"/>
      <c r="Z19" s="703">
        <v>10.4</v>
      </c>
      <c r="AA19" s="703"/>
      <c r="AB19" s="703"/>
      <c r="AC19" s="703"/>
      <c r="AD19" s="704">
        <v>1184520</v>
      </c>
      <c r="AE19" s="704"/>
      <c r="AF19" s="704"/>
      <c r="AG19" s="704"/>
      <c r="AH19" s="704"/>
      <c r="AI19" s="704"/>
      <c r="AJ19" s="704"/>
      <c r="AK19" s="704"/>
      <c r="AL19" s="646">
        <v>75.599999999999994</v>
      </c>
      <c r="AM19" s="647"/>
      <c r="AN19" s="647"/>
      <c r="AO19" s="705"/>
      <c r="AP19" s="638" t="s">
        <v>265</v>
      </c>
      <c r="AQ19" s="639"/>
      <c r="AR19" s="639"/>
      <c r="AS19" s="639"/>
      <c r="AT19" s="639"/>
      <c r="AU19" s="639"/>
      <c r="AV19" s="639"/>
      <c r="AW19" s="639"/>
      <c r="AX19" s="639"/>
      <c r="AY19" s="639"/>
      <c r="AZ19" s="639"/>
      <c r="BA19" s="639"/>
      <c r="BB19" s="639"/>
      <c r="BC19" s="639"/>
      <c r="BD19" s="639"/>
      <c r="BE19" s="639"/>
      <c r="BF19" s="640"/>
      <c r="BG19" s="641" t="s">
        <v>233</v>
      </c>
      <c r="BH19" s="644"/>
      <c r="BI19" s="644"/>
      <c r="BJ19" s="644"/>
      <c r="BK19" s="644"/>
      <c r="BL19" s="644"/>
      <c r="BM19" s="644"/>
      <c r="BN19" s="645"/>
      <c r="BO19" s="703" t="s">
        <v>233</v>
      </c>
      <c r="BP19" s="703"/>
      <c r="BQ19" s="703"/>
      <c r="BR19" s="703"/>
      <c r="BS19" s="649" t="s">
        <v>233</v>
      </c>
      <c r="BT19" s="644"/>
      <c r="BU19" s="644"/>
      <c r="BV19" s="644"/>
      <c r="BW19" s="644"/>
      <c r="BX19" s="644"/>
      <c r="BY19" s="644"/>
      <c r="BZ19" s="644"/>
      <c r="CA19" s="644"/>
      <c r="CB19" s="684"/>
      <c r="CD19" s="685" t="s">
        <v>266</v>
      </c>
      <c r="CE19" s="682"/>
      <c r="CF19" s="682"/>
      <c r="CG19" s="682"/>
      <c r="CH19" s="682"/>
      <c r="CI19" s="682"/>
      <c r="CJ19" s="682"/>
      <c r="CK19" s="682"/>
      <c r="CL19" s="682"/>
      <c r="CM19" s="682"/>
      <c r="CN19" s="682"/>
      <c r="CO19" s="682"/>
      <c r="CP19" s="682"/>
      <c r="CQ19" s="683"/>
      <c r="CR19" s="641" t="s">
        <v>233</v>
      </c>
      <c r="CS19" s="644"/>
      <c r="CT19" s="644"/>
      <c r="CU19" s="644"/>
      <c r="CV19" s="644"/>
      <c r="CW19" s="644"/>
      <c r="CX19" s="644"/>
      <c r="CY19" s="645"/>
      <c r="CZ19" s="703" t="s">
        <v>220</v>
      </c>
      <c r="DA19" s="703"/>
      <c r="DB19" s="703"/>
      <c r="DC19" s="703"/>
      <c r="DD19" s="649" t="s">
        <v>233</v>
      </c>
      <c r="DE19" s="644"/>
      <c r="DF19" s="644"/>
      <c r="DG19" s="644"/>
      <c r="DH19" s="644"/>
      <c r="DI19" s="644"/>
      <c r="DJ19" s="644"/>
      <c r="DK19" s="644"/>
      <c r="DL19" s="644"/>
      <c r="DM19" s="644"/>
      <c r="DN19" s="644"/>
      <c r="DO19" s="644"/>
      <c r="DP19" s="645"/>
      <c r="DQ19" s="649" t="s">
        <v>220</v>
      </c>
      <c r="DR19" s="644"/>
      <c r="DS19" s="644"/>
      <c r="DT19" s="644"/>
      <c r="DU19" s="644"/>
      <c r="DV19" s="644"/>
      <c r="DW19" s="644"/>
      <c r="DX19" s="644"/>
      <c r="DY19" s="644"/>
      <c r="DZ19" s="644"/>
      <c r="EA19" s="644"/>
      <c r="EB19" s="644"/>
      <c r="EC19" s="684"/>
    </row>
    <row r="20" spans="2:133" ht="11.25" customHeight="1">
      <c r="B20" s="638" t="s">
        <v>267</v>
      </c>
      <c r="C20" s="639"/>
      <c r="D20" s="639"/>
      <c r="E20" s="639"/>
      <c r="F20" s="639"/>
      <c r="G20" s="639"/>
      <c r="H20" s="639"/>
      <c r="I20" s="639"/>
      <c r="J20" s="639"/>
      <c r="K20" s="639"/>
      <c r="L20" s="639"/>
      <c r="M20" s="639"/>
      <c r="N20" s="639"/>
      <c r="O20" s="639"/>
      <c r="P20" s="639"/>
      <c r="Q20" s="640"/>
      <c r="R20" s="641">
        <v>128241</v>
      </c>
      <c r="S20" s="644"/>
      <c r="T20" s="644"/>
      <c r="U20" s="644"/>
      <c r="V20" s="644"/>
      <c r="W20" s="644"/>
      <c r="X20" s="644"/>
      <c r="Y20" s="645"/>
      <c r="Z20" s="703">
        <v>1.1000000000000001</v>
      </c>
      <c r="AA20" s="703"/>
      <c r="AB20" s="703"/>
      <c r="AC20" s="703"/>
      <c r="AD20" s="704" t="s">
        <v>233</v>
      </c>
      <c r="AE20" s="704"/>
      <c r="AF20" s="704"/>
      <c r="AG20" s="704"/>
      <c r="AH20" s="704"/>
      <c r="AI20" s="704"/>
      <c r="AJ20" s="704"/>
      <c r="AK20" s="704"/>
      <c r="AL20" s="646" t="s">
        <v>233</v>
      </c>
      <c r="AM20" s="647"/>
      <c r="AN20" s="647"/>
      <c r="AO20" s="705"/>
      <c r="AP20" s="638" t="s">
        <v>268</v>
      </c>
      <c r="AQ20" s="639"/>
      <c r="AR20" s="639"/>
      <c r="AS20" s="639"/>
      <c r="AT20" s="639"/>
      <c r="AU20" s="639"/>
      <c r="AV20" s="639"/>
      <c r="AW20" s="639"/>
      <c r="AX20" s="639"/>
      <c r="AY20" s="639"/>
      <c r="AZ20" s="639"/>
      <c r="BA20" s="639"/>
      <c r="BB20" s="639"/>
      <c r="BC20" s="639"/>
      <c r="BD20" s="639"/>
      <c r="BE20" s="639"/>
      <c r="BF20" s="640"/>
      <c r="BG20" s="641" t="s">
        <v>220</v>
      </c>
      <c r="BH20" s="644"/>
      <c r="BI20" s="644"/>
      <c r="BJ20" s="644"/>
      <c r="BK20" s="644"/>
      <c r="BL20" s="644"/>
      <c r="BM20" s="644"/>
      <c r="BN20" s="645"/>
      <c r="BO20" s="703" t="s">
        <v>233</v>
      </c>
      <c r="BP20" s="703"/>
      <c r="BQ20" s="703"/>
      <c r="BR20" s="703"/>
      <c r="BS20" s="649" t="s">
        <v>233</v>
      </c>
      <c r="BT20" s="644"/>
      <c r="BU20" s="644"/>
      <c r="BV20" s="644"/>
      <c r="BW20" s="644"/>
      <c r="BX20" s="644"/>
      <c r="BY20" s="644"/>
      <c r="BZ20" s="644"/>
      <c r="CA20" s="644"/>
      <c r="CB20" s="684"/>
      <c r="CD20" s="685" t="s">
        <v>269</v>
      </c>
      <c r="CE20" s="682"/>
      <c r="CF20" s="682"/>
      <c r="CG20" s="682"/>
      <c r="CH20" s="682"/>
      <c r="CI20" s="682"/>
      <c r="CJ20" s="682"/>
      <c r="CK20" s="682"/>
      <c r="CL20" s="682"/>
      <c r="CM20" s="682"/>
      <c r="CN20" s="682"/>
      <c r="CO20" s="682"/>
      <c r="CP20" s="682"/>
      <c r="CQ20" s="683"/>
      <c r="CR20" s="641">
        <v>10827764</v>
      </c>
      <c r="CS20" s="644"/>
      <c r="CT20" s="644"/>
      <c r="CU20" s="644"/>
      <c r="CV20" s="644"/>
      <c r="CW20" s="644"/>
      <c r="CX20" s="644"/>
      <c r="CY20" s="645"/>
      <c r="CZ20" s="703">
        <v>100</v>
      </c>
      <c r="DA20" s="703"/>
      <c r="DB20" s="703"/>
      <c r="DC20" s="703"/>
      <c r="DD20" s="649">
        <v>852965</v>
      </c>
      <c r="DE20" s="644"/>
      <c r="DF20" s="644"/>
      <c r="DG20" s="644"/>
      <c r="DH20" s="644"/>
      <c r="DI20" s="644"/>
      <c r="DJ20" s="644"/>
      <c r="DK20" s="644"/>
      <c r="DL20" s="644"/>
      <c r="DM20" s="644"/>
      <c r="DN20" s="644"/>
      <c r="DO20" s="644"/>
      <c r="DP20" s="645"/>
      <c r="DQ20" s="649">
        <v>2090627</v>
      </c>
      <c r="DR20" s="644"/>
      <c r="DS20" s="644"/>
      <c r="DT20" s="644"/>
      <c r="DU20" s="644"/>
      <c r="DV20" s="644"/>
      <c r="DW20" s="644"/>
      <c r="DX20" s="644"/>
      <c r="DY20" s="644"/>
      <c r="DZ20" s="644"/>
      <c r="EA20" s="644"/>
      <c r="EB20" s="644"/>
      <c r="EC20" s="684"/>
    </row>
    <row r="21" spans="2:133" ht="11.25" customHeight="1">
      <c r="B21" s="638" t="s">
        <v>270</v>
      </c>
      <c r="C21" s="639"/>
      <c r="D21" s="639"/>
      <c r="E21" s="639"/>
      <c r="F21" s="639"/>
      <c r="G21" s="639"/>
      <c r="H21" s="639"/>
      <c r="I21" s="639"/>
      <c r="J21" s="639"/>
      <c r="K21" s="639"/>
      <c r="L21" s="639"/>
      <c r="M21" s="639"/>
      <c r="N21" s="639"/>
      <c r="O21" s="639"/>
      <c r="P21" s="639"/>
      <c r="Q21" s="640"/>
      <c r="R21" s="641" t="s">
        <v>220</v>
      </c>
      <c r="S21" s="644"/>
      <c r="T21" s="644"/>
      <c r="U21" s="644"/>
      <c r="V21" s="644"/>
      <c r="W21" s="644"/>
      <c r="X21" s="644"/>
      <c r="Y21" s="645"/>
      <c r="Z21" s="703" t="s">
        <v>233</v>
      </c>
      <c r="AA21" s="703"/>
      <c r="AB21" s="703"/>
      <c r="AC21" s="703"/>
      <c r="AD21" s="704" t="s">
        <v>233</v>
      </c>
      <c r="AE21" s="704"/>
      <c r="AF21" s="704"/>
      <c r="AG21" s="704"/>
      <c r="AH21" s="704"/>
      <c r="AI21" s="704"/>
      <c r="AJ21" s="704"/>
      <c r="AK21" s="704"/>
      <c r="AL21" s="646" t="s">
        <v>233</v>
      </c>
      <c r="AM21" s="647"/>
      <c r="AN21" s="647"/>
      <c r="AO21" s="705"/>
      <c r="AP21" s="749" t="s">
        <v>271</v>
      </c>
      <c r="AQ21" s="756"/>
      <c r="AR21" s="756"/>
      <c r="AS21" s="756"/>
      <c r="AT21" s="756"/>
      <c r="AU21" s="756"/>
      <c r="AV21" s="756"/>
      <c r="AW21" s="756"/>
      <c r="AX21" s="756"/>
      <c r="AY21" s="756"/>
      <c r="AZ21" s="756"/>
      <c r="BA21" s="756"/>
      <c r="BB21" s="756"/>
      <c r="BC21" s="756"/>
      <c r="BD21" s="756"/>
      <c r="BE21" s="756"/>
      <c r="BF21" s="751"/>
      <c r="BG21" s="641" t="s">
        <v>233</v>
      </c>
      <c r="BH21" s="644"/>
      <c r="BI21" s="644"/>
      <c r="BJ21" s="644"/>
      <c r="BK21" s="644"/>
      <c r="BL21" s="644"/>
      <c r="BM21" s="644"/>
      <c r="BN21" s="645"/>
      <c r="BO21" s="703" t="s">
        <v>233</v>
      </c>
      <c r="BP21" s="703"/>
      <c r="BQ21" s="703"/>
      <c r="BR21" s="703"/>
      <c r="BS21" s="649" t="s">
        <v>220</v>
      </c>
      <c r="BT21" s="644"/>
      <c r="BU21" s="644"/>
      <c r="BV21" s="644"/>
      <c r="BW21" s="644"/>
      <c r="BX21" s="644"/>
      <c r="BY21" s="644"/>
      <c r="BZ21" s="644"/>
      <c r="CA21" s="644"/>
      <c r="CB21" s="684"/>
      <c r="CD21" s="761"/>
      <c r="CE21" s="695"/>
      <c r="CF21" s="695"/>
      <c r="CG21" s="695"/>
      <c r="CH21" s="695"/>
      <c r="CI21" s="695"/>
      <c r="CJ21" s="695"/>
      <c r="CK21" s="695"/>
      <c r="CL21" s="695"/>
      <c r="CM21" s="695"/>
      <c r="CN21" s="695"/>
      <c r="CO21" s="695"/>
      <c r="CP21" s="695"/>
      <c r="CQ21" s="696"/>
      <c r="CR21" s="762"/>
      <c r="CS21" s="763"/>
      <c r="CT21" s="763"/>
      <c r="CU21" s="763"/>
      <c r="CV21" s="763"/>
      <c r="CW21" s="763"/>
      <c r="CX21" s="763"/>
      <c r="CY21" s="764"/>
      <c r="CZ21" s="765"/>
      <c r="DA21" s="765"/>
      <c r="DB21" s="765"/>
      <c r="DC21" s="765"/>
      <c r="DD21" s="766"/>
      <c r="DE21" s="763"/>
      <c r="DF21" s="763"/>
      <c r="DG21" s="763"/>
      <c r="DH21" s="763"/>
      <c r="DI21" s="763"/>
      <c r="DJ21" s="763"/>
      <c r="DK21" s="763"/>
      <c r="DL21" s="763"/>
      <c r="DM21" s="763"/>
      <c r="DN21" s="763"/>
      <c r="DO21" s="763"/>
      <c r="DP21" s="764"/>
      <c r="DQ21" s="766"/>
      <c r="DR21" s="763"/>
      <c r="DS21" s="763"/>
      <c r="DT21" s="763"/>
      <c r="DU21" s="763"/>
      <c r="DV21" s="763"/>
      <c r="DW21" s="763"/>
      <c r="DX21" s="763"/>
      <c r="DY21" s="763"/>
      <c r="DZ21" s="763"/>
      <c r="EA21" s="763"/>
      <c r="EB21" s="763"/>
      <c r="EC21" s="770"/>
    </row>
    <row r="22" spans="2:133" ht="11.25" customHeight="1">
      <c r="B22" s="638" t="s">
        <v>272</v>
      </c>
      <c r="C22" s="639"/>
      <c r="D22" s="639"/>
      <c r="E22" s="639"/>
      <c r="F22" s="639"/>
      <c r="G22" s="639"/>
      <c r="H22" s="639"/>
      <c r="I22" s="639"/>
      <c r="J22" s="639"/>
      <c r="K22" s="639"/>
      <c r="L22" s="639"/>
      <c r="M22" s="639"/>
      <c r="N22" s="639"/>
      <c r="O22" s="639"/>
      <c r="P22" s="639"/>
      <c r="Q22" s="640"/>
      <c r="R22" s="641">
        <v>1693733</v>
      </c>
      <c r="S22" s="644"/>
      <c r="T22" s="644"/>
      <c r="U22" s="644"/>
      <c r="V22" s="644"/>
      <c r="W22" s="644"/>
      <c r="X22" s="644"/>
      <c r="Y22" s="645"/>
      <c r="Z22" s="703">
        <v>14.9</v>
      </c>
      <c r="AA22" s="703"/>
      <c r="AB22" s="703"/>
      <c r="AC22" s="703"/>
      <c r="AD22" s="704">
        <v>1565492</v>
      </c>
      <c r="AE22" s="704"/>
      <c r="AF22" s="704"/>
      <c r="AG22" s="704"/>
      <c r="AH22" s="704"/>
      <c r="AI22" s="704"/>
      <c r="AJ22" s="704"/>
      <c r="AK22" s="704"/>
      <c r="AL22" s="646">
        <v>99.9</v>
      </c>
      <c r="AM22" s="647"/>
      <c r="AN22" s="647"/>
      <c r="AO22" s="705"/>
      <c r="AP22" s="749" t="s">
        <v>273</v>
      </c>
      <c r="AQ22" s="756"/>
      <c r="AR22" s="756"/>
      <c r="AS22" s="756"/>
      <c r="AT22" s="756"/>
      <c r="AU22" s="756"/>
      <c r="AV22" s="756"/>
      <c r="AW22" s="756"/>
      <c r="AX22" s="756"/>
      <c r="AY22" s="756"/>
      <c r="AZ22" s="756"/>
      <c r="BA22" s="756"/>
      <c r="BB22" s="756"/>
      <c r="BC22" s="756"/>
      <c r="BD22" s="756"/>
      <c r="BE22" s="756"/>
      <c r="BF22" s="751"/>
      <c r="BG22" s="641" t="s">
        <v>220</v>
      </c>
      <c r="BH22" s="644"/>
      <c r="BI22" s="644"/>
      <c r="BJ22" s="644"/>
      <c r="BK22" s="644"/>
      <c r="BL22" s="644"/>
      <c r="BM22" s="644"/>
      <c r="BN22" s="645"/>
      <c r="BO22" s="703" t="s">
        <v>233</v>
      </c>
      <c r="BP22" s="703"/>
      <c r="BQ22" s="703"/>
      <c r="BR22" s="703"/>
      <c r="BS22" s="649" t="s">
        <v>233</v>
      </c>
      <c r="BT22" s="644"/>
      <c r="BU22" s="644"/>
      <c r="BV22" s="644"/>
      <c r="BW22" s="644"/>
      <c r="BX22" s="644"/>
      <c r="BY22" s="644"/>
      <c r="BZ22" s="644"/>
      <c r="CA22" s="644"/>
      <c r="CB22" s="684"/>
      <c r="CD22" s="758" t="s">
        <v>274</v>
      </c>
      <c r="CE22" s="759"/>
      <c r="CF22" s="759"/>
      <c r="CG22" s="759"/>
      <c r="CH22" s="759"/>
      <c r="CI22" s="759"/>
      <c r="CJ22" s="759"/>
      <c r="CK22" s="759"/>
      <c r="CL22" s="759"/>
      <c r="CM22" s="759"/>
      <c r="CN22" s="759"/>
      <c r="CO22" s="759"/>
      <c r="CP22" s="759"/>
      <c r="CQ22" s="759"/>
      <c r="CR22" s="759"/>
      <c r="CS22" s="759"/>
      <c r="CT22" s="759"/>
      <c r="CU22" s="759"/>
      <c r="CV22" s="759"/>
      <c r="CW22" s="759"/>
      <c r="CX22" s="759"/>
      <c r="CY22" s="759"/>
      <c r="CZ22" s="759"/>
      <c r="DA22" s="759"/>
      <c r="DB22" s="759"/>
      <c r="DC22" s="759"/>
      <c r="DD22" s="759"/>
      <c r="DE22" s="759"/>
      <c r="DF22" s="759"/>
      <c r="DG22" s="759"/>
      <c r="DH22" s="759"/>
      <c r="DI22" s="759"/>
      <c r="DJ22" s="759"/>
      <c r="DK22" s="759"/>
      <c r="DL22" s="759"/>
      <c r="DM22" s="759"/>
      <c r="DN22" s="759"/>
      <c r="DO22" s="759"/>
      <c r="DP22" s="759"/>
      <c r="DQ22" s="759"/>
      <c r="DR22" s="759"/>
      <c r="DS22" s="759"/>
      <c r="DT22" s="759"/>
      <c r="DU22" s="759"/>
      <c r="DV22" s="759"/>
      <c r="DW22" s="759"/>
      <c r="DX22" s="759"/>
      <c r="DY22" s="759"/>
      <c r="DZ22" s="759"/>
      <c r="EA22" s="759"/>
      <c r="EB22" s="759"/>
      <c r="EC22" s="760"/>
    </row>
    <row r="23" spans="2:133" ht="11.25" customHeight="1">
      <c r="B23" s="638" t="s">
        <v>275</v>
      </c>
      <c r="C23" s="639"/>
      <c r="D23" s="639"/>
      <c r="E23" s="639"/>
      <c r="F23" s="639"/>
      <c r="G23" s="639"/>
      <c r="H23" s="639"/>
      <c r="I23" s="639"/>
      <c r="J23" s="639"/>
      <c r="K23" s="639"/>
      <c r="L23" s="639"/>
      <c r="M23" s="639"/>
      <c r="N23" s="639"/>
      <c r="O23" s="639"/>
      <c r="P23" s="639"/>
      <c r="Q23" s="640"/>
      <c r="R23" s="641" t="s">
        <v>233</v>
      </c>
      <c r="S23" s="644"/>
      <c r="T23" s="644"/>
      <c r="U23" s="644"/>
      <c r="V23" s="644"/>
      <c r="W23" s="644"/>
      <c r="X23" s="644"/>
      <c r="Y23" s="645"/>
      <c r="Z23" s="703" t="s">
        <v>233</v>
      </c>
      <c r="AA23" s="703"/>
      <c r="AB23" s="703"/>
      <c r="AC23" s="703"/>
      <c r="AD23" s="704" t="s">
        <v>233</v>
      </c>
      <c r="AE23" s="704"/>
      <c r="AF23" s="704"/>
      <c r="AG23" s="704"/>
      <c r="AH23" s="704"/>
      <c r="AI23" s="704"/>
      <c r="AJ23" s="704"/>
      <c r="AK23" s="704"/>
      <c r="AL23" s="646" t="s">
        <v>233</v>
      </c>
      <c r="AM23" s="647"/>
      <c r="AN23" s="647"/>
      <c r="AO23" s="705"/>
      <c r="AP23" s="749" t="s">
        <v>276</v>
      </c>
      <c r="AQ23" s="756"/>
      <c r="AR23" s="756"/>
      <c r="AS23" s="756"/>
      <c r="AT23" s="756"/>
      <c r="AU23" s="756"/>
      <c r="AV23" s="756"/>
      <c r="AW23" s="756"/>
      <c r="AX23" s="756"/>
      <c r="AY23" s="756"/>
      <c r="AZ23" s="756"/>
      <c r="BA23" s="756"/>
      <c r="BB23" s="756"/>
      <c r="BC23" s="756"/>
      <c r="BD23" s="756"/>
      <c r="BE23" s="756"/>
      <c r="BF23" s="751"/>
      <c r="BG23" s="641" t="s">
        <v>233</v>
      </c>
      <c r="BH23" s="644"/>
      <c r="BI23" s="644"/>
      <c r="BJ23" s="644"/>
      <c r="BK23" s="644"/>
      <c r="BL23" s="644"/>
      <c r="BM23" s="644"/>
      <c r="BN23" s="645"/>
      <c r="BO23" s="703" t="s">
        <v>220</v>
      </c>
      <c r="BP23" s="703"/>
      <c r="BQ23" s="703"/>
      <c r="BR23" s="703"/>
      <c r="BS23" s="649" t="s">
        <v>220</v>
      </c>
      <c r="BT23" s="644"/>
      <c r="BU23" s="644"/>
      <c r="BV23" s="644"/>
      <c r="BW23" s="644"/>
      <c r="BX23" s="644"/>
      <c r="BY23" s="644"/>
      <c r="BZ23" s="644"/>
      <c r="CA23" s="644"/>
      <c r="CB23" s="684"/>
      <c r="CD23" s="758" t="s">
        <v>214</v>
      </c>
      <c r="CE23" s="759"/>
      <c r="CF23" s="759"/>
      <c r="CG23" s="759"/>
      <c r="CH23" s="759"/>
      <c r="CI23" s="759"/>
      <c r="CJ23" s="759"/>
      <c r="CK23" s="759"/>
      <c r="CL23" s="759"/>
      <c r="CM23" s="759"/>
      <c r="CN23" s="759"/>
      <c r="CO23" s="759"/>
      <c r="CP23" s="759"/>
      <c r="CQ23" s="760"/>
      <c r="CR23" s="758" t="s">
        <v>277</v>
      </c>
      <c r="CS23" s="759"/>
      <c r="CT23" s="759"/>
      <c r="CU23" s="759"/>
      <c r="CV23" s="759"/>
      <c r="CW23" s="759"/>
      <c r="CX23" s="759"/>
      <c r="CY23" s="760"/>
      <c r="CZ23" s="758" t="s">
        <v>278</v>
      </c>
      <c r="DA23" s="759"/>
      <c r="DB23" s="759"/>
      <c r="DC23" s="760"/>
      <c r="DD23" s="758" t="s">
        <v>279</v>
      </c>
      <c r="DE23" s="759"/>
      <c r="DF23" s="759"/>
      <c r="DG23" s="759"/>
      <c r="DH23" s="759"/>
      <c r="DI23" s="759"/>
      <c r="DJ23" s="759"/>
      <c r="DK23" s="760"/>
      <c r="DL23" s="767" t="s">
        <v>280</v>
      </c>
      <c r="DM23" s="768"/>
      <c r="DN23" s="768"/>
      <c r="DO23" s="768"/>
      <c r="DP23" s="768"/>
      <c r="DQ23" s="768"/>
      <c r="DR23" s="768"/>
      <c r="DS23" s="768"/>
      <c r="DT23" s="768"/>
      <c r="DU23" s="768"/>
      <c r="DV23" s="769"/>
      <c r="DW23" s="758" t="s">
        <v>281</v>
      </c>
      <c r="DX23" s="759"/>
      <c r="DY23" s="759"/>
      <c r="DZ23" s="759"/>
      <c r="EA23" s="759"/>
      <c r="EB23" s="759"/>
      <c r="EC23" s="760"/>
    </row>
    <row r="24" spans="2:133" ht="11.25" customHeight="1">
      <c r="B24" s="638" t="s">
        <v>282</v>
      </c>
      <c r="C24" s="639"/>
      <c r="D24" s="639"/>
      <c r="E24" s="639"/>
      <c r="F24" s="639"/>
      <c r="G24" s="639"/>
      <c r="H24" s="639"/>
      <c r="I24" s="639"/>
      <c r="J24" s="639"/>
      <c r="K24" s="639"/>
      <c r="L24" s="639"/>
      <c r="M24" s="639"/>
      <c r="N24" s="639"/>
      <c r="O24" s="639"/>
      <c r="P24" s="639"/>
      <c r="Q24" s="640"/>
      <c r="R24" s="641">
        <v>69630</v>
      </c>
      <c r="S24" s="644"/>
      <c r="T24" s="644"/>
      <c r="U24" s="644"/>
      <c r="V24" s="644"/>
      <c r="W24" s="644"/>
      <c r="X24" s="644"/>
      <c r="Y24" s="645"/>
      <c r="Z24" s="703">
        <v>0.6</v>
      </c>
      <c r="AA24" s="703"/>
      <c r="AB24" s="703"/>
      <c r="AC24" s="703"/>
      <c r="AD24" s="704" t="s">
        <v>233</v>
      </c>
      <c r="AE24" s="704"/>
      <c r="AF24" s="704"/>
      <c r="AG24" s="704"/>
      <c r="AH24" s="704"/>
      <c r="AI24" s="704"/>
      <c r="AJ24" s="704"/>
      <c r="AK24" s="704"/>
      <c r="AL24" s="646" t="s">
        <v>220</v>
      </c>
      <c r="AM24" s="647"/>
      <c r="AN24" s="647"/>
      <c r="AO24" s="705"/>
      <c r="AP24" s="749" t="s">
        <v>283</v>
      </c>
      <c r="AQ24" s="756"/>
      <c r="AR24" s="756"/>
      <c r="AS24" s="756"/>
      <c r="AT24" s="756"/>
      <c r="AU24" s="756"/>
      <c r="AV24" s="756"/>
      <c r="AW24" s="756"/>
      <c r="AX24" s="756"/>
      <c r="AY24" s="756"/>
      <c r="AZ24" s="756"/>
      <c r="BA24" s="756"/>
      <c r="BB24" s="756"/>
      <c r="BC24" s="756"/>
      <c r="BD24" s="756"/>
      <c r="BE24" s="756"/>
      <c r="BF24" s="751"/>
      <c r="BG24" s="641" t="s">
        <v>220</v>
      </c>
      <c r="BH24" s="644"/>
      <c r="BI24" s="644"/>
      <c r="BJ24" s="644"/>
      <c r="BK24" s="644"/>
      <c r="BL24" s="644"/>
      <c r="BM24" s="644"/>
      <c r="BN24" s="645"/>
      <c r="BO24" s="703" t="s">
        <v>220</v>
      </c>
      <c r="BP24" s="703"/>
      <c r="BQ24" s="703"/>
      <c r="BR24" s="703"/>
      <c r="BS24" s="649" t="s">
        <v>220</v>
      </c>
      <c r="BT24" s="644"/>
      <c r="BU24" s="644"/>
      <c r="BV24" s="644"/>
      <c r="BW24" s="644"/>
      <c r="BX24" s="644"/>
      <c r="BY24" s="644"/>
      <c r="BZ24" s="644"/>
      <c r="CA24" s="644"/>
      <c r="CB24" s="684"/>
      <c r="CD24" s="712" t="s">
        <v>284</v>
      </c>
      <c r="CE24" s="713"/>
      <c r="CF24" s="713"/>
      <c r="CG24" s="713"/>
      <c r="CH24" s="713"/>
      <c r="CI24" s="713"/>
      <c r="CJ24" s="713"/>
      <c r="CK24" s="713"/>
      <c r="CL24" s="713"/>
      <c r="CM24" s="713"/>
      <c r="CN24" s="713"/>
      <c r="CO24" s="713"/>
      <c r="CP24" s="713"/>
      <c r="CQ24" s="714"/>
      <c r="CR24" s="706">
        <v>1175666</v>
      </c>
      <c r="CS24" s="707"/>
      <c r="CT24" s="707"/>
      <c r="CU24" s="707"/>
      <c r="CV24" s="707"/>
      <c r="CW24" s="707"/>
      <c r="CX24" s="707"/>
      <c r="CY24" s="753"/>
      <c r="CZ24" s="754">
        <v>10.9</v>
      </c>
      <c r="DA24" s="723"/>
      <c r="DB24" s="723"/>
      <c r="DC24" s="757"/>
      <c r="DD24" s="752">
        <v>994080</v>
      </c>
      <c r="DE24" s="707"/>
      <c r="DF24" s="707"/>
      <c r="DG24" s="707"/>
      <c r="DH24" s="707"/>
      <c r="DI24" s="707"/>
      <c r="DJ24" s="707"/>
      <c r="DK24" s="753"/>
      <c r="DL24" s="752">
        <v>685700</v>
      </c>
      <c r="DM24" s="707"/>
      <c r="DN24" s="707"/>
      <c r="DO24" s="707"/>
      <c r="DP24" s="707"/>
      <c r="DQ24" s="707"/>
      <c r="DR24" s="707"/>
      <c r="DS24" s="707"/>
      <c r="DT24" s="707"/>
      <c r="DU24" s="707"/>
      <c r="DV24" s="753"/>
      <c r="DW24" s="754">
        <v>42</v>
      </c>
      <c r="DX24" s="723"/>
      <c r="DY24" s="723"/>
      <c r="DZ24" s="723"/>
      <c r="EA24" s="723"/>
      <c r="EB24" s="723"/>
      <c r="EC24" s="755"/>
    </row>
    <row r="25" spans="2:133" ht="11.25" customHeight="1">
      <c r="B25" s="638" t="s">
        <v>285</v>
      </c>
      <c r="C25" s="639"/>
      <c r="D25" s="639"/>
      <c r="E25" s="639"/>
      <c r="F25" s="639"/>
      <c r="G25" s="639"/>
      <c r="H25" s="639"/>
      <c r="I25" s="639"/>
      <c r="J25" s="639"/>
      <c r="K25" s="639"/>
      <c r="L25" s="639"/>
      <c r="M25" s="639"/>
      <c r="N25" s="639"/>
      <c r="O25" s="639"/>
      <c r="P25" s="639"/>
      <c r="Q25" s="640"/>
      <c r="R25" s="641">
        <v>53616</v>
      </c>
      <c r="S25" s="644"/>
      <c r="T25" s="644"/>
      <c r="U25" s="644"/>
      <c r="V25" s="644"/>
      <c r="W25" s="644"/>
      <c r="X25" s="644"/>
      <c r="Y25" s="645"/>
      <c r="Z25" s="703">
        <v>0.5</v>
      </c>
      <c r="AA25" s="703"/>
      <c r="AB25" s="703"/>
      <c r="AC25" s="703"/>
      <c r="AD25" s="704">
        <v>513</v>
      </c>
      <c r="AE25" s="704"/>
      <c r="AF25" s="704"/>
      <c r="AG25" s="704"/>
      <c r="AH25" s="704"/>
      <c r="AI25" s="704"/>
      <c r="AJ25" s="704"/>
      <c r="AK25" s="704"/>
      <c r="AL25" s="646">
        <v>0</v>
      </c>
      <c r="AM25" s="647"/>
      <c r="AN25" s="647"/>
      <c r="AO25" s="705"/>
      <c r="AP25" s="749" t="s">
        <v>286</v>
      </c>
      <c r="AQ25" s="756"/>
      <c r="AR25" s="756"/>
      <c r="AS25" s="756"/>
      <c r="AT25" s="756"/>
      <c r="AU25" s="756"/>
      <c r="AV25" s="756"/>
      <c r="AW25" s="756"/>
      <c r="AX25" s="756"/>
      <c r="AY25" s="756"/>
      <c r="AZ25" s="756"/>
      <c r="BA25" s="756"/>
      <c r="BB25" s="756"/>
      <c r="BC25" s="756"/>
      <c r="BD25" s="756"/>
      <c r="BE25" s="756"/>
      <c r="BF25" s="751"/>
      <c r="BG25" s="641" t="s">
        <v>220</v>
      </c>
      <c r="BH25" s="644"/>
      <c r="BI25" s="644"/>
      <c r="BJ25" s="644"/>
      <c r="BK25" s="644"/>
      <c r="BL25" s="644"/>
      <c r="BM25" s="644"/>
      <c r="BN25" s="645"/>
      <c r="BO25" s="703" t="s">
        <v>220</v>
      </c>
      <c r="BP25" s="703"/>
      <c r="BQ25" s="703"/>
      <c r="BR25" s="703"/>
      <c r="BS25" s="649" t="s">
        <v>220</v>
      </c>
      <c r="BT25" s="644"/>
      <c r="BU25" s="644"/>
      <c r="BV25" s="644"/>
      <c r="BW25" s="644"/>
      <c r="BX25" s="644"/>
      <c r="BY25" s="644"/>
      <c r="BZ25" s="644"/>
      <c r="CA25" s="644"/>
      <c r="CB25" s="684"/>
      <c r="CD25" s="685" t="s">
        <v>287</v>
      </c>
      <c r="CE25" s="682"/>
      <c r="CF25" s="682"/>
      <c r="CG25" s="682"/>
      <c r="CH25" s="682"/>
      <c r="CI25" s="682"/>
      <c r="CJ25" s="682"/>
      <c r="CK25" s="682"/>
      <c r="CL25" s="682"/>
      <c r="CM25" s="682"/>
      <c r="CN25" s="682"/>
      <c r="CO25" s="682"/>
      <c r="CP25" s="682"/>
      <c r="CQ25" s="683"/>
      <c r="CR25" s="641">
        <v>472734</v>
      </c>
      <c r="CS25" s="642"/>
      <c r="CT25" s="642"/>
      <c r="CU25" s="642"/>
      <c r="CV25" s="642"/>
      <c r="CW25" s="642"/>
      <c r="CX25" s="642"/>
      <c r="CY25" s="643"/>
      <c r="CZ25" s="646">
        <v>4.4000000000000004</v>
      </c>
      <c r="DA25" s="675"/>
      <c r="DB25" s="675"/>
      <c r="DC25" s="676"/>
      <c r="DD25" s="649">
        <v>387660</v>
      </c>
      <c r="DE25" s="642"/>
      <c r="DF25" s="642"/>
      <c r="DG25" s="642"/>
      <c r="DH25" s="642"/>
      <c r="DI25" s="642"/>
      <c r="DJ25" s="642"/>
      <c r="DK25" s="643"/>
      <c r="DL25" s="649">
        <v>373903</v>
      </c>
      <c r="DM25" s="642"/>
      <c r="DN25" s="642"/>
      <c r="DO25" s="642"/>
      <c r="DP25" s="642"/>
      <c r="DQ25" s="642"/>
      <c r="DR25" s="642"/>
      <c r="DS25" s="642"/>
      <c r="DT25" s="642"/>
      <c r="DU25" s="642"/>
      <c r="DV25" s="643"/>
      <c r="DW25" s="646">
        <v>22.9</v>
      </c>
      <c r="DX25" s="675"/>
      <c r="DY25" s="675"/>
      <c r="DZ25" s="675"/>
      <c r="EA25" s="675"/>
      <c r="EB25" s="675"/>
      <c r="EC25" s="677"/>
    </row>
    <row r="26" spans="2:133" ht="11.25" customHeight="1">
      <c r="B26" s="638" t="s">
        <v>288</v>
      </c>
      <c r="C26" s="639"/>
      <c r="D26" s="639"/>
      <c r="E26" s="639"/>
      <c r="F26" s="639"/>
      <c r="G26" s="639"/>
      <c r="H26" s="639"/>
      <c r="I26" s="639"/>
      <c r="J26" s="639"/>
      <c r="K26" s="639"/>
      <c r="L26" s="639"/>
      <c r="M26" s="639"/>
      <c r="N26" s="639"/>
      <c r="O26" s="639"/>
      <c r="P26" s="639"/>
      <c r="Q26" s="640"/>
      <c r="R26" s="641">
        <v>3528</v>
      </c>
      <c r="S26" s="644"/>
      <c r="T26" s="644"/>
      <c r="U26" s="644"/>
      <c r="V26" s="644"/>
      <c r="W26" s="644"/>
      <c r="X26" s="644"/>
      <c r="Y26" s="645"/>
      <c r="Z26" s="703">
        <v>0</v>
      </c>
      <c r="AA26" s="703"/>
      <c r="AB26" s="703"/>
      <c r="AC26" s="703"/>
      <c r="AD26" s="704" t="s">
        <v>220</v>
      </c>
      <c r="AE26" s="704"/>
      <c r="AF26" s="704"/>
      <c r="AG26" s="704"/>
      <c r="AH26" s="704"/>
      <c r="AI26" s="704"/>
      <c r="AJ26" s="704"/>
      <c r="AK26" s="704"/>
      <c r="AL26" s="646" t="s">
        <v>220</v>
      </c>
      <c r="AM26" s="647"/>
      <c r="AN26" s="647"/>
      <c r="AO26" s="705"/>
      <c r="AP26" s="749" t="s">
        <v>289</v>
      </c>
      <c r="AQ26" s="750"/>
      <c r="AR26" s="750"/>
      <c r="AS26" s="750"/>
      <c r="AT26" s="750"/>
      <c r="AU26" s="750"/>
      <c r="AV26" s="750"/>
      <c r="AW26" s="750"/>
      <c r="AX26" s="750"/>
      <c r="AY26" s="750"/>
      <c r="AZ26" s="750"/>
      <c r="BA26" s="750"/>
      <c r="BB26" s="750"/>
      <c r="BC26" s="750"/>
      <c r="BD26" s="750"/>
      <c r="BE26" s="750"/>
      <c r="BF26" s="751"/>
      <c r="BG26" s="641" t="s">
        <v>220</v>
      </c>
      <c r="BH26" s="644"/>
      <c r="BI26" s="644"/>
      <c r="BJ26" s="644"/>
      <c r="BK26" s="644"/>
      <c r="BL26" s="644"/>
      <c r="BM26" s="644"/>
      <c r="BN26" s="645"/>
      <c r="BO26" s="703" t="s">
        <v>233</v>
      </c>
      <c r="BP26" s="703"/>
      <c r="BQ26" s="703"/>
      <c r="BR26" s="703"/>
      <c r="BS26" s="649" t="s">
        <v>220</v>
      </c>
      <c r="BT26" s="644"/>
      <c r="BU26" s="644"/>
      <c r="BV26" s="644"/>
      <c r="BW26" s="644"/>
      <c r="BX26" s="644"/>
      <c r="BY26" s="644"/>
      <c r="BZ26" s="644"/>
      <c r="CA26" s="644"/>
      <c r="CB26" s="684"/>
      <c r="CD26" s="685" t="s">
        <v>290</v>
      </c>
      <c r="CE26" s="682"/>
      <c r="CF26" s="682"/>
      <c r="CG26" s="682"/>
      <c r="CH26" s="682"/>
      <c r="CI26" s="682"/>
      <c r="CJ26" s="682"/>
      <c r="CK26" s="682"/>
      <c r="CL26" s="682"/>
      <c r="CM26" s="682"/>
      <c r="CN26" s="682"/>
      <c r="CO26" s="682"/>
      <c r="CP26" s="682"/>
      <c r="CQ26" s="683"/>
      <c r="CR26" s="641">
        <v>278288</v>
      </c>
      <c r="CS26" s="644"/>
      <c r="CT26" s="644"/>
      <c r="CU26" s="644"/>
      <c r="CV26" s="644"/>
      <c r="CW26" s="644"/>
      <c r="CX26" s="644"/>
      <c r="CY26" s="645"/>
      <c r="CZ26" s="646">
        <v>2.6</v>
      </c>
      <c r="DA26" s="675"/>
      <c r="DB26" s="675"/>
      <c r="DC26" s="676"/>
      <c r="DD26" s="649">
        <v>215190</v>
      </c>
      <c r="DE26" s="644"/>
      <c r="DF26" s="644"/>
      <c r="DG26" s="644"/>
      <c r="DH26" s="644"/>
      <c r="DI26" s="644"/>
      <c r="DJ26" s="644"/>
      <c r="DK26" s="645"/>
      <c r="DL26" s="649" t="s">
        <v>220</v>
      </c>
      <c r="DM26" s="644"/>
      <c r="DN26" s="644"/>
      <c r="DO26" s="644"/>
      <c r="DP26" s="644"/>
      <c r="DQ26" s="644"/>
      <c r="DR26" s="644"/>
      <c r="DS26" s="644"/>
      <c r="DT26" s="644"/>
      <c r="DU26" s="644"/>
      <c r="DV26" s="645"/>
      <c r="DW26" s="646" t="s">
        <v>220</v>
      </c>
      <c r="DX26" s="675"/>
      <c r="DY26" s="675"/>
      <c r="DZ26" s="675"/>
      <c r="EA26" s="675"/>
      <c r="EB26" s="675"/>
      <c r="EC26" s="677"/>
    </row>
    <row r="27" spans="2:133" ht="11.25" customHeight="1">
      <c r="B27" s="638" t="s">
        <v>291</v>
      </c>
      <c r="C27" s="639"/>
      <c r="D27" s="639"/>
      <c r="E27" s="639"/>
      <c r="F27" s="639"/>
      <c r="G27" s="639"/>
      <c r="H27" s="639"/>
      <c r="I27" s="639"/>
      <c r="J27" s="639"/>
      <c r="K27" s="639"/>
      <c r="L27" s="639"/>
      <c r="M27" s="639"/>
      <c r="N27" s="639"/>
      <c r="O27" s="639"/>
      <c r="P27" s="639"/>
      <c r="Q27" s="640"/>
      <c r="R27" s="641">
        <v>220489</v>
      </c>
      <c r="S27" s="644"/>
      <c r="T27" s="644"/>
      <c r="U27" s="644"/>
      <c r="V27" s="644"/>
      <c r="W27" s="644"/>
      <c r="X27" s="644"/>
      <c r="Y27" s="645"/>
      <c r="Z27" s="703">
        <v>1.9</v>
      </c>
      <c r="AA27" s="703"/>
      <c r="AB27" s="703"/>
      <c r="AC27" s="703"/>
      <c r="AD27" s="704" t="s">
        <v>220</v>
      </c>
      <c r="AE27" s="704"/>
      <c r="AF27" s="704"/>
      <c r="AG27" s="704"/>
      <c r="AH27" s="704"/>
      <c r="AI27" s="704"/>
      <c r="AJ27" s="704"/>
      <c r="AK27" s="704"/>
      <c r="AL27" s="646" t="s">
        <v>220</v>
      </c>
      <c r="AM27" s="647"/>
      <c r="AN27" s="647"/>
      <c r="AO27" s="705"/>
      <c r="AP27" s="638" t="s">
        <v>292</v>
      </c>
      <c r="AQ27" s="639"/>
      <c r="AR27" s="639"/>
      <c r="AS27" s="639"/>
      <c r="AT27" s="639"/>
      <c r="AU27" s="639"/>
      <c r="AV27" s="639"/>
      <c r="AW27" s="639"/>
      <c r="AX27" s="639"/>
      <c r="AY27" s="639"/>
      <c r="AZ27" s="639"/>
      <c r="BA27" s="639"/>
      <c r="BB27" s="639"/>
      <c r="BC27" s="639"/>
      <c r="BD27" s="639"/>
      <c r="BE27" s="639"/>
      <c r="BF27" s="640"/>
      <c r="BG27" s="641">
        <v>296676</v>
      </c>
      <c r="BH27" s="644"/>
      <c r="BI27" s="644"/>
      <c r="BJ27" s="644"/>
      <c r="BK27" s="644"/>
      <c r="BL27" s="644"/>
      <c r="BM27" s="644"/>
      <c r="BN27" s="645"/>
      <c r="BO27" s="703">
        <v>100</v>
      </c>
      <c r="BP27" s="703"/>
      <c r="BQ27" s="703"/>
      <c r="BR27" s="703"/>
      <c r="BS27" s="649" t="s">
        <v>220</v>
      </c>
      <c r="BT27" s="644"/>
      <c r="BU27" s="644"/>
      <c r="BV27" s="644"/>
      <c r="BW27" s="644"/>
      <c r="BX27" s="644"/>
      <c r="BY27" s="644"/>
      <c r="BZ27" s="644"/>
      <c r="CA27" s="644"/>
      <c r="CB27" s="684"/>
      <c r="CD27" s="685" t="s">
        <v>293</v>
      </c>
      <c r="CE27" s="682"/>
      <c r="CF27" s="682"/>
      <c r="CG27" s="682"/>
      <c r="CH27" s="682"/>
      <c r="CI27" s="682"/>
      <c r="CJ27" s="682"/>
      <c r="CK27" s="682"/>
      <c r="CL27" s="682"/>
      <c r="CM27" s="682"/>
      <c r="CN27" s="682"/>
      <c r="CO27" s="682"/>
      <c r="CP27" s="682"/>
      <c r="CQ27" s="683"/>
      <c r="CR27" s="641">
        <v>109622</v>
      </c>
      <c r="CS27" s="642"/>
      <c r="CT27" s="642"/>
      <c r="CU27" s="642"/>
      <c r="CV27" s="642"/>
      <c r="CW27" s="642"/>
      <c r="CX27" s="642"/>
      <c r="CY27" s="643"/>
      <c r="CZ27" s="646">
        <v>1</v>
      </c>
      <c r="DA27" s="675"/>
      <c r="DB27" s="675"/>
      <c r="DC27" s="676"/>
      <c r="DD27" s="649">
        <v>43455</v>
      </c>
      <c r="DE27" s="642"/>
      <c r="DF27" s="642"/>
      <c r="DG27" s="642"/>
      <c r="DH27" s="642"/>
      <c r="DI27" s="642"/>
      <c r="DJ27" s="642"/>
      <c r="DK27" s="643"/>
      <c r="DL27" s="649">
        <v>43455</v>
      </c>
      <c r="DM27" s="642"/>
      <c r="DN27" s="642"/>
      <c r="DO27" s="642"/>
      <c r="DP27" s="642"/>
      <c r="DQ27" s="642"/>
      <c r="DR27" s="642"/>
      <c r="DS27" s="642"/>
      <c r="DT27" s="642"/>
      <c r="DU27" s="642"/>
      <c r="DV27" s="643"/>
      <c r="DW27" s="646">
        <v>2.7</v>
      </c>
      <c r="DX27" s="675"/>
      <c r="DY27" s="675"/>
      <c r="DZ27" s="675"/>
      <c r="EA27" s="675"/>
      <c r="EB27" s="675"/>
      <c r="EC27" s="677"/>
    </row>
    <row r="28" spans="2:133" ht="11.25" customHeight="1">
      <c r="B28" s="746" t="s">
        <v>294</v>
      </c>
      <c r="C28" s="747"/>
      <c r="D28" s="747"/>
      <c r="E28" s="747"/>
      <c r="F28" s="747"/>
      <c r="G28" s="747"/>
      <c r="H28" s="747"/>
      <c r="I28" s="747"/>
      <c r="J28" s="747"/>
      <c r="K28" s="747"/>
      <c r="L28" s="747"/>
      <c r="M28" s="747"/>
      <c r="N28" s="747"/>
      <c r="O28" s="747"/>
      <c r="P28" s="747"/>
      <c r="Q28" s="748"/>
      <c r="R28" s="641" t="s">
        <v>220</v>
      </c>
      <c r="S28" s="644"/>
      <c r="T28" s="644"/>
      <c r="U28" s="644"/>
      <c r="V28" s="644"/>
      <c r="W28" s="644"/>
      <c r="X28" s="644"/>
      <c r="Y28" s="645"/>
      <c r="Z28" s="703" t="s">
        <v>220</v>
      </c>
      <c r="AA28" s="703"/>
      <c r="AB28" s="703"/>
      <c r="AC28" s="703"/>
      <c r="AD28" s="704" t="s">
        <v>233</v>
      </c>
      <c r="AE28" s="704"/>
      <c r="AF28" s="704"/>
      <c r="AG28" s="704"/>
      <c r="AH28" s="704"/>
      <c r="AI28" s="704"/>
      <c r="AJ28" s="704"/>
      <c r="AK28" s="704"/>
      <c r="AL28" s="646" t="s">
        <v>220</v>
      </c>
      <c r="AM28" s="647"/>
      <c r="AN28" s="647"/>
      <c r="AO28" s="705"/>
      <c r="AP28" s="653"/>
      <c r="AQ28" s="654"/>
      <c r="AR28" s="654"/>
      <c r="AS28" s="654"/>
      <c r="AT28" s="654"/>
      <c r="AU28" s="654"/>
      <c r="AV28" s="654"/>
      <c r="AW28" s="654"/>
      <c r="AX28" s="654"/>
      <c r="AY28" s="654"/>
      <c r="AZ28" s="654"/>
      <c r="BA28" s="654"/>
      <c r="BB28" s="654"/>
      <c r="BC28" s="654"/>
      <c r="BD28" s="654"/>
      <c r="BE28" s="654"/>
      <c r="BF28" s="655"/>
      <c r="BG28" s="641"/>
      <c r="BH28" s="644"/>
      <c r="BI28" s="644"/>
      <c r="BJ28" s="644"/>
      <c r="BK28" s="644"/>
      <c r="BL28" s="644"/>
      <c r="BM28" s="644"/>
      <c r="BN28" s="645"/>
      <c r="BO28" s="703"/>
      <c r="BP28" s="703"/>
      <c r="BQ28" s="703"/>
      <c r="BR28" s="703"/>
      <c r="BS28" s="704"/>
      <c r="BT28" s="704"/>
      <c r="BU28" s="704"/>
      <c r="BV28" s="704"/>
      <c r="BW28" s="704"/>
      <c r="BX28" s="704"/>
      <c r="BY28" s="704"/>
      <c r="BZ28" s="704"/>
      <c r="CA28" s="704"/>
      <c r="CB28" s="745"/>
      <c r="CD28" s="685" t="s">
        <v>295</v>
      </c>
      <c r="CE28" s="682"/>
      <c r="CF28" s="682"/>
      <c r="CG28" s="682"/>
      <c r="CH28" s="682"/>
      <c r="CI28" s="682"/>
      <c r="CJ28" s="682"/>
      <c r="CK28" s="682"/>
      <c r="CL28" s="682"/>
      <c r="CM28" s="682"/>
      <c r="CN28" s="682"/>
      <c r="CO28" s="682"/>
      <c r="CP28" s="682"/>
      <c r="CQ28" s="683"/>
      <c r="CR28" s="641">
        <v>593310</v>
      </c>
      <c r="CS28" s="644"/>
      <c r="CT28" s="644"/>
      <c r="CU28" s="644"/>
      <c r="CV28" s="644"/>
      <c r="CW28" s="644"/>
      <c r="CX28" s="644"/>
      <c r="CY28" s="645"/>
      <c r="CZ28" s="646">
        <v>5.5</v>
      </c>
      <c r="DA28" s="675"/>
      <c r="DB28" s="675"/>
      <c r="DC28" s="676"/>
      <c r="DD28" s="649">
        <v>562965</v>
      </c>
      <c r="DE28" s="644"/>
      <c r="DF28" s="644"/>
      <c r="DG28" s="644"/>
      <c r="DH28" s="644"/>
      <c r="DI28" s="644"/>
      <c r="DJ28" s="644"/>
      <c r="DK28" s="645"/>
      <c r="DL28" s="649">
        <v>268342</v>
      </c>
      <c r="DM28" s="644"/>
      <c r="DN28" s="644"/>
      <c r="DO28" s="644"/>
      <c r="DP28" s="644"/>
      <c r="DQ28" s="644"/>
      <c r="DR28" s="644"/>
      <c r="DS28" s="644"/>
      <c r="DT28" s="644"/>
      <c r="DU28" s="644"/>
      <c r="DV28" s="645"/>
      <c r="DW28" s="646">
        <v>16.5</v>
      </c>
      <c r="DX28" s="675"/>
      <c r="DY28" s="675"/>
      <c r="DZ28" s="675"/>
      <c r="EA28" s="675"/>
      <c r="EB28" s="675"/>
      <c r="EC28" s="677"/>
    </row>
    <row r="29" spans="2:133" ht="11.25" customHeight="1">
      <c r="B29" s="638" t="s">
        <v>296</v>
      </c>
      <c r="C29" s="639"/>
      <c r="D29" s="639"/>
      <c r="E29" s="639"/>
      <c r="F29" s="639"/>
      <c r="G29" s="639"/>
      <c r="H29" s="639"/>
      <c r="I29" s="639"/>
      <c r="J29" s="639"/>
      <c r="K29" s="639"/>
      <c r="L29" s="639"/>
      <c r="M29" s="639"/>
      <c r="N29" s="639"/>
      <c r="O29" s="639"/>
      <c r="P29" s="639"/>
      <c r="Q29" s="640"/>
      <c r="R29" s="641">
        <v>197792</v>
      </c>
      <c r="S29" s="644"/>
      <c r="T29" s="644"/>
      <c r="U29" s="644"/>
      <c r="V29" s="644"/>
      <c r="W29" s="644"/>
      <c r="X29" s="644"/>
      <c r="Y29" s="645"/>
      <c r="Z29" s="703">
        <v>1.7</v>
      </c>
      <c r="AA29" s="703"/>
      <c r="AB29" s="703"/>
      <c r="AC29" s="703"/>
      <c r="AD29" s="704" t="s">
        <v>233</v>
      </c>
      <c r="AE29" s="704"/>
      <c r="AF29" s="704"/>
      <c r="AG29" s="704"/>
      <c r="AH29" s="704"/>
      <c r="AI29" s="704"/>
      <c r="AJ29" s="704"/>
      <c r="AK29" s="704"/>
      <c r="AL29" s="646" t="s">
        <v>233</v>
      </c>
      <c r="AM29" s="647"/>
      <c r="AN29" s="647"/>
      <c r="AO29" s="705"/>
      <c r="AP29" s="715" t="s">
        <v>214</v>
      </c>
      <c r="AQ29" s="716"/>
      <c r="AR29" s="716"/>
      <c r="AS29" s="716"/>
      <c r="AT29" s="716"/>
      <c r="AU29" s="716"/>
      <c r="AV29" s="716"/>
      <c r="AW29" s="716"/>
      <c r="AX29" s="716"/>
      <c r="AY29" s="716"/>
      <c r="AZ29" s="716"/>
      <c r="BA29" s="716"/>
      <c r="BB29" s="716"/>
      <c r="BC29" s="716"/>
      <c r="BD29" s="716"/>
      <c r="BE29" s="716"/>
      <c r="BF29" s="717"/>
      <c r="BG29" s="715" t="s">
        <v>297</v>
      </c>
      <c r="BH29" s="743"/>
      <c r="BI29" s="743"/>
      <c r="BJ29" s="743"/>
      <c r="BK29" s="743"/>
      <c r="BL29" s="743"/>
      <c r="BM29" s="743"/>
      <c r="BN29" s="743"/>
      <c r="BO29" s="743"/>
      <c r="BP29" s="743"/>
      <c r="BQ29" s="744"/>
      <c r="BR29" s="715" t="s">
        <v>298</v>
      </c>
      <c r="BS29" s="743"/>
      <c r="BT29" s="743"/>
      <c r="BU29" s="743"/>
      <c r="BV29" s="743"/>
      <c r="BW29" s="743"/>
      <c r="BX29" s="743"/>
      <c r="BY29" s="743"/>
      <c r="BZ29" s="743"/>
      <c r="CA29" s="743"/>
      <c r="CB29" s="744"/>
      <c r="CD29" s="725" t="s">
        <v>299</v>
      </c>
      <c r="CE29" s="726"/>
      <c r="CF29" s="685" t="s">
        <v>300</v>
      </c>
      <c r="CG29" s="682"/>
      <c r="CH29" s="682"/>
      <c r="CI29" s="682"/>
      <c r="CJ29" s="682"/>
      <c r="CK29" s="682"/>
      <c r="CL29" s="682"/>
      <c r="CM29" s="682"/>
      <c r="CN29" s="682"/>
      <c r="CO29" s="682"/>
      <c r="CP29" s="682"/>
      <c r="CQ29" s="683"/>
      <c r="CR29" s="641">
        <v>593248</v>
      </c>
      <c r="CS29" s="642"/>
      <c r="CT29" s="642"/>
      <c r="CU29" s="642"/>
      <c r="CV29" s="642"/>
      <c r="CW29" s="642"/>
      <c r="CX29" s="642"/>
      <c r="CY29" s="643"/>
      <c r="CZ29" s="646">
        <v>5.5</v>
      </c>
      <c r="DA29" s="675"/>
      <c r="DB29" s="675"/>
      <c r="DC29" s="676"/>
      <c r="DD29" s="649">
        <v>562903</v>
      </c>
      <c r="DE29" s="642"/>
      <c r="DF29" s="642"/>
      <c r="DG29" s="642"/>
      <c r="DH29" s="642"/>
      <c r="DI29" s="642"/>
      <c r="DJ29" s="642"/>
      <c r="DK29" s="643"/>
      <c r="DL29" s="649">
        <v>268280</v>
      </c>
      <c r="DM29" s="642"/>
      <c r="DN29" s="642"/>
      <c r="DO29" s="642"/>
      <c r="DP29" s="642"/>
      <c r="DQ29" s="642"/>
      <c r="DR29" s="642"/>
      <c r="DS29" s="642"/>
      <c r="DT29" s="642"/>
      <c r="DU29" s="642"/>
      <c r="DV29" s="643"/>
      <c r="DW29" s="646">
        <v>16.399999999999999</v>
      </c>
      <c r="DX29" s="675"/>
      <c r="DY29" s="675"/>
      <c r="DZ29" s="675"/>
      <c r="EA29" s="675"/>
      <c r="EB29" s="675"/>
      <c r="EC29" s="677"/>
    </row>
    <row r="30" spans="2:133" ht="11.25" customHeight="1">
      <c r="B30" s="638" t="s">
        <v>301</v>
      </c>
      <c r="C30" s="639"/>
      <c r="D30" s="639"/>
      <c r="E30" s="639"/>
      <c r="F30" s="639"/>
      <c r="G30" s="639"/>
      <c r="H30" s="639"/>
      <c r="I30" s="639"/>
      <c r="J30" s="639"/>
      <c r="K30" s="639"/>
      <c r="L30" s="639"/>
      <c r="M30" s="639"/>
      <c r="N30" s="639"/>
      <c r="O30" s="639"/>
      <c r="P30" s="639"/>
      <c r="Q30" s="640"/>
      <c r="R30" s="641">
        <v>7766</v>
      </c>
      <c r="S30" s="644"/>
      <c r="T30" s="644"/>
      <c r="U30" s="644"/>
      <c r="V30" s="644"/>
      <c r="W30" s="644"/>
      <c r="X30" s="644"/>
      <c r="Y30" s="645"/>
      <c r="Z30" s="703">
        <v>0.1</v>
      </c>
      <c r="AA30" s="703"/>
      <c r="AB30" s="703"/>
      <c r="AC30" s="703"/>
      <c r="AD30" s="704">
        <v>1232</v>
      </c>
      <c r="AE30" s="704"/>
      <c r="AF30" s="704"/>
      <c r="AG30" s="704"/>
      <c r="AH30" s="704"/>
      <c r="AI30" s="704"/>
      <c r="AJ30" s="704"/>
      <c r="AK30" s="704"/>
      <c r="AL30" s="646">
        <v>0.1</v>
      </c>
      <c r="AM30" s="647"/>
      <c r="AN30" s="647"/>
      <c r="AO30" s="705"/>
      <c r="AP30" s="731" t="s">
        <v>302</v>
      </c>
      <c r="AQ30" s="732"/>
      <c r="AR30" s="732"/>
      <c r="AS30" s="732"/>
      <c r="AT30" s="737" t="s">
        <v>303</v>
      </c>
      <c r="AU30" s="210"/>
      <c r="AV30" s="210"/>
      <c r="AW30" s="210"/>
      <c r="AX30" s="740" t="s">
        <v>180</v>
      </c>
      <c r="AY30" s="741"/>
      <c r="AZ30" s="741"/>
      <c r="BA30" s="741"/>
      <c r="BB30" s="741"/>
      <c r="BC30" s="741"/>
      <c r="BD30" s="741"/>
      <c r="BE30" s="741"/>
      <c r="BF30" s="742"/>
      <c r="BG30" s="721">
        <v>98.8</v>
      </c>
      <c r="BH30" s="722"/>
      <c r="BI30" s="722"/>
      <c r="BJ30" s="722"/>
      <c r="BK30" s="722"/>
      <c r="BL30" s="722"/>
      <c r="BM30" s="723">
        <v>96.4</v>
      </c>
      <c r="BN30" s="722"/>
      <c r="BO30" s="722"/>
      <c r="BP30" s="722"/>
      <c r="BQ30" s="724"/>
      <c r="BR30" s="721">
        <v>98</v>
      </c>
      <c r="BS30" s="722"/>
      <c r="BT30" s="722"/>
      <c r="BU30" s="722"/>
      <c r="BV30" s="722"/>
      <c r="BW30" s="722"/>
      <c r="BX30" s="723">
        <v>94.5</v>
      </c>
      <c r="BY30" s="722"/>
      <c r="BZ30" s="722"/>
      <c r="CA30" s="722"/>
      <c r="CB30" s="724"/>
      <c r="CD30" s="727"/>
      <c r="CE30" s="728"/>
      <c r="CF30" s="685" t="s">
        <v>304</v>
      </c>
      <c r="CG30" s="682"/>
      <c r="CH30" s="682"/>
      <c r="CI30" s="682"/>
      <c r="CJ30" s="682"/>
      <c r="CK30" s="682"/>
      <c r="CL30" s="682"/>
      <c r="CM30" s="682"/>
      <c r="CN30" s="682"/>
      <c r="CO30" s="682"/>
      <c r="CP30" s="682"/>
      <c r="CQ30" s="683"/>
      <c r="CR30" s="641">
        <v>576102</v>
      </c>
      <c r="CS30" s="644"/>
      <c r="CT30" s="644"/>
      <c r="CU30" s="644"/>
      <c r="CV30" s="644"/>
      <c r="CW30" s="644"/>
      <c r="CX30" s="644"/>
      <c r="CY30" s="645"/>
      <c r="CZ30" s="646">
        <v>5.3</v>
      </c>
      <c r="DA30" s="675"/>
      <c r="DB30" s="675"/>
      <c r="DC30" s="676"/>
      <c r="DD30" s="649">
        <v>546502</v>
      </c>
      <c r="DE30" s="644"/>
      <c r="DF30" s="644"/>
      <c r="DG30" s="644"/>
      <c r="DH30" s="644"/>
      <c r="DI30" s="644"/>
      <c r="DJ30" s="644"/>
      <c r="DK30" s="645"/>
      <c r="DL30" s="649">
        <v>251879</v>
      </c>
      <c r="DM30" s="644"/>
      <c r="DN30" s="644"/>
      <c r="DO30" s="644"/>
      <c r="DP30" s="644"/>
      <c r="DQ30" s="644"/>
      <c r="DR30" s="644"/>
      <c r="DS30" s="644"/>
      <c r="DT30" s="644"/>
      <c r="DU30" s="644"/>
      <c r="DV30" s="645"/>
      <c r="DW30" s="646">
        <v>15.4</v>
      </c>
      <c r="DX30" s="675"/>
      <c r="DY30" s="675"/>
      <c r="DZ30" s="675"/>
      <c r="EA30" s="675"/>
      <c r="EB30" s="675"/>
      <c r="EC30" s="677"/>
    </row>
    <row r="31" spans="2:133" ht="11.25" customHeight="1">
      <c r="B31" s="638" t="s">
        <v>305</v>
      </c>
      <c r="C31" s="639"/>
      <c r="D31" s="639"/>
      <c r="E31" s="639"/>
      <c r="F31" s="639"/>
      <c r="G31" s="639"/>
      <c r="H31" s="639"/>
      <c r="I31" s="639"/>
      <c r="J31" s="639"/>
      <c r="K31" s="639"/>
      <c r="L31" s="639"/>
      <c r="M31" s="639"/>
      <c r="N31" s="639"/>
      <c r="O31" s="639"/>
      <c r="P31" s="639"/>
      <c r="Q31" s="640"/>
      <c r="R31" s="641">
        <v>3959571</v>
      </c>
      <c r="S31" s="644"/>
      <c r="T31" s="644"/>
      <c r="U31" s="644"/>
      <c r="V31" s="644"/>
      <c r="W31" s="644"/>
      <c r="X31" s="644"/>
      <c r="Y31" s="645"/>
      <c r="Z31" s="703">
        <v>34.9</v>
      </c>
      <c r="AA31" s="703"/>
      <c r="AB31" s="703"/>
      <c r="AC31" s="703"/>
      <c r="AD31" s="704" t="s">
        <v>233</v>
      </c>
      <c r="AE31" s="704"/>
      <c r="AF31" s="704"/>
      <c r="AG31" s="704"/>
      <c r="AH31" s="704"/>
      <c r="AI31" s="704"/>
      <c r="AJ31" s="704"/>
      <c r="AK31" s="704"/>
      <c r="AL31" s="646" t="s">
        <v>233</v>
      </c>
      <c r="AM31" s="647"/>
      <c r="AN31" s="647"/>
      <c r="AO31" s="705"/>
      <c r="AP31" s="733"/>
      <c r="AQ31" s="734"/>
      <c r="AR31" s="734"/>
      <c r="AS31" s="734"/>
      <c r="AT31" s="738"/>
      <c r="AU31" s="209" t="s">
        <v>306</v>
      </c>
      <c r="AV31" s="209"/>
      <c r="AW31" s="209"/>
      <c r="AX31" s="638" t="s">
        <v>307</v>
      </c>
      <c r="AY31" s="639"/>
      <c r="AZ31" s="639"/>
      <c r="BA31" s="639"/>
      <c r="BB31" s="639"/>
      <c r="BC31" s="639"/>
      <c r="BD31" s="639"/>
      <c r="BE31" s="639"/>
      <c r="BF31" s="640"/>
      <c r="BG31" s="719">
        <v>99.3</v>
      </c>
      <c r="BH31" s="642"/>
      <c r="BI31" s="642"/>
      <c r="BJ31" s="642"/>
      <c r="BK31" s="642"/>
      <c r="BL31" s="642"/>
      <c r="BM31" s="647">
        <v>97.8</v>
      </c>
      <c r="BN31" s="720"/>
      <c r="BO31" s="720"/>
      <c r="BP31" s="720"/>
      <c r="BQ31" s="681"/>
      <c r="BR31" s="719">
        <v>98.5</v>
      </c>
      <c r="BS31" s="642"/>
      <c r="BT31" s="642"/>
      <c r="BU31" s="642"/>
      <c r="BV31" s="642"/>
      <c r="BW31" s="642"/>
      <c r="BX31" s="647">
        <v>95.8</v>
      </c>
      <c r="BY31" s="720"/>
      <c r="BZ31" s="720"/>
      <c r="CA31" s="720"/>
      <c r="CB31" s="681"/>
      <c r="CD31" s="727"/>
      <c r="CE31" s="728"/>
      <c r="CF31" s="685" t="s">
        <v>308</v>
      </c>
      <c r="CG31" s="682"/>
      <c r="CH31" s="682"/>
      <c r="CI31" s="682"/>
      <c r="CJ31" s="682"/>
      <c r="CK31" s="682"/>
      <c r="CL31" s="682"/>
      <c r="CM31" s="682"/>
      <c r="CN31" s="682"/>
      <c r="CO31" s="682"/>
      <c r="CP31" s="682"/>
      <c r="CQ31" s="683"/>
      <c r="CR31" s="641">
        <v>17146</v>
      </c>
      <c r="CS31" s="642"/>
      <c r="CT31" s="642"/>
      <c r="CU31" s="642"/>
      <c r="CV31" s="642"/>
      <c r="CW31" s="642"/>
      <c r="CX31" s="642"/>
      <c r="CY31" s="643"/>
      <c r="CZ31" s="646">
        <v>0.2</v>
      </c>
      <c r="DA31" s="675"/>
      <c r="DB31" s="675"/>
      <c r="DC31" s="676"/>
      <c r="DD31" s="649">
        <v>16401</v>
      </c>
      <c r="DE31" s="642"/>
      <c r="DF31" s="642"/>
      <c r="DG31" s="642"/>
      <c r="DH31" s="642"/>
      <c r="DI31" s="642"/>
      <c r="DJ31" s="642"/>
      <c r="DK31" s="643"/>
      <c r="DL31" s="649">
        <v>16401</v>
      </c>
      <c r="DM31" s="642"/>
      <c r="DN31" s="642"/>
      <c r="DO31" s="642"/>
      <c r="DP31" s="642"/>
      <c r="DQ31" s="642"/>
      <c r="DR31" s="642"/>
      <c r="DS31" s="642"/>
      <c r="DT31" s="642"/>
      <c r="DU31" s="642"/>
      <c r="DV31" s="643"/>
      <c r="DW31" s="646">
        <v>1</v>
      </c>
      <c r="DX31" s="675"/>
      <c r="DY31" s="675"/>
      <c r="DZ31" s="675"/>
      <c r="EA31" s="675"/>
      <c r="EB31" s="675"/>
      <c r="EC31" s="677"/>
    </row>
    <row r="32" spans="2:133" ht="11.25" customHeight="1">
      <c r="B32" s="638" t="s">
        <v>309</v>
      </c>
      <c r="C32" s="639"/>
      <c r="D32" s="639"/>
      <c r="E32" s="639"/>
      <c r="F32" s="639"/>
      <c r="G32" s="639"/>
      <c r="H32" s="639"/>
      <c r="I32" s="639"/>
      <c r="J32" s="639"/>
      <c r="K32" s="639"/>
      <c r="L32" s="639"/>
      <c r="M32" s="639"/>
      <c r="N32" s="639"/>
      <c r="O32" s="639"/>
      <c r="P32" s="639"/>
      <c r="Q32" s="640"/>
      <c r="R32" s="641">
        <v>3772265</v>
      </c>
      <c r="S32" s="644"/>
      <c r="T32" s="644"/>
      <c r="U32" s="644"/>
      <c r="V32" s="644"/>
      <c r="W32" s="644"/>
      <c r="X32" s="644"/>
      <c r="Y32" s="645"/>
      <c r="Z32" s="703">
        <v>33.299999999999997</v>
      </c>
      <c r="AA32" s="703"/>
      <c r="AB32" s="703"/>
      <c r="AC32" s="703"/>
      <c r="AD32" s="704" t="s">
        <v>233</v>
      </c>
      <c r="AE32" s="704"/>
      <c r="AF32" s="704"/>
      <c r="AG32" s="704"/>
      <c r="AH32" s="704"/>
      <c r="AI32" s="704"/>
      <c r="AJ32" s="704"/>
      <c r="AK32" s="704"/>
      <c r="AL32" s="646" t="s">
        <v>233</v>
      </c>
      <c r="AM32" s="647"/>
      <c r="AN32" s="647"/>
      <c r="AO32" s="705"/>
      <c r="AP32" s="735"/>
      <c r="AQ32" s="736"/>
      <c r="AR32" s="736"/>
      <c r="AS32" s="736"/>
      <c r="AT32" s="739"/>
      <c r="AU32" s="211"/>
      <c r="AV32" s="211"/>
      <c r="AW32" s="211"/>
      <c r="AX32" s="653" t="s">
        <v>310</v>
      </c>
      <c r="AY32" s="654"/>
      <c r="AZ32" s="654"/>
      <c r="BA32" s="654"/>
      <c r="BB32" s="654"/>
      <c r="BC32" s="654"/>
      <c r="BD32" s="654"/>
      <c r="BE32" s="654"/>
      <c r="BF32" s="655"/>
      <c r="BG32" s="718">
        <v>98.4</v>
      </c>
      <c r="BH32" s="657"/>
      <c r="BI32" s="657"/>
      <c r="BJ32" s="657"/>
      <c r="BK32" s="657"/>
      <c r="BL32" s="657"/>
      <c r="BM32" s="701">
        <v>94.8</v>
      </c>
      <c r="BN32" s="657"/>
      <c r="BO32" s="657"/>
      <c r="BP32" s="657"/>
      <c r="BQ32" s="694"/>
      <c r="BR32" s="718">
        <v>97.1</v>
      </c>
      <c r="BS32" s="657"/>
      <c r="BT32" s="657"/>
      <c r="BU32" s="657"/>
      <c r="BV32" s="657"/>
      <c r="BW32" s="657"/>
      <c r="BX32" s="701">
        <v>92.2</v>
      </c>
      <c r="BY32" s="657"/>
      <c r="BZ32" s="657"/>
      <c r="CA32" s="657"/>
      <c r="CB32" s="694"/>
      <c r="CD32" s="729"/>
      <c r="CE32" s="730"/>
      <c r="CF32" s="685" t="s">
        <v>311</v>
      </c>
      <c r="CG32" s="682"/>
      <c r="CH32" s="682"/>
      <c r="CI32" s="682"/>
      <c r="CJ32" s="682"/>
      <c r="CK32" s="682"/>
      <c r="CL32" s="682"/>
      <c r="CM32" s="682"/>
      <c r="CN32" s="682"/>
      <c r="CO32" s="682"/>
      <c r="CP32" s="682"/>
      <c r="CQ32" s="683"/>
      <c r="CR32" s="641">
        <v>62</v>
      </c>
      <c r="CS32" s="644"/>
      <c r="CT32" s="644"/>
      <c r="CU32" s="644"/>
      <c r="CV32" s="644"/>
      <c r="CW32" s="644"/>
      <c r="CX32" s="644"/>
      <c r="CY32" s="645"/>
      <c r="CZ32" s="646">
        <v>0</v>
      </c>
      <c r="DA32" s="675"/>
      <c r="DB32" s="675"/>
      <c r="DC32" s="676"/>
      <c r="DD32" s="649">
        <v>62</v>
      </c>
      <c r="DE32" s="644"/>
      <c r="DF32" s="644"/>
      <c r="DG32" s="644"/>
      <c r="DH32" s="644"/>
      <c r="DI32" s="644"/>
      <c r="DJ32" s="644"/>
      <c r="DK32" s="645"/>
      <c r="DL32" s="649">
        <v>62</v>
      </c>
      <c r="DM32" s="644"/>
      <c r="DN32" s="644"/>
      <c r="DO32" s="644"/>
      <c r="DP32" s="644"/>
      <c r="DQ32" s="644"/>
      <c r="DR32" s="644"/>
      <c r="DS32" s="644"/>
      <c r="DT32" s="644"/>
      <c r="DU32" s="644"/>
      <c r="DV32" s="645"/>
      <c r="DW32" s="646">
        <v>0</v>
      </c>
      <c r="DX32" s="675"/>
      <c r="DY32" s="675"/>
      <c r="DZ32" s="675"/>
      <c r="EA32" s="675"/>
      <c r="EB32" s="675"/>
      <c r="EC32" s="677"/>
    </row>
    <row r="33" spans="2:133" ht="11.25" customHeight="1">
      <c r="B33" s="638" t="s">
        <v>312</v>
      </c>
      <c r="C33" s="639"/>
      <c r="D33" s="639"/>
      <c r="E33" s="639"/>
      <c r="F33" s="639"/>
      <c r="G33" s="639"/>
      <c r="H33" s="639"/>
      <c r="I33" s="639"/>
      <c r="J33" s="639"/>
      <c r="K33" s="639"/>
      <c r="L33" s="639"/>
      <c r="M33" s="639"/>
      <c r="N33" s="639"/>
      <c r="O33" s="639"/>
      <c r="P33" s="639"/>
      <c r="Q33" s="640"/>
      <c r="R33" s="641">
        <v>698111</v>
      </c>
      <c r="S33" s="644"/>
      <c r="T33" s="644"/>
      <c r="U33" s="644"/>
      <c r="V33" s="644"/>
      <c r="W33" s="644"/>
      <c r="X33" s="644"/>
      <c r="Y33" s="645"/>
      <c r="Z33" s="703">
        <v>6.2</v>
      </c>
      <c r="AA33" s="703"/>
      <c r="AB33" s="703"/>
      <c r="AC33" s="703"/>
      <c r="AD33" s="704" t="s">
        <v>220</v>
      </c>
      <c r="AE33" s="704"/>
      <c r="AF33" s="704"/>
      <c r="AG33" s="704"/>
      <c r="AH33" s="704"/>
      <c r="AI33" s="704"/>
      <c r="AJ33" s="704"/>
      <c r="AK33" s="704"/>
      <c r="AL33" s="646" t="s">
        <v>220</v>
      </c>
      <c r="AM33" s="647"/>
      <c r="AN33" s="647"/>
      <c r="AO33" s="705"/>
      <c r="AP33" s="212"/>
      <c r="AQ33" s="213"/>
      <c r="AR33" s="209"/>
      <c r="AS33" s="210"/>
      <c r="AT33" s="210"/>
      <c r="AU33" s="210"/>
      <c r="AV33" s="210"/>
      <c r="AW33" s="210"/>
      <c r="AX33" s="210"/>
      <c r="AY33" s="210"/>
      <c r="AZ33" s="210"/>
      <c r="BA33" s="210"/>
      <c r="BB33" s="210"/>
      <c r="BC33" s="210"/>
      <c r="BD33" s="210"/>
      <c r="BE33" s="210"/>
      <c r="BF33" s="210"/>
      <c r="BG33" s="213"/>
      <c r="BH33" s="213"/>
      <c r="BI33" s="213"/>
      <c r="BJ33" s="213"/>
      <c r="BK33" s="213"/>
      <c r="BL33" s="213"/>
      <c r="BM33" s="213"/>
      <c r="BN33" s="213"/>
      <c r="BO33" s="213"/>
      <c r="BP33" s="213"/>
      <c r="BQ33" s="213"/>
      <c r="BR33" s="213"/>
      <c r="BS33" s="213"/>
      <c r="BT33" s="213"/>
      <c r="BU33" s="213"/>
      <c r="BV33" s="213"/>
      <c r="BW33" s="213"/>
      <c r="BX33" s="213"/>
      <c r="BY33" s="213"/>
      <c r="BZ33" s="213"/>
      <c r="CA33" s="213"/>
      <c r="CB33" s="213"/>
      <c r="CD33" s="685" t="s">
        <v>313</v>
      </c>
      <c r="CE33" s="682"/>
      <c r="CF33" s="682"/>
      <c r="CG33" s="682"/>
      <c r="CH33" s="682"/>
      <c r="CI33" s="682"/>
      <c r="CJ33" s="682"/>
      <c r="CK33" s="682"/>
      <c r="CL33" s="682"/>
      <c r="CM33" s="682"/>
      <c r="CN33" s="682"/>
      <c r="CO33" s="682"/>
      <c r="CP33" s="682"/>
      <c r="CQ33" s="683"/>
      <c r="CR33" s="641">
        <v>8755475</v>
      </c>
      <c r="CS33" s="642"/>
      <c r="CT33" s="642"/>
      <c r="CU33" s="642"/>
      <c r="CV33" s="642"/>
      <c r="CW33" s="642"/>
      <c r="CX33" s="642"/>
      <c r="CY33" s="643"/>
      <c r="CZ33" s="646">
        <v>80.900000000000006</v>
      </c>
      <c r="DA33" s="675"/>
      <c r="DB33" s="675"/>
      <c r="DC33" s="676"/>
      <c r="DD33" s="649">
        <v>998987</v>
      </c>
      <c r="DE33" s="642"/>
      <c r="DF33" s="642"/>
      <c r="DG33" s="642"/>
      <c r="DH33" s="642"/>
      <c r="DI33" s="642"/>
      <c r="DJ33" s="642"/>
      <c r="DK33" s="643"/>
      <c r="DL33" s="649">
        <v>695864</v>
      </c>
      <c r="DM33" s="642"/>
      <c r="DN33" s="642"/>
      <c r="DO33" s="642"/>
      <c r="DP33" s="642"/>
      <c r="DQ33" s="642"/>
      <c r="DR33" s="642"/>
      <c r="DS33" s="642"/>
      <c r="DT33" s="642"/>
      <c r="DU33" s="642"/>
      <c r="DV33" s="643"/>
      <c r="DW33" s="646">
        <v>42.7</v>
      </c>
      <c r="DX33" s="675"/>
      <c r="DY33" s="675"/>
      <c r="DZ33" s="675"/>
      <c r="EA33" s="675"/>
      <c r="EB33" s="675"/>
      <c r="EC33" s="677"/>
    </row>
    <row r="34" spans="2:133" ht="11.25" customHeight="1">
      <c r="B34" s="638" t="s">
        <v>314</v>
      </c>
      <c r="C34" s="639"/>
      <c r="D34" s="639"/>
      <c r="E34" s="639"/>
      <c r="F34" s="639"/>
      <c r="G34" s="639"/>
      <c r="H34" s="639"/>
      <c r="I34" s="639"/>
      <c r="J34" s="639"/>
      <c r="K34" s="639"/>
      <c r="L34" s="639"/>
      <c r="M34" s="639"/>
      <c r="N34" s="639"/>
      <c r="O34" s="639"/>
      <c r="P34" s="639"/>
      <c r="Q34" s="640"/>
      <c r="R34" s="641">
        <v>36689</v>
      </c>
      <c r="S34" s="644"/>
      <c r="T34" s="644"/>
      <c r="U34" s="644"/>
      <c r="V34" s="644"/>
      <c r="W34" s="644"/>
      <c r="X34" s="644"/>
      <c r="Y34" s="645"/>
      <c r="Z34" s="703">
        <v>0.3</v>
      </c>
      <c r="AA34" s="703"/>
      <c r="AB34" s="703"/>
      <c r="AC34" s="703"/>
      <c r="AD34" s="704">
        <v>391</v>
      </c>
      <c r="AE34" s="704"/>
      <c r="AF34" s="704"/>
      <c r="AG34" s="704"/>
      <c r="AH34" s="704"/>
      <c r="AI34" s="704"/>
      <c r="AJ34" s="704"/>
      <c r="AK34" s="704"/>
      <c r="AL34" s="646">
        <v>0</v>
      </c>
      <c r="AM34" s="647"/>
      <c r="AN34" s="647"/>
      <c r="AO34" s="705"/>
      <c r="AP34" s="214"/>
      <c r="AQ34" s="715" t="s">
        <v>315</v>
      </c>
      <c r="AR34" s="716"/>
      <c r="AS34" s="716"/>
      <c r="AT34" s="716"/>
      <c r="AU34" s="716"/>
      <c r="AV34" s="716"/>
      <c r="AW34" s="716"/>
      <c r="AX34" s="716"/>
      <c r="AY34" s="716"/>
      <c r="AZ34" s="716"/>
      <c r="BA34" s="716"/>
      <c r="BB34" s="716"/>
      <c r="BC34" s="716"/>
      <c r="BD34" s="716"/>
      <c r="BE34" s="716"/>
      <c r="BF34" s="717"/>
      <c r="BG34" s="715" t="s">
        <v>316</v>
      </c>
      <c r="BH34" s="716"/>
      <c r="BI34" s="716"/>
      <c r="BJ34" s="716"/>
      <c r="BK34" s="716"/>
      <c r="BL34" s="716"/>
      <c r="BM34" s="716"/>
      <c r="BN34" s="716"/>
      <c r="BO34" s="716"/>
      <c r="BP34" s="716"/>
      <c r="BQ34" s="716"/>
      <c r="BR34" s="716"/>
      <c r="BS34" s="716"/>
      <c r="BT34" s="716"/>
      <c r="BU34" s="716"/>
      <c r="BV34" s="716"/>
      <c r="BW34" s="716"/>
      <c r="BX34" s="716"/>
      <c r="BY34" s="716"/>
      <c r="BZ34" s="716"/>
      <c r="CA34" s="716"/>
      <c r="CB34" s="717"/>
      <c r="CD34" s="685" t="s">
        <v>317</v>
      </c>
      <c r="CE34" s="682"/>
      <c r="CF34" s="682"/>
      <c r="CG34" s="682"/>
      <c r="CH34" s="682"/>
      <c r="CI34" s="682"/>
      <c r="CJ34" s="682"/>
      <c r="CK34" s="682"/>
      <c r="CL34" s="682"/>
      <c r="CM34" s="682"/>
      <c r="CN34" s="682"/>
      <c r="CO34" s="682"/>
      <c r="CP34" s="682"/>
      <c r="CQ34" s="683"/>
      <c r="CR34" s="641">
        <v>1273448</v>
      </c>
      <c r="CS34" s="644"/>
      <c r="CT34" s="644"/>
      <c r="CU34" s="644"/>
      <c r="CV34" s="644"/>
      <c r="CW34" s="644"/>
      <c r="CX34" s="644"/>
      <c r="CY34" s="645"/>
      <c r="CZ34" s="646">
        <v>11.8</v>
      </c>
      <c r="DA34" s="675"/>
      <c r="DB34" s="675"/>
      <c r="DC34" s="676"/>
      <c r="DD34" s="649">
        <v>212222</v>
      </c>
      <c r="DE34" s="644"/>
      <c r="DF34" s="644"/>
      <c r="DG34" s="644"/>
      <c r="DH34" s="644"/>
      <c r="DI34" s="644"/>
      <c r="DJ34" s="644"/>
      <c r="DK34" s="645"/>
      <c r="DL34" s="649">
        <v>181378</v>
      </c>
      <c r="DM34" s="644"/>
      <c r="DN34" s="644"/>
      <c r="DO34" s="644"/>
      <c r="DP34" s="644"/>
      <c r="DQ34" s="644"/>
      <c r="DR34" s="644"/>
      <c r="DS34" s="644"/>
      <c r="DT34" s="644"/>
      <c r="DU34" s="644"/>
      <c r="DV34" s="645"/>
      <c r="DW34" s="646">
        <v>11.1</v>
      </c>
      <c r="DX34" s="675"/>
      <c r="DY34" s="675"/>
      <c r="DZ34" s="675"/>
      <c r="EA34" s="675"/>
      <c r="EB34" s="675"/>
      <c r="EC34" s="677"/>
    </row>
    <row r="35" spans="2:133" ht="11.25" customHeight="1">
      <c r="B35" s="638" t="s">
        <v>318</v>
      </c>
      <c r="C35" s="639"/>
      <c r="D35" s="639"/>
      <c r="E35" s="639"/>
      <c r="F35" s="639"/>
      <c r="G35" s="639"/>
      <c r="H35" s="639"/>
      <c r="I35" s="639"/>
      <c r="J35" s="639"/>
      <c r="K35" s="639"/>
      <c r="L35" s="639"/>
      <c r="M35" s="639"/>
      <c r="N35" s="639"/>
      <c r="O35" s="639"/>
      <c r="P35" s="639"/>
      <c r="Q35" s="640"/>
      <c r="R35" s="641">
        <v>626138</v>
      </c>
      <c r="S35" s="644"/>
      <c r="T35" s="644"/>
      <c r="U35" s="644"/>
      <c r="V35" s="644"/>
      <c r="W35" s="644"/>
      <c r="X35" s="644"/>
      <c r="Y35" s="645"/>
      <c r="Z35" s="703">
        <v>5.5</v>
      </c>
      <c r="AA35" s="703"/>
      <c r="AB35" s="703"/>
      <c r="AC35" s="703"/>
      <c r="AD35" s="704" t="s">
        <v>220</v>
      </c>
      <c r="AE35" s="704"/>
      <c r="AF35" s="704"/>
      <c r="AG35" s="704"/>
      <c r="AH35" s="704"/>
      <c r="AI35" s="704"/>
      <c r="AJ35" s="704"/>
      <c r="AK35" s="704"/>
      <c r="AL35" s="646" t="s">
        <v>220</v>
      </c>
      <c r="AM35" s="647"/>
      <c r="AN35" s="647"/>
      <c r="AO35" s="705"/>
      <c r="AP35" s="214"/>
      <c r="AQ35" s="709" t="s">
        <v>319</v>
      </c>
      <c r="AR35" s="710"/>
      <c r="AS35" s="710"/>
      <c r="AT35" s="710"/>
      <c r="AU35" s="710"/>
      <c r="AV35" s="710"/>
      <c r="AW35" s="710"/>
      <c r="AX35" s="710"/>
      <c r="AY35" s="711"/>
      <c r="AZ35" s="706">
        <v>196509</v>
      </c>
      <c r="BA35" s="707"/>
      <c r="BB35" s="707"/>
      <c r="BC35" s="707"/>
      <c r="BD35" s="707"/>
      <c r="BE35" s="707"/>
      <c r="BF35" s="708"/>
      <c r="BG35" s="712" t="s">
        <v>320</v>
      </c>
      <c r="BH35" s="713"/>
      <c r="BI35" s="713"/>
      <c r="BJ35" s="713"/>
      <c r="BK35" s="713"/>
      <c r="BL35" s="713"/>
      <c r="BM35" s="713"/>
      <c r="BN35" s="713"/>
      <c r="BO35" s="713"/>
      <c r="BP35" s="713"/>
      <c r="BQ35" s="713"/>
      <c r="BR35" s="713"/>
      <c r="BS35" s="713"/>
      <c r="BT35" s="713"/>
      <c r="BU35" s="714"/>
      <c r="BV35" s="706">
        <v>7202</v>
      </c>
      <c r="BW35" s="707"/>
      <c r="BX35" s="707"/>
      <c r="BY35" s="707"/>
      <c r="BZ35" s="707"/>
      <c r="CA35" s="707"/>
      <c r="CB35" s="708"/>
      <c r="CD35" s="685" t="s">
        <v>321</v>
      </c>
      <c r="CE35" s="682"/>
      <c r="CF35" s="682"/>
      <c r="CG35" s="682"/>
      <c r="CH35" s="682"/>
      <c r="CI35" s="682"/>
      <c r="CJ35" s="682"/>
      <c r="CK35" s="682"/>
      <c r="CL35" s="682"/>
      <c r="CM35" s="682"/>
      <c r="CN35" s="682"/>
      <c r="CO35" s="682"/>
      <c r="CP35" s="682"/>
      <c r="CQ35" s="683"/>
      <c r="CR35" s="641">
        <v>47430</v>
      </c>
      <c r="CS35" s="642"/>
      <c r="CT35" s="642"/>
      <c r="CU35" s="642"/>
      <c r="CV35" s="642"/>
      <c r="CW35" s="642"/>
      <c r="CX35" s="642"/>
      <c r="CY35" s="643"/>
      <c r="CZ35" s="646">
        <v>0.4</v>
      </c>
      <c r="DA35" s="675"/>
      <c r="DB35" s="675"/>
      <c r="DC35" s="676"/>
      <c r="DD35" s="649">
        <v>32432</v>
      </c>
      <c r="DE35" s="642"/>
      <c r="DF35" s="642"/>
      <c r="DG35" s="642"/>
      <c r="DH35" s="642"/>
      <c r="DI35" s="642"/>
      <c r="DJ35" s="642"/>
      <c r="DK35" s="643"/>
      <c r="DL35" s="649">
        <v>32432</v>
      </c>
      <c r="DM35" s="642"/>
      <c r="DN35" s="642"/>
      <c r="DO35" s="642"/>
      <c r="DP35" s="642"/>
      <c r="DQ35" s="642"/>
      <c r="DR35" s="642"/>
      <c r="DS35" s="642"/>
      <c r="DT35" s="642"/>
      <c r="DU35" s="642"/>
      <c r="DV35" s="643"/>
      <c r="DW35" s="646">
        <v>2</v>
      </c>
      <c r="DX35" s="675"/>
      <c r="DY35" s="675"/>
      <c r="DZ35" s="675"/>
      <c r="EA35" s="675"/>
      <c r="EB35" s="675"/>
      <c r="EC35" s="677"/>
    </row>
    <row r="36" spans="2:133" ht="11.25" customHeight="1">
      <c r="B36" s="638" t="s">
        <v>322</v>
      </c>
      <c r="C36" s="639"/>
      <c r="D36" s="639"/>
      <c r="E36" s="639"/>
      <c r="F36" s="639"/>
      <c r="G36" s="639"/>
      <c r="H36" s="639"/>
      <c r="I36" s="639"/>
      <c r="J36" s="639"/>
      <c r="K36" s="639"/>
      <c r="L36" s="639"/>
      <c r="M36" s="639"/>
      <c r="N36" s="639"/>
      <c r="O36" s="639"/>
      <c r="P36" s="639"/>
      <c r="Q36" s="640"/>
      <c r="R36" s="641" t="s">
        <v>233</v>
      </c>
      <c r="S36" s="644"/>
      <c r="T36" s="644"/>
      <c r="U36" s="644"/>
      <c r="V36" s="644"/>
      <c r="W36" s="644"/>
      <c r="X36" s="644"/>
      <c r="Y36" s="645"/>
      <c r="Z36" s="703" t="s">
        <v>233</v>
      </c>
      <c r="AA36" s="703"/>
      <c r="AB36" s="703"/>
      <c r="AC36" s="703"/>
      <c r="AD36" s="704" t="s">
        <v>220</v>
      </c>
      <c r="AE36" s="704"/>
      <c r="AF36" s="704"/>
      <c r="AG36" s="704"/>
      <c r="AH36" s="704"/>
      <c r="AI36" s="704"/>
      <c r="AJ36" s="704"/>
      <c r="AK36" s="704"/>
      <c r="AL36" s="646" t="s">
        <v>233</v>
      </c>
      <c r="AM36" s="647"/>
      <c r="AN36" s="647"/>
      <c r="AO36" s="705"/>
      <c r="AQ36" s="678" t="s">
        <v>323</v>
      </c>
      <c r="AR36" s="679"/>
      <c r="AS36" s="679"/>
      <c r="AT36" s="679"/>
      <c r="AU36" s="679"/>
      <c r="AV36" s="679"/>
      <c r="AW36" s="679"/>
      <c r="AX36" s="679"/>
      <c r="AY36" s="680"/>
      <c r="AZ36" s="641">
        <v>24958</v>
      </c>
      <c r="BA36" s="644"/>
      <c r="BB36" s="644"/>
      <c r="BC36" s="644"/>
      <c r="BD36" s="642"/>
      <c r="BE36" s="642"/>
      <c r="BF36" s="681"/>
      <c r="BG36" s="685" t="s">
        <v>324</v>
      </c>
      <c r="BH36" s="682"/>
      <c r="BI36" s="682"/>
      <c r="BJ36" s="682"/>
      <c r="BK36" s="682"/>
      <c r="BL36" s="682"/>
      <c r="BM36" s="682"/>
      <c r="BN36" s="682"/>
      <c r="BO36" s="682"/>
      <c r="BP36" s="682"/>
      <c r="BQ36" s="682"/>
      <c r="BR36" s="682"/>
      <c r="BS36" s="682"/>
      <c r="BT36" s="682"/>
      <c r="BU36" s="683"/>
      <c r="BV36" s="641">
        <v>-6916</v>
      </c>
      <c r="BW36" s="644"/>
      <c r="BX36" s="644"/>
      <c r="BY36" s="644"/>
      <c r="BZ36" s="644"/>
      <c r="CA36" s="644"/>
      <c r="CB36" s="684"/>
      <c r="CD36" s="685" t="s">
        <v>325</v>
      </c>
      <c r="CE36" s="682"/>
      <c r="CF36" s="682"/>
      <c r="CG36" s="682"/>
      <c r="CH36" s="682"/>
      <c r="CI36" s="682"/>
      <c r="CJ36" s="682"/>
      <c r="CK36" s="682"/>
      <c r="CL36" s="682"/>
      <c r="CM36" s="682"/>
      <c r="CN36" s="682"/>
      <c r="CO36" s="682"/>
      <c r="CP36" s="682"/>
      <c r="CQ36" s="683"/>
      <c r="CR36" s="641">
        <v>3031992</v>
      </c>
      <c r="CS36" s="644"/>
      <c r="CT36" s="644"/>
      <c r="CU36" s="644"/>
      <c r="CV36" s="644"/>
      <c r="CW36" s="644"/>
      <c r="CX36" s="644"/>
      <c r="CY36" s="645"/>
      <c r="CZ36" s="646">
        <v>28</v>
      </c>
      <c r="DA36" s="675"/>
      <c r="DB36" s="675"/>
      <c r="DC36" s="676"/>
      <c r="DD36" s="649">
        <v>373678</v>
      </c>
      <c r="DE36" s="644"/>
      <c r="DF36" s="644"/>
      <c r="DG36" s="644"/>
      <c r="DH36" s="644"/>
      <c r="DI36" s="644"/>
      <c r="DJ36" s="644"/>
      <c r="DK36" s="645"/>
      <c r="DL36" s="649">
        <v>334218</v>
      </c>
      <c r="DM36" s="644"/>
      <c r="DN36" s="644"/>
      <c r="DO36" s="644"/>
      <c r="DP36" s="644"/>
      <c r="DQ36" s="644"/>
      <c r="DR36" s="644"/>
      <c r="DS36" s="644"/>
      <c r="DT36" s="644"/>
      <c r="DU36" s="644"/>
      <c r="DV36" s="645"/>
      <c r="DW36" s="646">
        <v>20.5</v>
      </c>
      <c r="DX36" s="675"/>
      <c r="DY36" s="675"/>
      <c r="DZ36" s="675"/>
      <c r="EA36" s="675"/>
      <c r="EB36" s="675"/>
      <c r="EC36" s="677"/>
    </row>
    <row r="37" spans="2:133" ht="11.25" customHeight="1">
      <c r="B37" s="638" t="s">
        <v>326</v>
      </c>
      <c r="C37" s="639"/>
      <c r="D37" s="639"/>
      <c r="E37" s="639"/>
      <c r="F37" s="639"/>
      <c r="G37" s="639"/>
      <c r="H37" s="639"/>
      <c r="I37" s="639"/>
      <c r="J37" s="639"/>
      <c r="K37" s="639"/>
      <c r="L37" s="639"/>
      <c r="M37" s="639"/>
      <c r="N37" s="639"/>
      <c r="O37" s="639"/>
      <c r="P37" s="639"/>
      <c r="Q37" s="640"/>
      <c r="R37" s="641">
        <v>63438</v>
      </c>
      <c r="S37" s="644"/>
      <c r="T37" s="644"/>
      <c r="U37" s="644"/>
      <c r="V37" s="644"/>
      <c r="W37" s="644"/>
      <c r="X37" s="644"/>
      <c r="Y37" s="645"/>
      <c r="Z37" s="703">
        <v>0.6</v>
      </c>
      <c r="AA37" s="703"/>
      <c r="AB37" s="703"/>
      <c r="AC37" s="703"/>
      <c r="AD37" s="704" t="s">
        <v>233</v>
      </c>
      <c r="AE37" s="704"/>
      <c r="AF37" s="704"/>
      <c r="AG37" s="704"/>
      <c r="AH37" s="704"/>
      <c r="AI37" s="704"/>
      <c r="AJ37" s="704"/>
      <c r="AK37" s="704"/>
      <c r="AL37" s="646" t="s">
        <v>220</v>
      </c>
      <c r="AM37" s="647"/>
      <c r="AN37" s="647"/>
      <c r="AO37" s="705"/>
      <c r="AQ37" s="678" t="s">
        <v>327</v>
      </c>
      <c r="AR37" s="679"/>
      <c r="AS37" s="679"/>
      <c r="AT37" s="679"/>
      <c r="AU37" s="679"/>
      <c r="AV37" s="679"/>
      <c r="AW37" s="679"/>
      <c r="AX37" s="679"/>
      <c r="AY37" s="680"/>
      <c r="AZ37" s="641">
        <v>6054</v>
      </c>
      <c r="BA37" s="644"/>
      <c r="BB37" s="644"/>
      <c r="BC37" s="644"/>
      <c r="BD37" s="642"/>
      <c r="BE37" s="642"/>
      <c r="BF37" s="681"/>
      <c r="BG37" s="685" t="s">
        <v>328</v>
      </c>
      <c r="BH37" s="682"/>
      <c r="BI37" s="682"/>
      <c r="BJ37" s="682"/>
      <c r="BK37" s="682"/>
      <c r="BL37" s="682"/>
      <c r="BM37" s="682"/>
      <c r="BN37" s="682"/>
      <c r="BO37" s="682"/>
      <c r="BP37" s="682"/>
      <c r="BQ37" s="682"/>
      <c r="BR37" s="682"/>
      <c r="BS37" s="682"/>
      <c r="BT37" s="682"/>
      <c r="BU37" s="683"/>
      <c r="BV37" s="641">
        <v>605</v>
      </c>
      <c r="BW37" s="644"/>
      <c r="BX37" s="644"/>
      <c r="BY37" s="644"/>
      <c r="BZ37" s="644"/>
      <c r="CA37" s="644"/>
      <c r="CB37" s="684"/>
      <c r="CD37" s="685" t="s">
        <v>329</v>
      </c>
      <c r="CE37" s="682"/>
      <c r="CF37" s="682"/>
      <c r="CG37" s="682"/>
      <c r="CH37" s="682"/>
      <c r="CI37" s="682"/>
      <c r="CJ37" s="682"/>
      <c r="CK37" s="682"/>
      <c r="CL37" s="682"/>
      <c r="CM37" s="682"/>
      <c r="CN37" s="682"/>
      <c r="CO37" s="682"/>
      <c r="CP37" s="682"/>
      <c r="CQ37" s="683"/>
      <c r="CR37" s="641">
        <v>373334</v>
      </c>
      <c r="CS37" s="642"/>
      <c r="CT37" s="642"/>
      <c r="CU37" s="642"/>
      <c r="CV37" s="642"/>
      <c r="CW37" s="642"/>
      <c r="CX37" s="642"/>
      <c r="CY37" s="643"/>
      <c r="CZ37" s="646">
        <v>3.4</v>
      </c>
      <c r="DA37" s="675"/>
      <c r="DB37" s="675"/>
      <c r="DC37" s="676"/>
      <c r="DD37" s="649">
        <v>329222</v>
      </c>
      <c r="DE37" s="642"/>
      <c r="DF37" s="642"/>
      <c r="DG37" s="642"/>
      <c r="DH37" s="642"/>
      <c r="DI37" s="642"/>
      <c r="DJ37" s="642"/>
      <c r="DK37" s="643"/>
      <c r="DL37" s="649">
        <v>296027</v>
      </c>
      <c r="DM37" s="642"/>
      <c r="DN37" s="642"/>
      <c r="DO37" s="642"/>
      <c r="DP37" s="642"/>
      <c r="DQ37" s="642"/>
      <c r="DR37" s="642"/>
      <c r="DS37" s="642"/>
      <c r="DT37" s="642"/>
      <c r="DU37" s="642"/>
      <c r="DV37" s="643"/>
      <c r="DW37" s="646">
        <v>18.100000000000001</v>
      </c>
      <c r="DX37" s="675"/>
      <c r="DY37" s="675"/>
      <c r="DZ37" s="675"/>
      <c r="EA37" s="675"/>
      <c r="EB37" s="675"/>
      <c r="EC37" s="677"/>
    </row>
    <row r="38" spans="2:133" ht="11.25" customHeight="1">
      <c r="B38" s="653" t="s">
        <v>330</v>
      </c>
      <c r="C38" s="654"/>
      <c r="D38" s="654"/>
      <c r="E38" s="654"/>
      <c r="F38" s="654"/>
      <c r="G38" s="654"/>
      <c r="H38" s="654"/>
      <c r="I38" s="654"/>
      <c r="J38" s="654"/>
      <c r="K38" s="654"/>
      <c r="L38" s="654"/>
      <c r="M38" s="654"/>
      <c r="N38" s="654"/>
      <c r="O38" s="654"/>
      <c r="P38" s="654"/>
      <c r="Q38" s="655"/>
      <c r="R38" s="656">
        <v>11339328</v>
      </c>
      <c r="S38" s="693"/>
      <c r="T38" s="693"/>
      <c r="U38" s="693"/>
      <c r="V38" s="693"/>
      <c r="W38" s="693"/>
      <c r="X38" s="693"/>
      <c r="Y38" s="698"/>
      <c r="Z38" s="699">
        <v>100</v>
      </c>
      <c r="AA38" s="699"/>
      <c r="AB38" s="699"/>
      <c r="AC38" s="699"/>
      <c r="AD38" s="700">
        <v>1567628</v>
      </c>
      <c r="AE38" s="700"/>
      <c r="AF38" s="700"/>
      <c r="AG38" s="700"/>
      <c r="AH38" s="700"/>
      <c r="AI38" s="700"/>
      <c r="AJ38" s="700"/>
      <c r="AK38" s="700"/>
      <c r="AL38" s="659">
        <v>100</v>
      </c>
      <c r="AM38" s="701"/>
      <c r="AN38" s="701"/>
      <c r="AO38" s="702"/>
      <c r="AQ38" s="678" t="s">
        <v>331</v>
      </c>
      <c r="AR38" s="679"/>
      <c r="AS38" s="679"/>
      <c r="AT38" s="679"/>
      <c r="AU38" s="679"/>
      <c r="AV38" s="679"/>
      <c r="AW38" s="679"/>
      <c r="AX38" s="679"/>
      <c r="AY38" s="680"/>
      <c r="AZ38" s="641">
        <v>962</v>
      </c>
      <c r="BA38" s="644"/>
      <c r="BB38" s="644"/>
      <c r="BC38" s="644"/>
      <c r="BD38" s="642"/>
      <c r="BE38" s="642"/>
      <c r="BF38" s="681"/>
      <c r="BG38" s="685" t="s">
        <v>332</v>
      </c>
      <c r="BH38" s="682"/>
      <c r="BI38" s="682"/>
      <c r="BJ38" s="682"/>
      <c r="BK38" s="682"/>
      <c r="BL38" s="682"/>
      <c r="BM38" s="682"/>
      <c r="BN38" s="682"/>
      <c r="BO38" s="682"/>
      <c r="BP38" s="682"/>
      <c r="BQ38" s="682"/>
      <c r="BR38" s="682"/>
      <c r="BS38" s="682"/>
      <c r="BT38" s="682"/>
      <c r="BU38" s="683"/>
      <c r="BV38" s="641">
        <v>980</v>
      </c>
      <c r="BW38" s="644"/>
      <c r="BX38" s="644"/>
      <c r="BY38" s="644"/>
      <c r="BZ38" s="644"/>
      <c r="CA38" s="644"/>
      <c r="CB38" s="684"/>
      <c r="CD38" s="685" t="s">
        <v>333</v>
      </c>
      <c r="CE38" s="682"/>
      <c r="CF38" s="682"/>
      <c r="CG38" s="682"/>
      <c r="CH38" s="682"/>
      <c r="CI38" s="682"/>
      <c r="CJ38" s="682"/>
      <c r="CK38" s="682"/>
      <c r="CL38" s="682"/>
      <c r="CM38" s="682"/>
      <c r="CN38" s="682"/>
      <c r="CO38" s="682"/>
      <c r="CP38" s="682"/>
      <c r="CQ38" s="683"/>
      <c r="CR38" s="641">
        <v>196509</v>
      </c>
      <c r="CS38" s="644"/>
      <c r="CT38" s="644"/>
      <c r="CU38" s="644"/>
      <c r="CV38" s="644"/>
      <c r="CW38" s="644"/>
      <c r="CX38" s="644"/>
      <c r="CY38" s="645"/>
      <c r="CZ38" s="646">
        <v>1.8</v>
      </c>
      <c r="DA38" s="675"/>
      <c r="DB38" s="675"/>
      <c r="DC38" s="676"/>
      <c r="DD38" s="649">
        <v>163447</v>
      </c>
      <c r="DE38" s="644"/>
      <c r="DF38" s="644"/>
      <c r="DG38" s="644"/>
      <c r="DH38" s="644"/>
      <c r="DI38" s="644"/>
      <c r="DJ38" s="644"/>
      <c r="DK38" s="645"/>
      <c r="DL38" s="649">
        <v>146936</v>
      </c>
      <c r="DM38" s="644"/>
      <c r="DN38" s="644"/>
      <c r="DO38" s="644"/>
      <c r="DP38" s="644"/>
      <c r="DQ38" s="644"/>
      <c r="DR38" s="644"/>
      <c r="DS38" s="644"/>
      <c r="DT38" s="644"/>
      <c r="DU38" s="644"/>
      <c r="DV38" s="645"/>
      <c r="DW38" s="646">
        <v>9</v>
      </c>
      <c r="DX38" s="675"/>
      <c r="DY38" s="675"/>
      <c r="DZ38" s="675"/>
      <c r="EA38" s="675"/>
      <c r="EB38" s="675"/>
      <c r="EC38" s="677"/>
    </row>
    <row r="39" spans="2:133" ht="11.25" customHeight="1">
      <c r="AQ39" s="678" t="s">
        <v>334</v>
      </c>
      <c r="AR39" s="679"/>
      <c r="AS39" s="679"/>
      <c r="AT39" s="679"/>
      <c r="AU39" s="679"/>
      <c r="AV39" s="679"/>
      <c r="AW39" s="679"/>
      <c r="AX39" s="679"/>
      <c r="AY39" s="680"/>
      <c r="AZ39" s="641" t="s">
        <v>220</v>
      </c>
      <c r="BA39" s="644"/>
      <c r="BB39" s="644"/>
      <c r="BC39" s="644"/>
      <c r="BD39" s="642"/>
      <c r="BE39" s="642"/>
      <c r="BF39" s="681"/>
      <c r="BG39" s="686" t="s">
        <v>335</v>
      </c>
      <c r="BH39" s="687"/>
      <c r="BI39" s="687"/>
      <c r="BJ39" s="687"/>
      <c r="BK39" s="687"/>
      <c r="BL39" s="215"/>
      <c r="BM39" s="682" t="s">
        <v>336</v>
      </c>
      <c r="BN39" s="682"/>
      <c r="BO39" s="682"/>
      <c r="BP39" s="682"/>
      <c r="BQ39" s="682"/>
      <c r="BR39" s="682"/>
      <c r="BS39" s="682"/>
      <c r="BT39" s="682"/>
      <c r="BU39" s="683"/>
      <c r="BV39" s="641">
        <v>75</v>
      </c>
      <c r="BW39" s="644"/>
      <c r="BX39" s="644"/>
      <c r="BY39" s="644"/>
      <c r="BZ39" s="644"/>
      <c r="CA39" s="644"/>
      <c r="CB39" s="684"/>
      <c r="CD39" s="685" t="s">
        <v>337</v>
      </c>
      <c r="CE39" s="682"/>
      <c r="CF39" s="682"/>
      <c r="CG39" s="682"/>
      <c r="CH39" s="682"/>
      <c r="CI39" s="682"/>
      <c r="CJ39" s="682"/>
      <c r="CK39" s="682"/>
      <c r="CL39" s="682"/>
      <c r="CM39" s="682"/>
      <c r="CN39" s="682"/>
      <c r="CO39" s="682"/>
      <c r="CP39" s="682"/>
      <c r="CQ39" s="683"/>
      <c r="CR39" s="641">
        <v>4205196</v>
      </c>
      <c r="CS39" s="642"/>
      <c r="CT39" s="642"/>
      <c r="CU39" s="642"/>
      <c r="CV39" s="642"/>
      <c r="CW39" s="642"/>
      <c r="CX39" s="642"/>
      <c r="CY39" s="643"/>
      <c r="CZ39" s="646">
        <v>38.799999999999997</v>
      </c>
      <c r="DA39" s="675"/>
      <c r="DB39" s="675"/>
      <c r="DC39" s="676"/>
      <c r="DD39" s="649">
        <v>216308</v>
      </c>
      <c r="DE39" s="642"/>
      <c r="DF39" s="642"/>
      <c r="DG39" s="642"/>
      <c r="DH39" s="642"/>
      <c r="DI39" s="642"/>
      <c r="DJ39" s="642"/>
      <c r="DK39" s="643"/>
      <c r="DL39" s="649" t="s">
        <v>233</v>
      </c>
      <c r="DM39" s="642"/>
      <c r="DN39" s="642"/>
      <c r="DO39" s="642"/>
      <c r="DP39" s="642"/>
      <c r="DQ39" s="642"/>
      <c r="DR39" s="642"/>
      <c r="DS39" s="642"/>
      <c r="DT39" s="642"/>
      <c r="DU39" s="642"/>
      <c r="DV39" s="643"/>
      <c r="DW39" s="646" t="s">
        <v>233</v>
      </c>
      <c r="DX39" s="675"/>
      <c r="DY39" s="675"/>
      <c r="DZ39" s="675"/>
      <c r="EA39" s="675"/>
      <c r="EB39" s="675"/>
      <c r="EC39" s="677"/>
    </row>
    <row r="40" spans="2:133" ht="11.25" customHeight="1">
      <c r="AQ40" s="678" t="s">
        <v>338</v>
      </c>
      <c r="AR40" s="679"/>
      <c r="AS40" s="679"/>
      <c r="AT40" s="679"/>
      <c r="AU40" s="679"/>
      <c r="AV40" s="679"/>
      <c r="AW40" s="679"/>
      <c r="AX40" s="679"/>
      <c r="AY40" s="680"/>
      <c r="AZ40" s="641">
        <v>51993</v>
      </c>
      <c r="BA40" s="644"/>
      <c r="BB40" s="644"/>
      <c r="BC40" s="644"/>
      <c r="BD40" s="642"/>
      <c r="BE40" s="642"/>
      <c r="BF40" s="681"/>
      <c r="BG40" s="686"/>
      <c r="BH40" s="687"/>
      <c r="BI40" s="687"/>
      <c r="BJ40" s="687"/>
      <c r="BK40" s="687"/>
      <c r="BL40" s="215"/>
      <c r="BM40" s="682" t="s">
        <v>339</v>
      </c>
      <c r="BN40" s="682"/>
      <c r="BO40" s="682"/>
      <c r="BP40" s="682"/>
      <c r="BQ40" s="682"/>
      <c r="BR40" s="682"/>
      <c r="BS40" s="682"/>
      <c r="BT40" s="682"/>
      <c r="BU40" s="683"/>
      <c r="BV40" s="641">
        <v>171</v>
      </c>
      <c r="BW40" s="644"/>
      <c r="BX40" s="644"/>
      <c r="BY40" s="644"/>
      <c r="BZ40" s="644"/>
      <c r="CA40" s="644"/>
      <c r="CB40" s="684"/>
      <c r="CD40" s="685" t="s">
        <v>340</v>
      </c>
      <c r="CE40" s="682"/>
      <c r="CF40" s="682"/>
      <c r="CG40" s="682"/>
      <c r="CH40" s="682"/>
      <c r="CI40" s="682"/>
      <c r="CJ40" s="682"/>
      <c r="CK40" s="682"/>
      <c r="CL40" s="682"/>
      <c r="CM40" s="682"/>
      <c r="CN40" s="682"/>
      <c r="CO40" s="682"/>
      <c r="CP40" s="682"/>
      <c r="CQ40" s="683"/>
      <c r="CR40" s="641">
        <v>900</v>
      </c>
      <c r="CS40" s="644"/>
      <c r="CT40" s="644"/>
      <c r="CU40" s="644"/>
      <c r="CV40" s="644"/>
      <c r="CW40" s="644"/>
      <c r="CX40" s="644"/>
      <c r="CY40" s="645"/>
      <c r="CZ40" s="646">
        <v>0</v>
      </c>
      <c r="DA40" s="675"/>
      <c r="DB40" s="675"/>
      <c r="DC40" s="676"/>
      <c r="DD40" s="649">
        <v>900</v>
      </c>
      <c r="DE40" s="644"/>
      <c r="DF40" s="644"/>
      <c r="DG40" s="644"/>
      <c r="DH40" s="644"/>
      <c r="DI40" s="644"/>
      <c r="DJ40" s="644"/>
      <c r="DK40" s="645"/>
      <c r="DL40" s="649">
        <v>900</v>
      </c>
      <c r="DM40" s="644"/>
      <c r="DN40" s="644"/>
      <c r="DO40" s="644"/>
      <c r="DP40" s="644"/>
      <c r="DQ40" s="644"/>
      <c r="DR40" s="644"/>
      <c r="DS40" s="644"/>
      <c r="DT40" s="644"/>
      <c r="DU40" s="644"/>
      <c r="DV40" s="645"/>
      <c r="DW40" s="646">
        <v>0.1</v>
      </c>
      <c r="DX40" s="675"/>
      <c r="DY40" s="675"/>
      <c r="DZ40" s="675"/>
      <c r="EA40" s="675"/>
      <c r="EB40" s="675"/>
      <c r="EC40" s="677"/>
    </row>
    <row r="41" spans="2:133" ht="11.25" customHeight="1">
      <c r="AQ41" s="690" t="s">
        <v>341</v>
      </c>
      <c r="AR41" s="691"/>
      <c r="AS41" s="691"/>
      <c r="AT41" s="691"/>
      <c r="AU41" s="691"/>
      <c r="AV41" s="691"/>
      <c r="AW41" s="691"/>
      <c r="AX41" s="691"/>
      <c r="AY41" s="692"/>
      <c r="AZ41" s="656">
        <v>112542</v>
      </c>
      <c r="BA41" s="693"/>
      <c r="BB41" s="693"/>
      <c r="BC41" s="693"/>
      <c r="BD41" s="657"/>
      <c r="BE41" s="657"/>
      <c r="BF41" s="694"/>
      <c r="BG41" s="688"/>
      <c r="BH41" s="689"/>
      <c r="BI41" s="689"/>
      <c r="BJ41" s="689"/>
      <c r="BK41" s="689"/>
      <c r="BL41" s="216"/>
      <c r="BM41" s="695" t="s">
        <v>342</v>
      </c>
      <c r="BN41" s="695"/>
      <c r="BO41" s="695"/>
      <c r="BP41" s="695"/>
      <c r="BQ41" s="695"/>
      <c r="BR41" s="695"/>
      <c r="BS41" s="695"/>
      <c r="BT41" s="695"/>
      <c r="BU41" s="696"/>
      <c r="BV41" s="656">
        <v>424</v>
      </c>
      <c r="BW41" s="693"/>
      <c r="BX41" s="693"/>
      <c r="BY41" s="693"/>
      <c r="BZ41" s="693"/>
      <c r="CA41" s="693"/>
      <c r="CB41" s="697"/>
      <c r="CD41" s="685" t="s">
        <v>343</v>
      </c>
      <c r="CE41" s="682"/>
      <c r="CF41" s="682"/>
      <c r="CG41" s="682"/>
      <c r="CH41" s="682"/>
      <c r="CI41" s="682"/>
      <c r="CJ41" s="682"/>
      <c r="CK41" s="682"/>
      <c r="CL41" s="682"/>
      <c r="CM41" s="682"/>
      <c r="CN41" s="682"/>
      <c r="CO41" s="682"/>
      <c r="CP41" s="682"/>
      <c r="CQ41" s="683"/>
      <c r="CR41" s="641" t="s">
        <v>220</v>
      </c>
      <c r="CS41" s="642"/>
      <c r="CT41" s="642"/>
      <c r="CU41" s="642"/>
      <c r="CV41" s="642"/>
      <c r="CW41" s="642"/>
      <c r="CX41" s="642"/>
      <c r="CY41" s="643"/>
      <c r="CZ41" s="646" t="s">
        <v>233</v>
      </c>
      <c r="DA41" s="675"/>
      <c r="DB41" s="675"/>
      <c r="DC41" s="676"/>
      <c r="DD41" s="649" t="s">
        <v>233</v>
      </c>
      <c r="DE41" s="642"/>
      <c r="DF41" s="642"/>
      <c r="DG41" s="642"/>
      <c r="DH41" s="642"/>
      <c r="DI41" s="642"/>
      <c r="DJ41" s="642"/>
      <c r="DK41" s="643"/>
      <c r="DL41" s="650"/>
      <c r="DM41" s="651"/>
      <c r="DN41" s="651"/>
      <c r="DO41" s="651"/>
      <c r="DP41" s="651"/>
      <c r="DQ41" s="651"/>
      <c r="DR41" s="651"/>
      <c r="DS41" s="651"/>
      <c r="DT41" s="651"/>
      <c r="DU41" s="651"/>
      <c r="DV41" s="652"/>
      <c r="DW41" s="635"/>
      <c r="DX41" s="636"/>
      <c r="DY41" s="636"/>
      <c r="DZ41" s="636"/>
      <c r="EA41" s="636"/>
      <c r="EB41" s="636"/>
      <c r="EC41" s="637"/>
    </row>
    <row r="42" spans="2:133" ht="11.25" customHeight="1">
      <c r="B42" s="209" t="s">
        <v>344</v>
      </c>
      <c r="C42" s="209"/>
      <c r="D42" s="209"/>
      <c r="E42" s="209"/>
      <c r="F42" s="209"/>
      <c r="G42" s="209"/>
      <c r="H42" s="209"/>
      <c r="I42" s="209"/>
      <c r="J42" s="209"/>
      <c r="K42" s="209"/>
      <c r="L42" s="209"/>
      <c r="M42" s="209"/>
      <c r="N42" s="209"/>
      <c r="O42" s="209"/>
      <c r="P42" s="209"/>
      <c r="Q42" s="209"/>
      <c r="R42" s="217"/>
      <c r="S42" s="217"/>
      <c r="T42" s="217"/>
      <c r="U42" s="217"/>
      <c r="V42" s="217"/>
      <c r="W42" s="217"/>
      <c r="X42" s="217"/>
      <c r="Y42" s="217"/>
      <c r="Z42" s="217"/>
      <c r="AA42" s="217"/>
      <c r="AB42" s="217"/>
      <c r="AC42" s="217"/>
      <c r="AD42" s="217"/>
      <c r="AE42" s="217"/>
      <c r="AF42" s="217"/>
      <c r="AG42" s="217"/>
      <c r="AH42" s="217"/>
      <c r="AI42" s="217"/>
      <c r="AJ42" s="217"/>
      <c r="AK42" s="217"/>
      <c r="AL42" s="217"/>
      <c r="AM42" s="217"/>
      <c r="AN42" s="217"/>
      <c r="AO42" s="217"/>
      <c r="BV42" s="218"/>
      <c r="BW42" s="218"/>
      <c r="BX42" s="218"/>
      <c r="BY42" s="218"/>
      <c r="BZ42" s="218"/>
      <c r="CA42" s="218"/>
      <c r="CB42" s="218"/>
      <c r="CD42" s="638" t="s">
        <v>345</v>
      </c>
      <c r="CE42" s="639"/>
      <c r="CF42" s="639"/>
      <c r="CG42" s="639"/>
      <c r="CH42" s="639"/>
      <c r="CI42" s="639"/>
      <c r="CJ42" s="639"/>
      <c r="CK42" s="639"/>
      <c r="CL42" s="639"/>
      <c r="CM42" s="639"/>
      <c r="CN42" s="639"/>
      <c r="CO42" s="639"/>
      <c r="CP42" s="639"/>
      <c r="CQ42" s="640"/>
      <c r="CR42" s="641">
        <v>896623</v>
      </c>
      <c r="CS42" s="644"/>
      <c r="CT42" s="644"/>
      <c r="CU42" s="644"/>
      <c r="CV42" s="644"/>
      <c r="CW42" s="644"/>
      <c r="CX42" s="644"/>
      <c r="CY42" s="645"/>
      <c r="CZ42" s="646">
        <v>8.3000000000000007</v>
      </c>
      <c r="DA42" s="647"/>
      <c r="DB42" s="647"/>
      <c r="DC42" s="648"/>
      <c r="DD42" s="649">
        <v>97560</v>
      </c>
      <c r="DE42" s="644"/>
      <c r="DF42" s="644"/>
      <c r="DG42" s="644"/>
      <c r="DH42" s="644"/>
      <c r="DI42" s="644"/>
      <c r="DJ42" s="644"/>
      <c r="DK42" s="645"/>
      <c r="DL42" s="650"/>
      <c r="DM42" s="651"/>
      <c r="DN42" s="651"/>
      <c r="DO42" s="651"/>
      <c r="DP42" s="651"/>
      <c r="DQ42" s="651"/>
      <c r="DR42" s="651"/>
      <c r="DS42" s="651"/>
      <c r="DT42" s="651"/>
      <c r="DU42" s="651"/>
      <c r="DV42" s="652"/>
      <c r="DW42" s="635"/>
      <c r="DX42" s="636"/>
      <c r="DY42" s="636"/>
      <c r="DZ42" s="636"/>
      <c r="EA42" s="636"/>
      <c r="EB42" s="636"/>
      <c r="EC42" s="637"/>
    </row>
    <row r="43" spans="2:133" ht="11.25" customHeight="1">
      <c r="B43" s="219" t="s">
        <v>346</v>
      </c>
      <c r="C43" s="209"/>
      <c r="D43" s="209"/>
      <c r="E43" s="209"/>
      <c r="F43" s="209"/>
      <c r="G43" s="209"/>
      <c r="H43" s="209"/>
      <c r="I43" s="209"/>
      <c r="J43" s="209"/>
      <c r="K43" s="209"/>
      <c r="L43" s="209"/>
      <c r="M43" s="209"/>
      <c r="N43" s="209"/>
      <c r="O43" s="209"/>
      <c r="P43" s="209"/>
      <c r="Q43" s="209"/>
      <c r="R43" s="217"/>
      <c r="S43" s="217"/>
      <c r="T43" s="217"/>
      <c r="U43" s="217"/>
      <c r="V43" s="217"/>
      <c r="W43" s="217"/>
      <c r="X43" s="217"/>
      <c r="Y43" s="217"/>
      <c r="Z43" s="217"/>
      <c r="AA43" s="217"/>
      <c r="AB43" s="217"/>
      <c r="AC43" s="217"/>
      <c r="AD43" s="217"/>
      <c r="AE43" s="217"/>
      <c r="AF43" s="217"/>
      <c r="AG43" s="217"/>
      <c r="AH43" s="217"/>
      <c r="AI43" s="217"/>
      <c r="AJ43" s="217"/>
      <c r="AK43" s="217"/>
      <c r="AL43" s="217"/>
      <c r="AM43" s="217"/>
      <c r="AN43" s="217"/>
      <c r="AO43" s="217"/>
      <c r="CD43" s="638" t="s">
        <v>347</v>
      </c>
      <c r="CE43" s="639"/>
      <c r="CF43" s="639"/>
      <c r="CG43" s="639"/>
      <c r="CH43" s="639"/>
      <c r="CI43" s="639"/>
      <c r="CJ43" s="639"/>
      <c r="CK43" s="639"/>
      <c r="CL43" s="639"/>
      <c r="CM43" s="639"/>
      <c r="CN43" s="639"/>
      <c r="CO43" s="639"/>
      <c r="CP43" s="639"/>
      <c r="CQ43" s="640"/>
      <c r="CR43" s="641">
        <v>9937</v>
      </c>
      <c r="CS43" s="642"/>
      <c r="CT43" s="642"/>
      <c r="CU43" s="642"/>
      <c r="CV43" s="642"/>
      <c r="CW43" s="642"/>
      <c r="CX43" s="642"/>
      <c r="CY43" s="643"/>
      <c r="CZ43" s="646">
        <v>0.1</v>
      </c>
      <c r="DA43" s="675"/>
      <c r="DB43" s="675"/>
      <c r="DC43" s="676"/>
      <c r="DD43" s="649">
        <v>9937</v>
      </c>
      <c r="DE43" s="642"/>
      <c r="DF43" s="642"/>
      <c r="DG43" s="642"/>
      <c r="DH43" s="642"/>
      <c r="DI43" s="642"/>
      <c r="DJ43" s="642"/>
      <c r="DK43" s="643"/>
      <c r="DL43" s="650"/>
      <c r="DM43" s="651"/>
      <c r="DN43" s="651"/>
      <c r="DO43" s="651"/>
      <c r="DP43" s="651"/>
      <c r="DQ43" s="651"/>
      <c r="DR43" s="651"/>
      <c r="DS43" s="651"/>
      <c r="DT43" s="651"/>
      <c r="DU43" s="651"/>
      <c r="DV43" s="652"/>
      <c r="DW43" s="635"/>
      <c r="DX43" s="636"/>
      <c r="DY43" s="636"/>
      <c r="DZ43" s="636"/>
      <c r="EA43" s="636"/>
      <c r="EB43" s="636"/>
      <c r="EC43" s="637"/>
    </row>
    <row r="44" spans="2:133" ht="11.25" customHeight="1">
      <c r="B44" s="220" t="s">
        <v>348</v>
      </c>
      <c r="CD44" s="669" t="s">
        <v>299</v>
      </c>
      <c r="CE44" s="670"/>
      <c r="CF44" s="638" t="s">
        <v>349</v>
      </c>
      <c r="CG44" s="639"/>
      <c r="CH44" s="639"/>
      <c r="CI44" s="639"/>
      <c r="CJ44" s="639"/>
      <c r="CK44" s="639"/>
      <c r="CL44" s="639"/>
      <c r="CM44" s="639"/>
      <c r="CN44" s="639"/>
      <c r="CO44" s="639"/>
      <c r="CP44" s="639"/>
      <c r="CQ44" s="640"/>
      <c r="CR44" s="641">
        <v>852965</v>
      </c>
      <c r="CS44" s="644"/>
      <c r="CT44" s="644"/>
      <c r="CU44" s="644"/>
      <c r="CV44" s="644"/>
      <c r="CW44" s="644"/>
      <c r="CX44" s="644"/>
      <c r="CY44" s="645"/>
      <c r="CZ44" s="646">
        <v>7.9</v>
      </c>
      <c r="DA44" s="647"/>
      <c r="DB44" s="647"/>
      <c r="DC44" s="648"/>
      <c r="DD44" s="649">
        <v>89228</v>
      </c>
      <c r="DE44" s="644"/>
      <c r="DF44" s="644"/>
      <c r="DG44" s="644"/>
      <c r="DH44" s="644"/>
      <c r="DI44" s="644"/>
      <c r="DJ44" s="644"/>
      <c r="DK44" s="645"/>
      <c r="DL44" s="650"/>
      <c r="DM44" s="651"/>
      <c r="DN44" s="651"/>
      <c r="DO44" s="651"/>
      <c r="DP44" s="651"/>
      <c r="DQ44" s="651"/>
      <c r="DR44" s="651"/>
      <c r="DS44" s="651"/>
      <c r="DT44" s="651"/>
      <c r="DU44" s="651"/>
      <c r="DV44" s="652"/>
      <c r="DW44" s="635"/>
      <c r="DX44" s="636"/>
      <c r="DY44" s="636"/>
      <c r="DZ44" s="636"/>
      <c r="EA44" s="636"/>
      <c r="EB44" s="636"/>
      <c r="EC44" s="637"/>
    </row>
    <row r="45" spans="2:133" ht="11.25" customHeight="1">
      <c r="CD45" s="671"/>
      <c r="CE45" s="672"/>
      <c r="CF45" s="638" t="s">
        <v>350</v>
      </c>
      <c r="CG45" s="639"/>
      <c r="CH45" s="639"/>
      <c r="CI45" s="639"/>
      <c r="CJ45" s="639"/>
      <c r="CK45" s="639"/>
      <c r="CL45" s="639"/>
      <c r="CM45" s="639"/>
      <c r="CN45" s="639"/>
      <c r="CO45" s="639"/>
      <c r="CP45" s="639"/>
      <c r="CQ45" s="640"/>
      <c r="CR45" s="641">
        <v>239946</v>
      </c>
      <c r="CS45" s="642"/>
      <c r="CT45" s="642"/>
      <c r="CU45" s="642"/>
      <c r="CV45" s="642"/>
      <c r="CW45" s="642"/>
      <c r="CX45" s="642"/>
      <c r="CY45" s="643"/>
      <c r="CZ45" s="646">
        <v>2.2000000000000002</v>
      </c>
      <c r="DA45" s="675"/>
      <c r="DB45" s="675"/>
      <c r="DC45" s="676"/>
      <c r="DD45" s="649">
        <v>11302</v>
      </c>
      <c r="DE45" s="642"/>
      <c r="DF45" s="642"/>
      <c r="DG45" s="642"/>
      <c r="DH45" s="642"/>
      <c r="DI45" s="642"/>
      <c r="DJ45" s="642"/>
      <c r="DK45" s="643"/>
      <c r="DL45" s="650"/>
      <c r="DM45" s="651"/>
      <c r="DN45" s="651"/>
      <c r="DO45" s="651"/>
      <c r="DP45" s="651"/>
      <c r="DQ45" s="651"/>
      <c r="DR45" s="651"/>
      <c r="DS45" s="651"/>
      <c r="DT45" s="651"/>
      <c r="DU45" s="651"/>
      <c r="DV45" s="652"/>
      <c r="DW45" s="635"/>
      <c r="DX45" s="636"/>
      <c r="DY45" s="636"/>
      <c r="DZ45" s="636"/>
      <c r="EA45" s="636"/>
      <c r="EB45" s="636"/>
      <c r="EC45" s="637"/>
    </row>
    <row r="46" spans="2:133" ht="11.25" customHeight="1">
      <c r="CD46" s="671"/>
      <c r="CE46" s="672"/>
      <c r="CF46" s="638" t="s">
        <v>351</v>
      </c>
      <c r="CG46" s="639"/>
      <c r="CH46" s="639"/>
      <c r="CI46" s="639"/>
      <c r="CJ46" s="639"/>
      <c r="CK46" s="639"/>
      <c r="CL46" s="639"/>
      <c r="CM46" s="639"/>
      <c r="CN46" s="639"/>
      <c r="CO46" s="639"/>
      <c r="CP46" s="639"/>
      <c r="CQ46" s="640"/>
      <c r="CR46" s="641">
        <v>544945</v>
      </c>
      <c r="CS46" s="644"/>
      <c r="CT46" s="644"/>
      <c r="CU46" s="644"/>
      <c r="CV46" s="644"/>
      <c r="CW46" s="644"/>
      <c r="CX46" s="644"/>
      <c r="CY46" s="645"/>
      <c r="CZ46" s="646">
        <v>5</v>
      </c>
      <c r="DA46" s="647"/>
      <c r="DB46" s="647"/>
      <c r="DC46" s="648"/>
      <c r="DD46" s="649">
        <v>77410</v>
      </c>
      <c r="DE46" s="644"/>
      <c r="DF46" s="644"/>
      <c r="DG46" s="644"/>
      <c r="DH46" s="644"/>
      <c r="DI46" s="644"/>
      <c r="DJ46" s="644"/>
      <c r="DK46" s="645"/>
      <c r="DL46" s="650"/>
      <c r="DM46" s="651"/>
      <c r="DN46" s="651"/>
      <c r="DO46" s="651"/>
      <c r="DP46" s="651"/>
      <c r="DQ46" s="651"/>
      <c r="DR46" s="651"/>
      <c r="DS46" s="651"/>
      <c r="DT46" s="651"/>
      <c r="DU46" s="651"/>
      <c r="DV46" s="652"/>
      <c r="DW46" s="635"/>
      <c r="DX46" s="636"/>
      <c r="DY46" s="636"/>
      <c r="DZ46" s="636"/>
      <c r="EA46" s="636"/>
      <c r="EB46" s="636"/>
      <c r="EC46" s="637"/>
    </row>
    <row r="47" spans="2:133" ht="11.25" customHeight="1">
      <c r="CD47" s="671"/>
      <c r="CE47" s="672"/>
      <c r="CF47" s="638" t="s">
        <v>352</v>
      </c>
      <c r="CG47" s="639"/>
      <c r="CH47" s="639"/>
      <c r="CI47" s="639"/>
      <c r="CJ47" s="639"/>
      <c r="CK47" s="639"/>
      <c r="CL47" s="639"/>
      <c r="CM47" s="639"/>
      <c r="CN47" s="639"/>
      <c r="CO47" s="639"/>
      <c r="CP47" s="639"/>
      <c r="CQ47" s="640"/>
      <c r="CR47" s="641">
        <v>43658</v>
      </c>
      <c r="CS47" s="642"/>
      <c r="CT47" s="642"/>
      <c r="CU47" s="642"/>
      <c r="CV47" s="642"/>
      <c r="CW47" s="642"/>
      <c r="CX47" s="642"/>
      <c r="CY47" s="643"/>
      <c r="CZ47" s="646">
        <v>0.4</v>
      </c>
      <c r="DA47" s="675"/>
      <c r="DB47" s="675"/>
      <c r="DC47" s="676"/>
      <c r="DD47" s="649">
        <v>8332</v>
      </c>
      <c r="DE47" s="642"/>
      <c r="DF47" s="642"/>
      <c r="DG47" s="642"/>
      <c r="DH47" s="642"/>
      <c r="DI47" s="642"/>
      <c r="DJ47" s="642"/>
      <c r="DK47" s="643"/>
      <c r="DL47" s="650"/>
      <c r="DM47" s="651"/>
      <c r="DN47" s="651"/>
      <c r="DO47" s="651"/>
      <c r="DP47" s="651"/>
      <c r="DQ47" s="651"/>
      <c r="DR47" s="651"/>
      <c r="DS47" s="651"/>
      <c r="DT47" s="651"/>
      <c r="DU47" s="651"/>
      <c r="DV47" s="652"/>
      <c r="DW47" s="635"/>
      <c r="DX47" s="636"/>
      <c r="DY47" s="636"/>
      <c r="DZ47" s="636"/>
      <c r="EA47" s="636"/>
      <c r="EB47" s="636"/>
      <c r="EC47" s="637"/>
    </row>
    <row r="48" spans="2:133">
      <c r="CD48" s="673"/>
      <c r="CE48" s="674"/>
      <c r="CF48" s="638" t="s">
        <v>353</v>
      </c>
      <c r="CG48" s="639"/>
      <c r="CH48" s="639"/>
      <c r="CI48" s="639"/>
      <c r="CJ48" s="639"/>
      <c r="CK48" s="639"/>
      <c r="CL48" s="639"/>
      <c r="CM48" s="639"/>
      <c r="CN48" s="639"/>
      <c r="CO48" s="639"/>
      <c r="CP48" s="639"/>
      <c r="CQ48" s="640"/>
      <c r="CR48" s="641" t="s">
        <v>220</v>
      </c>
      <c r="CS48" s="644"/>
      <c r="CT48" s="644"/>
      <c r="CU48" s="644"/>
      <c r="CV48" s="644"/>
      <c r="CW48" s="644"/>
      <c r="CX48" s="644"/>
      <c r="CY48" s="645"/>
      <c r="CZ48" s="646" t="s">
        <v>233</v>
      </c>
      <c r="DA48" s="647"/>
      <c r="DB48" s="647"/>
      <c r="DC48" s="648"/>
      <c r="DD48" s="649" t="s">
        <v>233</v>
      </c>
      <c r="DE48" s="644"/>
      <c r="DF48" s="644"/>
      <c r="DG48" s="644"/>
      <c r="DH48" s="644"/>
      <c r="DI48" s="644"/>
      <c r="DJ48" s="644"/>
      <c r="DK48" s="645"/>
      <c r="DL48" s="650"/>
      <c r="DM48" s="651"/>
      <c r="DN48" s="651"/>
      <c r="DO48" s="651"/>
      <c r="DP48" s="651"/>
      <c r="DQ48" s="651"/>
      <c r="DR48" s="651"/>
      <c r="DS48" s="651"/>
      <c r="DT48" s="651"/>
      <c r="DU48" s="651"/>
      <c r="DV48" s="652"/>
      <c r="DW48" s="635"/>
      <c r="DX48" s="636"/>
      <c r="DY48" s="636"/>
      <c r="DZ48" s="636"/>
      <c r="EA48" s="636"/>
      <c r="EB48" s="636"/>
      <c r="EC48" s="637"/>
    </row>
    <row r="49" spans="82:133" ht="11.25" customHeight="1">
      <c r="CD49" s="653" t="s">
        <v>354</v>
      </c>
      <c r="CE49" s="654"/>
      <c r="CF49" s="654"/>
      <c r="CG49" s="654"/>
      <c r="CH49" s="654"/>
      <c r="CI49" s="654"/>
      <c r="CJ49" s="654"/>
      <c r="CK49" s="654"/>
      <c r="CL49" s="654"/>
      <c r="CM49" s="654"/>
      <c r="CN49" s="654"/>
      <c r="CO49" s="654"/>
      <c r="CP49" s="654"/>
      <c r="CQ49" s="655"/>
      <c r="CR49" s="656">
        <v>10827764</v>
      </c>
      <c r="CS49" s="657"/>
      <c r="CT49" s="657"/>
      <c r="CU49" s="657"/>
      <c r="CV49" s="657"/>
      <c r="CW49" s="657"/>
      <c r="CX49" s="657"/>
      <c r="CY49" s="658"/>
      <c r="CZ49" s="659">
        <v>100</v>
      </c>
      <c r="DA49" s="660"/>
      <c r="DB49" s="660"/>
      <c r="DC49" s="661"/>
      <c r="DD49" s="662">
        <v>2090627</v>
      </c>
      <c r="DE49" s="657"/>
      <c r="DF49" s="657"/>
      <c r="DG49" s="657"/>
      <c r="DH49" s="657"/>
      <c r="DI49" s="657"/>
      <c r="DJ49" s="657"/>
      <c r="DK49" s="658"/>
      <c r="DL49" s="663"/>
      <c r="DM49" s="664"/>
      <c r="DN49" s="664"/>
      <c r="DO49" s="664"/>
      <c r="DP49" s="664"/>
      <c r="DQ49" s="664"/>
      <c r="DR49" s="664"/>
      <c r="DS49" s="664"/>
      <c r="DT49" s="664"/>
      <c r="DU49" s="664"/>
      <c r="DV49" s="665"/>
      <c r="DW49" s="666"/>
      <c r="DX49" s="667"/>
      <c r="DY49" s="667"/>
      <c r="DZ49" s="667"/>
      <c r="EA49" s="667"/>
      <c r="EB49" s="667"/>
      <c r="EC49" s="668"/>
    </row>
    <row r="50" spans="82:133" hidden="1"/>
    <row r="51" spans="82:133" hidden="1"/>
    <row r="52" spans="82:133" hidden="1"/>
    <row r="53" spans="82:133" hidden="1"/>
  </sheetData>
  <sheetProtection algorithmName="SHA-512" hashValue="PjCSMJidAkhmpTLGkuyJgPUR6uSkPHnvPWrs6U2Y13VqUJht5m2aLEExgF/WdG1DirUJZqiSjHgtgwtteCxqFg==" saltValue="6pTAsIbBluS1qRTd5mMXaQ==" spinCount="100000" sheet="1" objects="1" scenarios="1"/>
  <mergeCells count="58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B30:Q30"/>
    <mergeCell ref="R30:Y30"/>
    <mergeCell ref="Z30:AC30"/>
    <mergeCell ref="AD30:AK30"/>
    <mergeCell ref="AL30:AO30"/>
    <mergeCell ref="AP30:AS32"/>
    <mergeCell ref="AT30:AT32"/>
    <mergeCell ref="AX30:BF30"/>
    <mergeCell ref="BR29:CB29"/>
    <mergeCell ref="DD30:DK30"/>
    <mergeCell ref="BR31:BW31"/>
    <mergeCell ref="BX31:CB31"/>
    <mergeCell ref="CF31:CQ31"/>
    <mergeCell ref="CR31:CY31"/>
    <mergeCell ref="CZ31:DC31"/>
    <mergeCell ref="DD31:DK31"/>
    <mergeCell ref="CZ32:DC32"/>
    <mergeCell ref="DD32:DK32"/>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8:CQ38"/>
    <mergeCell ref="CR38:CY38"/>
    <mergeCell ref="CZ38:DC38"/>
    <mergeCell ref="AQ41:AY41"/>
    <mergeCell ref="AZ41:BF41"/>
    <mergeCell ref="BM41:BU41"/>
    <mergeCell ref="BV41:CB41"/>
    <mergeCell ref="CD41:CQ41"/>
    <mergeCell ref="CR41:CY41"/>
    <mergeCell ref="CZ41:DC41"/>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DD41:DK41"/>
    <mergeCell ref="DL41:DV41"/>
    <mergeCell ref="DW41:EC41"/>
    <mergeCell ref="CD42:CQ42"/>
    <mergeCell ref="CR42:CY42"/>
    <mergeCell ref="CZ42:DC42"/>
    <mergeCell ref="DD42:DK42"/>
    <mergeCell ref="DL42:DV42"/>
    <mergeCell ref="DW42:EC42"/>
    <mergeCell ref="CD43:CQ43"/>
    <mergeCell ref="CR43:CY43"/>
    <mergeCell ref="CZ43:DC43"/>
    <mergeCell ref="DD43:DK43"/>
    <mergeCell ref="DL43:DV43"/>
    <mergeCell ref="CZ45:DC45"/>
    <mergeCell ref="DD45:DK45"/>
    <mergeCell ref="DL45:DV45"/>
    <mergeCell ref="DW43:EC43"/>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DW47:EC47"/>
    <mergeCell ref="DW44:EC44"/>
    <mergeCell ref="CF45:CQ45"/>
    <mergeCell ref="CR45:CY45"/>
    <mergeCell ref="DW45:EC45"/>
    <mergeCell ref="CF44:CQ44"/>
    <mergeCell ref="CR44:CY44"/>
    <mergeCell ref="CZ44:DC44"/>
    <mergeCell ref="DD44:DK44"/>
    <mergeCell ref="DL44:DV44"/>
  </mergeCells>
  <phoneticPr fontId="2"/>
  <printOptions horizontalCentered="1"/>
  <pageMargins left="0" right="0" top="0.39370078740157483" bottom="0.39370078740157483" header="0.19685039370078741" footer="0.19685039370078741"/>
  <pageSetup paperSize="9" scale="67" orientation="landscape"/>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80" zoomScaleNormal="80" zoomScaleSheetLayoutView="70" workbookViewId="0"/>
  </sheetViews>
  <sheetFormatPr defaultColWidth="0" defaultRowHeight="13.5" zeroHeight="1"/>
  <cols>
    <col min="1" max="130" width="2.75" style="269" customWidth="1"/>
    <col min="131" max="131" width="1.625" style="269" customWidth="1"/>
    <col min="132" max="16384" width="9" style="269" hidden="1"/>
  </cols>
  <sheetData>
    <row r="1" spans="1:131" s="227" customFormat="1" ht="11.25" customHeight="1" thickBot="1">
      <c r="A1" s="222"/>
      <c r="B1" s="222"/>
      <c r="C1" s="222"/>
      <c r="D1" s="222"/>
      <c r="E1" s="222"/>
      <c r="F1" s="222"/>
      <c r="G1" s="222"/>
      <c r="H1" s="222"/>
      <c r="I1" s="222"/>
      <c r="J1" s="222"/>
      <c r="K1" s="222"/>
      <c r="L1" s="222"/>
      <c r="M1" s="222"/>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3"/>
      <c r="CE1" s="223"/>
      <c r="CF1" s="223"/>
      <c r="CG1" s="223"/>
      <c r="CH1" s="223"/>
      <c r="CI1" s="223"/>
      <c r="CJ1" s="223"/>
      <c r="CK1" s="223"/>
      <c r="CL1" s="223"/>
      <c r="CM1" s="223"/>
      <c r="CN1" s="223"/>
      <c r="CO1" s="223"/>
      <c r="CP1" s="223"/>
      <c r="CQ1" s="223"/>
      <c r="CR1" s="223"/>
      <c r="CS1" s="223"/>
      <c r="CT1" s="223"/>
      <c r="CU1" s="223"/>
      <c r="CV1" s="223"/>
      <c r="CW1" s="223"/>
      <c r="CX1" s="223"/>
      <c r="CY1" s="223"/>
      <c r="CZ1" s="223"/>
      <c r="DA1" s="223"/>
      <c r="DB1" s="223"/>
      <c r="DC1" s="223"/>
      <c r="DD1" s="223"/>
      <c r="DE1" s="223"/>
      <c r="DF1" s="223"/>
      <c r="DG1" s="223"/>
      <c r="DH1" s="223"/>
      <c r="DI1" s="223"/>
      <c r="DJ1" s="223"/>
      <c r="DK1" s="223"/>
      <c r="DL1" s="223"/>
      <c r="DM1" s="223"/>
      <c r="DN1" s="223"/>
      <c r="DO1" s="223"/>
      <c r="DP1" s="224"/>
      <c r="DQ1" s="225"/>
      <c r="DR1" s="225"/>
      <c r="DS1" s="225"/>
      <c r="DT1" s="225"/>
      <c r="DU1" s="225"/>
      <c r="DV1" s="225"/>
      <c r="DW1" s="225"/>
      <c r="DX1" s="225"/>
      <c r="DY1" s="225"/>
      <c r="DZ1" s="225"/>
      <c r="EA1" s="226"/>
    </row>
    <row r="2" spans="1:131" s="231" customFormat="1" ht="26.25" customHeight="1" thickBot="1">
      <c r="A2" s="228" t="s">
        <v>355</v>
      </c>
      <c r="B2" s="229"/>
      <c r="C2" s="229"/>
      <c r="D2" s="229"/>
      <c r="E2" s="229"/>
      <c r="F2" s="229"/>
      <c r="G2" s="229"/>
      <c r="H2" s="229"/>
      <c r="I2" s="229"/>
      <c r="J2" s="229"/>
      <c r="K2" s="229"/>
      <c r="L2" s="229"/>
      <c r="M2" s="229"/>
      <c r="N2" s="229"/>
      <c r="O2" s="229"/>
      <c r="P2" s="229"/>
      <c r="Q2" s="229"/>
      <c r="R2" s="229"/>
      <c r="S2" s="229"/>
      <c r="T2" s="229"/>
      <c r="U2" s="229"/>
      <c r="V2" s="229"/>
      <c r="W2" s="229"/>
      <c r="X2" s="229"/>
      <c r="Y2" s="229"/>
      <c r="Z2" s="229"/>
      <c r="AA2" s="229"/>
      <c r="AB2" s="229"/>
      <c r="AC2" s="229"/>
      <c r="AD2" s="229"/>
      <c r="AE2" s="229"/>
      <c r="AF2" s="229"/>
      <c r="AG2" s="229"/>
      <c r="AH2" s="229"/>
      <c r="AI2" s="229"/>
      <c r="AJ2" s="229"/>
      <c r="AK2" s="229"/>
      <c r="AL2" s="229"/>
      <c r="AM2" s="229"/>
      <c r="AN2" s="229"/>
      <c r="AO2" s="229"/>
      <c r="AP2" s="229"/>
      <c r="AQ2" s="229"/>
      <c r="AR2" s="229"/>
      <c r="AS2" s="229"/>
      <c r="AT2" s="229"/>
      <c r="AU2" s="229"/>
      <c r="AV2" s="229"/>
      <c r="AW2" s="229"/>
      <c r="AX2" s="229"/>
      <c r="AY2" s="229"/>
      <c r="AZ2" s="229"/>
      <c r="BA2" s="229"/>
      <c r="BB2" s="229"/>
      <c r="BC2" s="229"/>
      <c r="BD2" s="229"/>
      <c r="BE2" s="229"/>
      <c r="BF2" s="229"/>
      <c r="BG2" s="229"/>
      <c r="BH2" s="229"/>
      <c r="BI2" s="229"/>
      <c r="BJ2" s="229"/>
      <c r="BK2" s="229"/>
      <c r="BL2" s="229"/>
      <c r="BM2" s="229"/>
      <c r="BN2" s="229"/>
      <c r="BO2" s="229"/>
      <c r="BP2" s="229"/>
      <c r="BQ2" s="229"/>
      <c r="BR2" s="229"/>
      <c r="BS2" s="229"/>
      <c r="BT2" s="229"/>
      <c r="BU2" s="229"/>
      <c r="BV2" s="229"/>
      <c r="BW2" s="229"/>
      <c r="BX2" s="229"/>
      <c r="BY2" s="229"/>
      <c r="BZ2" s="229"/>
      <c r="CA2" s="229"/>
      <c r="CB2" s="229"/>
      <c r="CC2" s="229"/>
      <c r="CD2" s="229"/>
      <c r="CE2" s="229"/>
      <c r="CF2" s="229"/>
      <c r="CG2" s="229"/>
      <c r="CH2" s="229"/>
      <c r="CI2" s="229"/>
      <c r="CJ2" s="229"/>
      <c r="CK2" s="229"/>
      <c r="CL2" s="229"/>
      <c r="CM2" s="229"/>
      <c r="CN2" s="229"/>
      <c r="CO2" s="229"/>
      <c r="CP2" s="229"/>
      <c r="CQ2" s="229"/>
      <c r="CR2" s="229"/>
      <c r="CS2" s="229"/>
      <c r="CT2" s="229"/>
      <c r="CU2" s="229"/>
      <c r="CV2" s="229"/>
      <c r="CW2" s="229"/>
      <c r="CX2" s="229"/>
      <c r="CY2" s="229"/>
      <c r="CZ2" s="229"/>
      <c r="DA2" s="229"/>
      <c r="DB2" s="229"/>
      <c r="DC2" s="229"/>
      <c r="DD2" s="229"/>
      <c r="DE2" s="229"/>
      <c r="DF2" s="229"/>
      <c r="DG2" s="229"/>
      <c r="DH2" s="229"/>
      <c r="DI2" s="229"/>
      <c r="DJ2" s="1177" t="s">
        <v>356</v>
      </c>
      <c r="DK2" s="1178"/>
      <c r="DL2" s="1178"/>
      <c r="DM2" s="1178"/>
      <c r="DN2" s="1178"/>
      <c r="DO2" s="1179"/>
      <c r="DP2" s="229"/>
      <c r="DQ2" s="1177" t="s">
        <v>357</v>
      </c>
      <c r="DR2" s="1178"/>
      <c r="DS2" s="1178"/>
      <c r="DT2" s="1178"/>
      <c r="DU2" s="1178"/>
      <c r="DV2" s="1178"/>
      <c r="DW2" s="1178"/>
      <c r="DX2" s="1178"/>
      <c r="DY2" s="1178"/>
      <c r="DZ2" s="1179"/>
      <c r="EA2" s="230"/>
    </row>
    <row r="3" spans="1:131" s="227" customFormat="1" ht="11.25" customHeight="1">
      <c r="A3" s="223"/>
      <c r="B3" s="223"/>
      <c r="C3" s="223"/>
      <c r="D3" s="223"/>
      <c r="E3" s="223"/>
      <c r="F3" s="223"/>
      <c r="G3" s="223"/>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3"/>
      <c r="AG3" s="223"/>
      <c r="AH3" s="223"/>
      <c r="AI3" s="223"/>
      <c r="AJ3" s="223"/>
      <c r="AK3" s="223"/>
      <c r="AL3" s="223"/>
      <c r="AM3" s="223"/>
      <c r="AN3" s="223"/>
      <c r="AO3" s="223"/>
      <c r="AP3" s="223"/>
      <c r="AQ3" s="223"/>
      <c r="AR3" s="223"/>
      <c r="AS3" s="223"/>
      <c r="AT3" s="223"/>
      <c r="AU3" s="223"/>
      <c r="AV3" s="223"/>
      <c r="AW3" s="223"/>
      <c r="AX3" s="223"/>
      <c r="AY3" s="223"/>
      <c r="AZ3" s="223"/>
      <c r="BA3" s="223"/>
      <c r="BB3" s="223"/>
      <c r="BC3" s="223"/>
      <c r="BD3" s="223"/>
      <c r="BE3" s="223"/>
      <c r="BF3" s="223"/>
      <c r="BG3" s="223"/>
      <c r="BH3" s="223"/>
      <c r="BI3" s="223"/>
      <c r="BJ3" s="223"/>
      <c r="BK3" s="223"/>
      <c r="BL3" s="223"/>
      <c r="BM3" s="223"/>
      <c r="BN3" s="223"/>
      <c r="BO3" s="223"/>
      <c r="BP3" s="223"/>
      <c r="BQ3" s="223"/>
      <c r="BR3" s="223"/>
      <c r="BS3" s="223"/>
      <c r="BT3" s="223"/>
      <c r="BU3" s="223"/>
      <c r="BV3" s="223"/>
      <c r="BW3" s="223"/>
      <c r="BX3" s="223"/>
      <c r="BY3" s="223"/>
      <c r="BZ3" s="223"/>
      <c r="CA3" s="223"/>
      <c r="CB3" s="223"/>
      <c r="CC3" s="223"/>
      <c r="CD3" s="223"/>
      <c r="CE3" s="223"/>
      <c r="CF3" s="223"/>
      <c r="CG3" s="223"/>
      <c r="CH3" s="223"/>
      <c r="CI3" s="223"/>
      <c r="CJ3" s="223"/>
      <c r="CK3" s="223"/>
      <c r="CL3" s="223"/>
      <c r="CM3" s="223"/>
      <c r="CN3" s="223"/>
      <c r="CO3" s="223"/>
      <c r="CP3" s="223"/>
      <c r="CQ3" s="223"/>
      <c r="CR3" s="223"/>
      <c r="CS3" s="223"/>
      <c r="CT3" s="223"/>
      <c r="CU3" s="223"/>
      <c r="CV3" s="223"/>
      <c r="CW3" s="223"/>
      <c r="CX3" s="223"/>
      <c r="CY3" s="223"/>
      <c r="CZ3" s="223"/>
      <c r="DA3" s="223"/>
      <c r="DB3" s="223"/>
      <c r="DC3" s="223"/>
      <c r="DD3" s="223"/>
      <c r="DE3" s="223"/>
      <c r="DF3" s="223"/>
      <c r="DG3" s="223"/>
      <c r="DH3" s="223"/>
      <c r="DI3" s="223"/>
      <c r="DJ3" s="223"/>
      <c r="DK3" s="223"/>
      <c r="DL3" s="223"/>
      <c r="DM3" s="223"/>
      <c r="DN3" s="223"/>
      <c r="DO3" s="223"/>
      <c r="DP3" s="223"/>
      <c r="DQ3" s="223"/>
      <c r="DR3" s="223"/>
      <c r="DS3" s="223"/>
      <c r="DT3" s="223"/>
      <c r="DU3" s="223"/>
      <c r="DV3" s="223"/>
      <c r="DW3" s="223"/>
      <c r="DX3" s="223"/>
      <c r="DY3" s="223"/>
      <c r="DZ3" s="223"/>
      <c r="EA3" s="226"/>
    </row>
    <row r="4" spans="1:131" s="235" customFormat="1" ht="26.25" customHeight="1" thickBot="1">
      <c r="A4" s="1131" t="s">
        <v>358</v>
      </c>
      <c r="B4" s="1131"/>
      <c r="C4" s="1131"/>
      <c r="D4" s="1131"/>
      <c r="E4" s="1131"/>
      <c r="F4" s="1131"/>
      <c r="G4" s="1131"/>
      <c r="H4" s="1131"/>
      <c r="I4" s="1131"/>
      <c r="J4" s="1131"/>
      <c r="K4" s="1131"/>
      <c r="L4" s="1131"/>
      <c r="M4" s="1131"/>
      <c r="N4" s="1131"/>
      <c r="O4" s="1131"/>
      <c r="P4" s="1131"/>
      <c r="Q4" s="1131"/>
      <c r="R4" s="1131"/>
      <c r="S4" s="1131"/>
      <c r="T4" s="1131"/>
      <c r="U4" s="1131"/>
      <c r="V4" s="1131"/>
      <c r="W4" s="1131"/>
      <c r="X4" s="1131"/>
      <c r="Y4" s="1131"/>
      <c r="Z4" s="1131"/>
      <c r="AA4" s="1131"/>
      <c r="AB4" s="1131"/>
      <c r="AC4" s="1131"/>
      <c r="AD4" s="1131"/>
      <c r="AE4" s="1131"/>
      <c r="AF4" s="1131"/>
      <c r="AG4" s="1131"/>
      <c r="AH4" s="1131"/>
      <c r="AI4" s="1131"/>
      <c r="AJ4" s="1131"/>
      <c r="AK4" s="1131"/>
      <c r="AL4" s="1131"/>
      <c r="AM4" s="1131"/>
      <c r="AN4" s="1131"/>
      <c r="AO4" s="1131"/>
      <c r="AP4" s="1131"/>
      <c r="AQ4" s="1131"/>
      <c r="AR4" s="1131"/>
      <c r="AS4" s="1131"/>
      <c r="AT4" s="1131"/>
      <c r="AU4" s="1131"/>
      <c r="AV4" s="1131"/>
      <c r="AW4" s="1131"/>
      <c r="AX4" s="1131"/>
      <c r="AY4" s="1131"/>
      <c r="AZ4" s="232"/>
      <c r="BA4" s="232"/>
      <c r="BB4" s="232"/>
      <c r="BC4" s="232"/>
      <c r="BD4" s="232"/>
      <c r="BE4" s="233"/>
      <c r="BF4" s="233"/>
      <c r="BG4" s="233"/>
      <c r="BH4" s="233"/>
      <c r="BI4" s="233"/>
      <c r="BJ4" s="233"/>
      <c r="BK4" s="233"/>
      <c r="BL4" s="233"/>
      <c r="BM4" s="233"/>
      <c r="BN4" s="233"/>
      <c r="BO4" s="233"/>
      <c r="BP4" s="233"/>
      <c r="BQ4" s="232" t="s">
        <v>359</v>
      </c>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c r="DV4" s="232"/>
      <c r="DW4" s="232"/>
      <c r="DX4" s="232"/>
      <c r="DY4" s="232"/>
      <c r="DZ4" s="232"/>
      <c r="EA4" s="234"/>
    </row>
    <row r="5" spans="1:131" s="235" customFormat="1" ht="26.25" customHeight="1">
      <c r="A5" s="1064" t="s">
        <v>360</v>
      </c>
      <c r="B5" s="1065"/>
      <c r="C5" s="1065"/>
      <c r="D5" s="1065"/>
      <c r="E5" s="1065"/>
      <c r="F5" s="1065"/>
      <c r="G5" s="1065"/>
      <c r="H5" s="1065"/>
      <c r="I5" s="1065"/>
      <c r="J5" s="1065"/>
      <c r="K5" s="1065"/>
      <c r="L5" s="1065"/>
      <c r="M5" s="1065"/>
      <c r="N5" s="1065"/>
      <c r="O5" s="1065"/>
      <c r="P5" s="1066"/>
      <c r="Q5" s="1070" t="s">
        <v>361</v>
      </c>
      <c r="R5" s="1071"/>
      <c r="S5" s="1071"/>
      <c r="T5" s="1071"/>
      <c r="U5" s="1072"/>
      <c r="V5" s="1070" t="s">
        <v>362</v>
      </c>
      <c r="W5" s="1071"/>
      <c r="X5" s="1071"/>
      <c r="Y5" s="1071"/>
      <c r="Z5" s="1072"/>
      <c r="AA5" s="1070" t="s">
        <v>363</v>
      </c>
      <c r="AB5" s="1071"/>
      <c r="AC5" s="1071"/>
      <c r="AD5" s="1071"/>
      <c r="AE5" s="1071"/>
      <c r="AF5" s="1180" t="s">
        <v>364</v>
      </c>
      <c r="AG5" s="1071"/>
      <c r="AH5" s="1071"/>
      <c r="AI5" s="1071"/>
      <c r="AJ5" s="1086"/>
      <c r="AK5" s="1071" t="s">
        <v>365</v>
      </c>
      <c r="AL5" s="1071"/>
      <c r="AM5" s="1071"/>
      <c r="AN5" s="1071"/>
      <c r="AO5" s="1072"/>
      <c r="AP5" s="1070" t="s">
        <v>366</v>
      </c>
      <c r="AQ5" s="1071"/>
      <c r="AR5" s="1071"/>
      <c r="AS5" s="1071"/>
      <c r="AT5" s="1072"/>
      <c r="AU5" s="1070" t="s">
        <v>367</v>
      </c>
      <c r="AV5" s="1071"/>
      <c r="AW5" s="1071"/>
      <c r="AX5" s="1071"/>
      <c r="AY5" s="1086"/>
      <c r="AZ5" s="236"/>
      <c r="BA5" s="236"/>
      <c r="BB5" s="236"/>
      <c r="BC5" s="236"/>
      <c r="BD5" s="236"/>
      <c r="BE5" s="237"/>
      <c r="BF5" s="237"/>
      <c r="BG5" s="237"/>
      <c r="BH5" s="237"/>
      <c r="BI5" s="237"/>
      <c r="BJ5" s="237"/>
      <c r="BK5" s="237"/>
      <c r="BL5" s="237"/>
      <c r="BM5" s="237"/>
      <c r="BN5" s="237"/>
      <c r="BO5" s="237"/>
      <c r="BP5" s="237"/>
      <c r="BQ5" s="1064" t="s">
        <v>368</v>
      </c>
      <c r="BR5" s="1065"/>
      <c r="BS5" s="1065"/>
      <c r="BT5" s="1065"/>
      <c r="BU5" s="1065"/>
      <c r="BV5" s="1065"/>
      <c r="BW5" s="1065"/>
      <c r="BX5" s="1065"/>
      <c r="BY5" s="1065"/>
      <c r="BZ5" s="1065"/>
      <c r="CA5" s="1065"/>
      <c r="CB5" s="1065"/>
      <c r="CC5" s="1065"/>
      <c r="CD5" s="1065"/>
      <c r="CE5" s="1065"/>
      <c r="CF5" s="1065"/>
      <c r="CG5" s="1066"/>
      <c r="CH5" s="1070" t="s">
        <v>369</v>
      </c>
      <c r="CI5" s="1071"/>
      <c r="CJ5" s="1071"/>
      <c r="CK5" s="1071"/>
      <c r="CL5" s="1072"/>
      <c r="CM5" s="1070" t="s">
        <v>370</v>
      </c>
      <c r="CN5" s="1071"/>
      <c r="CO5" s="1071"/>
      <c r="CP5" s="1071"/>
      <c r="CQ5" s="1072"/>
      <c r="CR5" s="1070" t="s">
        <v>371</v>
      </c>
      <c r="CS5" s="1071"/>
      <c r="CT5" s="1071"/>
      <c r="CU5" s="1071"/>
      <c r="CV5" s="1072"/>
      <c r="CW5" s="1070" t="s">
        <v>372</v>
      </c>
      <c r="CX5" s="1071"/>
      <c r="CY5" s="1071"/>
      <c r="CZ5" s="1071"/>
      <c r="DA5" s="1072"/>
      <c r="DB5" s="1070" t="s">
        <v>373</v>
      </c>
      <c r="DC5" s="1071"/>
      <c r="DD5" s="1071"/>
      <c r="DE5" s="1071"/>
      <c r="DF5" s="1072"/>
      <c r="DG5" s="1165" t="s">
        <v>374</v>
      </c>
      <c r="DH5" s="1166"/>
      <c r="DI5" s="1166"/>
      <c r="DJ5" s="1166"/>
      <c r="DK5" s="1167"/>
      <c r="DL5" s="1165" t="s">
        <v>375</v>
      </c>
      <c r="DM5" s="1166"/>
      <c r="DN5" s="1166"/>
      <c r="DO5" s="1166"/>
      <c r="DP5" s="1167"/>
      <c r="DQ5" s="1070" t="s">
        <v>376</v>
      </c>
      <c r="DR5" s="1071"/>
      <c r="DS5" s="1071"/>
      <c r="DT5" s="1071"/>
      <c r="DU5" s="1072"/>
      <c r="DV5" s="1070" t="s">
        <v>367</v>
      </c>
      <c r="DW5" s="1071"/>
      <c r="DX5" s="1071"/>
      <c r="DY5" s="1071"/>
      <c r="DZ5" s="1086"/>
      <c r="EA5" s="234"/>
    </row>
    <row r="6" spans="1:131" s="235" customFormat="1" ht="26.25" customHeight="1" thickBot="1">
      <c r="A6" s="1067"/>
      <c r="B6" s="1068"/>
      <c r="C6" s="1068"/>
      <c r="D6" s="1068"/>
      <c r="E6" s="1068"/>
      <c r="F6" s="1068"/>
      <c r="G6" s="1068"/>
      <c r="H6" s="1068"/>
      <c r="I6" s="1068"/>
      <c r="J6" s="1068"/>
      <c r="K6" s="1068"/>
      <c r="L6" s="1068"/>
      <c r="M6" s="1068"/>
      <c r="N6" s="1068"/>
      <c r="O6" s="1068"/>
      <c r="P6" s="1069"/>
      <c r="Q6" s="1073"/>
      <c r="R6" s="1074"/>
      <c r="S6" s="1074"/>
      <c r="T6" s="1074"/>
      <c r="U6" s="1075"/>
      <c r="V6" s="1073"/>
      <c r="W6" s="1074"/>
      <c r="X6" s="1074"/>
      <c r="Y6" s="1074"/>
      <c r="Z6" s="1075"/>
      <c r="AA6" s="1073"/>
      <c r="AB6" s="1074"/>
      <c r="AC6" s="1074"/>
      <c r="AD6" s="1074"/>
      <c r="AE6" s="1074"/>
      <c r="AF6" s="1181"/>
      <c r="AG6" s="1074"/>
      <c r="AH6" s="1074"/>
      <c r="AI6" s="1074"/>
      <c r="AJ6" s="1087"/>
      <c r="AK6" s="1074"/>
      <c r="AL6" s="1074"/>
      <c r="AM6" s="1074"/>
      <c r="AN6" s="1074"/>
      <c r="AO6" s="1075"/>
      <c r="AP6" s="1073"/>
      <c r="AQ6" s="1074"/>
      <c r="AR6" s="1074"/>
      <c r="AS6" s="1074"/>
      <c r="AT6" s="1075"/>
      <c r="AU6" s="1073"/>
      <c r="AV6" s="1074"/>
      <c r="AW6" s="1074"/>
      <c r="AX6" s="1074"/>
      <c r="AY6" s="1087"/>
      <c r="AZ6" s="232"/>
      <c r="BA6" s="232"/>
      <c r="BB6" s="232"/>
      <c r="BC6" s="232"/>
      <c r="BD6" s="232"/>
      <c r="BE6" s="233"/>
      <c r="BF6" s="233"/>
      <c r="BG6" s="233"/>
      <c r="BH6" s="233"/>
      <c r="BI6" s="233"/>
      <c r="BJ6" s="233"/>
      <c r="BK6" s="233"/>
      <c r="BL6" s="233"/>
      <c r="BM6" s="233"/>
      <c r="BN6" s="233"/>
      <c r="BO6" s="233"/>
      <c r="BP6" s="233"/>
      <c r="BQ6" s="1067"/>
      <c r="BR6" s="1068"/>
      <c r="BS6" s="1068"/>
      <c r="BT6" s="1068"/>
      <c r="BU6" s="1068"/>
      <c r="BV6" s="1068"/>
      <c r="BW6" s="1068"/>
      <c r="BX6" s="1068"/>
      <c r="BY6" s="1068"/>
      <c r="BZ6" s="1068"/>
      <c r="CA6" s="1068"/>
      <c r="CB6" s="1068"/>
      <c r="CC6" s="1068"/>
      <c r="CD6" s="1068"/>
      <c r="CE6" s="1068"/>
      <c r="CF6" s="1068"/>
      <c r="CG6" s="1069"/>
      <c r="CH6" s="1073"/>
      <c r="CI6" s="1074"/>
      <c r="CJ6" s="1074"/>
      <c r="CK6" s="1074"/>
      <c r="CL6" s="1075"/>
      <c r="CM6" s="1073"/>
      <c r="CN6" s="1074"/>
      <c r="CO6" s="1074"/>
      <c r="CP6" s="1074"/>
      <c r="CQ6" s="1075"/>
      <c r="CR6" s="1073"/>
      <c r="CS6" s="1074"/>
      <c r="CT6" s="1074"/>
      <c r="CU6" s="1074"/>
      <c r="CV6" s="1075"/>
      <c r="CW6" s="1073"/>
      <c r="CX6" s="1074"/>
      <c r="CY6" s="1074"/>
      <c r="CZ6" s="1074"/>
      <c r="DA6" s="1075"/>
      <c r="DB6" s="1073"/>
      <c r="DC6" s="1074"/>
      <c r="DD6" s="1074"/>
      <c r="DE6" s="1074"/>
      <c r="DF6" s="1075"/>
      <c r="DG6" s="1168"/>
      <c r="DH6" s="1169"/>
      <c r="DI6" s="1169"/>
      <c r="DJ6" s="1169"/>
      <c r="DK6" s="1170"/>
      <c r="DL6" s="1168"/>
      <c r="DM6" s="1169"/>
      <c r="DN6" s="1169"/>
      <c r="DO6" s="1169"/>
      <c r="DP6" s="1170"/>
      <c r="DQ6" s="1073"/>
      <c r="DR6" s="1074"/>
      <c r="DS6" s="1074"/>
      <c r="DT6" s="1074"/>
      <c r="DU6" s="1075"/>
      <c r="DV6" s="1073"/>
      <c r="DW6" s="1074"/>
      <c r="DX6" s="1074"/>
      <c r="DY6" s="1074"/>
      <c r="DZ6" s="1087"/>
      <c r="EA6" s="234"/>
    </row>
    <row r="7" spans="1:131" s="235" customFormat="1" ht="26.25" customHeight="1" thickTop="1">
      <c r="A7" s="238">
        <v>1</v>
      </c>
      <c r="B7" s="1118" t="s">
        <v>377</v>
      </c>
      <c r="C7" s="1119"/>
      <c r="D7" s="1119"/>
      <c r="E7" s="1119"/>
      <c r="F7" s="1119"/>
      <c r="G7" s="1119"/>
      <c r="H7" s="1119"/>
      <c r="I7" s="1119"/>
      <c r="J7" s="1119"/>
      <c r="K7" s="1119"/>
      <c r="L7" s="1119"/>
      <c r="M7" s="1119"/>
      <c r="N7" s="1119"/>
      <c r="O7" s="1119"/>
      <c r="P7" s="1120"/>
      <c r="Q7" s="1171">
        <v>11339</v>
      </c>
      <c r="R7" s="1172"/>
      <c r="S7" s="1172"/>
      <c r="T7" s="1172"/>
      <c r="U7" s="1172"/>
      <c r="V7" s="1172">
        <v>10828</v>
      </c>
      <c r="W7" s="1172"/>
      <c r="X7" s="1172"/>
      <c r="Y7" s="1172"/>
      <c r="Z7" s="1172"/>
      <c r="AA7" s="1172">
        <f>Q7-V7</f>
        <v>511</v>
      </c>
      <c r="AB7" s="1172"/>
      <c r="AC7" s="1172"/>
      <c r="AD7" s="1172"/>
      <c r="AE7" s="1173"/>
      <c r="AF7" s="1174">
        <v>58</v>
      </c>
      <c r="AG7" s="1175"/>
      <c r="AH7" s="1175"/>
      <c r="AI7" s="1175"/>
      <c r="AJ7" s="1176"/>
      <c r="AK7" s="1158">
        <v>4357</v>
      </c>
      <c r="AL7" s="1159"/>
      <c r="AM7" s="1159"/>
      <c r="AN7" s="1159"/>
      <c r="AO7" s="1159"/>
      <c r="AP7" s="1159">
        <v>3120</v>
      </c>
      <c r="AQ7" s="1159"/>
      <c r="AR7" s="1159"/>
      <c r="AS7" s="1159"/>
      <c r="AT7" s="1159"/>
      <c r="AU7" s="1160"/>
      <c r="AV7" s="1160"/>
      <c r="AW7" s="1160"/>
      <c r="AX7" s="1160"/>
      <c r="AY7" s="1161"/>
      <c r="AZ7" s="232"/>
      <c r="BA7" s="232"/>
      <c r="BB7" s="232"/>
      <c r="BC7" s="232"/>
      <c r="BD7" s="232"/>
      <c r="BE7" s="233"/>
      <c r="BF7" s="233"/>
      <c r="BG7" s="233"/>
      <c r="BH7" s="233"/>
      <c r="BI7" s="233"/>
      <c r="BJ7" s="233"/>
      <c r="BK7" s="233"/>
      <c r="BL7" s="233"/>
      <c r="BM7" s="233"/>
      <c r="BN7" s="233"/>
      <c r="BO7" s="233"/>
      <c r="BP7" s="233"/>
      <c r="BQ7" s="239">
        <v>1</v>
      </c>
      <c r="BR7" s="240"/>
      <c r="BS7" s="1162" t="s">
        <v>577</v>
      </c>
      <c r="BT7" s="1163"/>
      <c r="BU7" s="1163"/>
      <c r="BV7" s="1163"/>
      <c r="BW7" s="1163"/>
      <c r="BX7" s="1163"/>
      <c r="BY7" s="1163"/>
      <c r="BZ7" s="1163"/>
      <c r="CA7" s="1163"/>
      <c r="CB7" s="1163"/>
      <c r="CC7" s="1163"/>
      <c r="CD7" s="1163"/>
      <c r="CE7" s="1163"/>
      <c r="CF7" s="1163"/>
      <c r="CG7" s="1164"/>
      <c r="CH7" s="1155">
        <v>-7</v>
      </c>
      <c r="CI7" s="1156"/>
      <c r="CJ7" s="1156"/>
      <c r="CK7" s="1156"/>
      <c r="CL7" s="1157"/>
      <c r="CM7" s="1155">
        <v>997</v>
      </c>
      <c r="CN7" s="1156"/>
      <c r="CO7" s="1156"/>
      <c r="CP7" s="1156"/>
      <c r="CQ7" s="1157"/>
      <c r="CR7" s="1155">
        <v>149</v>
      </c>
      <c r="CS7" s="1156"/>
      <c r="CT7" s="1156"/>
      <c r="CU7" s="1156"/>
      <c r="CV7" s="1157"/>
      <c r="CW7" s="1155">
        <v>3</v>
      </c>
      <c r="CX7" s="1156"/>
      <c r="CY7" s="1156"/>
      <c r="CZ7" s="1156"/>
      <c r="DA7" s="1157"/>
      <c r="DB7" s="1155" t="s">
        <v>585</v>
      </c>
      <c r="DC7" s="1156"/>
      <c r="DD7" s="1156"/>
      <c r="DE7" s="1156"/>
      <c r="DF7" s="1157"/>
      <c r="DG7" s="1155" t="s">
        <v>585</v>
      </c>
      <c r="DH7" s="1156"/>
      <c r="DI7" s="1156"/>
      <c r="DJ7" s="1156"/>
      <c r="DK7" s="1157"/>
      <c r="DL7" s="1155" t="s">
        <v>585</v>
      </c>
      <c r="DM7" s="1156"/>
      <c r="DN7" s="1156"/>
      <c r="DO7" s="1156"/>
      <c r="DP7" s="1157"/>
      <c r="DQ7" s="1155" t="s">
        <v>585</v>
      </c>
      <c r="DR7" s="1156"/>
      <c r="DS7" s="1156"/>
      <c r="DT7" s="1156"/>
      <c r="DU7" s="1157"/>
      <c r="DV7" s="1182"/>
      <c r="DW7" s="1183"/>
      <c r="DX7" s="1183"/>
      <c r="DY7" s="1183"/>
      <c r="DZ7" s="1184"/>
      <c r="EA7" s="234"/>
    </row>
    <row r="8" spans="1:131" s="235" customFormat="1" ht="26.25" customHeight="1">
      <c r="A8" s="241">
        <v>2</v>
      </c>
      <c r="B8" s="1106"/>
      <c r="C8" s="1107"/>
      <c r="D8" s="1107"/>
      <c r="E8" s="1107"/>
      <c r="F8" s="1107"/>
      <c r="G8" s="1107"/>
      <c r="H8" s="1107"/>
      <c r="I8" s="1107"/>
      <c r="J8" s="1107"/>
      <c r="K8" s="1107"/>
      <c r="L8" s="1107"/>
      <c r="M8" s="1107"/>
      <c r="N8" s="1107"/>
      <c r="O8" s="1107"/>
      <c r="P8" s="1108"/>
      <c r="Q8" s="1112"/>
      <c r="R8" s="1113"/>
      <c r="S8" s="1113"/>
      <c r="T8" s="1113"/>
      <c r="U8" s="1113"/>
      <c r="V8" s="1113"/>
      <c r="W8" s="1113"/>
      <c r="X8" s="1113"/>
      <c r="Y8" s="1113"/>
      <c r="Z8" s="1113"/>
      <c r="AA8" s="1113"/>
      <c r="AB8" s="1113"/>
      <c r="AC8" s="1113"/>
      <c r="AD8" s="1113"/>
      <c r="AE8" s="1114"/>
      <c r="AF8" s="1088"/>
      <c r="AG8" s="1089"/>
      <c r="AH8" s="1089"/>
      <c r="AI8" s="1089"/>
      <c r="AJ8" s="1090"/>
      <c r="AK8" s="1153"/>
      <c r="AL8" s="1154"/>
      <c r="AM8" s="1154"/>
      <c r="AN8" s="1154"/>
      <c r="AO8" s="1154"/>
      <c r="AP8" s="1154"/>
      <c r="AQ8" s="1154"/>
      <c r="AR8" s="1154"/>
      <c r="AS8" s="1154"/>
      <c r="AT8" s="1154"/>
      <c r="AU8" s="1151"/>
      <c r="AV8" s="1151"/>
      <c r="AW8" s="1151"/>
      <c r="AX8" s="1151"/>
      <c r="AY8" s="1152"/>
      <c r="AZ8" s="232"/>
      <c r="BA8" s="232"/>
      <c r="BB8" s="232"/>
      <c r="BC8" s="232"/>
      <c r="BD8" s="232"/>
      <c r="BE8" s="233"/>
      <c r="BF8" s="233"/>
      <c r="BG8" s="233"/>
      <c r="BH8" s="233"/>
      <c r="BI8" s="233"/>
      <c r="BJ8" s="233"/>
      <c r="BK8" s="233"/>
      <c r="BL8" s="233"/>
      <c r="BM8" s="233"/>
      <c r="BN8" s="233"/>
      <c r="BO8" s="233"/>
      <c r="BP8" s="233"/>
      <c r="BQ8" s="242">
        <v>2</v>
      </c>
      <c r="BR8" s="243"/>
      <c r="BS8" s="1083" t="s">
        <v>578</v>
      </c>
      <c r="BT8" s="1084"/>
      <c r="BU8" s="1084"/>
      <c r="BV8" s="1084"/>
      <c r="BW8" s="1084"/>
      <c r="BX8" s="1084"/>
      <c r="BY8" s="1084"/>
      <c r="BZ8" s="1084"/>
      <c r="CA8" s="1084"/>
      <c r="CB8" s="1084"/>
      <c r="CC8" s="1084"/>
      <c r="CD8" s="1084"/>
      <c r="CE8" s="1084"/>
      <c r="CF8" s="1084"/>
      <c r="CG8" s="1085"/>
      <c r="CH8" s="1058">
        <v>42</v>
      </c>
      <c r="CI8" s="1059"/>
      <c r="CJ8" s="1059"/>
      <c r="CK8" s="1059"/>
      <c r="CL8" s="1060"/>
      <c r="CM8" s="1058">
        <v>73</v>
      </c>
      <c r="CN8" s="1059"/>
      <c r="CO8" s="1059"/>
      <c r="CP8" s="1059"/>
      <c r="CQ8" s="1060"/>
      <c r="CR8" s="1058">
        <v>20</v>
      </c>
      <c r="CS8" s="1059"/>
      <c r="CT8" s="1059"/>
      <c r="CU8" s="1059"/>
      <c r="CV8" s="1060"/>
      <c r="CW8" s="1058">
        <v>16</v>
      </c>
      <c r="CX8" s="1059"/>
      <c r="CY8" s="1059"/>
      <c r="CZ8" s="1059"/>
      <c r="DA8" s="1060"/>
      <c r="DB8" s="1058" t="s">
        <v>585</v>
      </c>
      <c r="DC8" s="1059"/>
      <c r="DD8" s="1059"/>
      <c r="DE8" s="1059"/>
      <c r="DF8" s="1060"/>
      <c r="DG8" s="1058" t="s">
        <v>585</v>
      </c>
      <c r="DH8" s="1059"/>
      <c r="DI8" s="1059"/>
      <c r="DJ8" s="1059"/>
      <c r="DK8" s="1060"/>
      <c r="DL8" s="1058" t="s">
        <v>585</v>
      </c>
      <c r="DM8" s="1059"/>
      <c r="DN8" s="1059"/>
      <c r="DO8" s="1059"/>
      <c r="DP8" s="1060"/>
      <c r="DQ8" s="1058" t="s">
        <v>585</v>
      </c>
      <c r="DR8" s="1059"/>
      <c r="DS8" s="1059"/>
      <c r="DT8" s="1059"/>
      <c r="DU8" s="1060"/>
      <c r="DV8" s="1061"/>
      <c r="DW8" s="1062"/>
      <c r="DX8" s="1062"/>
      <c r="DY8" s="1062"/>
      <c r="DZ8" s="1063"/>
      <c r="EA8" s="234"/>
    </row>
    <row r="9" spans="1:131" s="235" customFormat="1" ht="26.25" customHeight="1">
      <c r="A9" s="241">
        <v>3</v>
      </c>
      <c r="B9" s="1106"/>
      <c r="C9" s="1107"/>
      <c r="D9" s="1107"/>
      <c r="E9" s="1107"/>
      <c r="F9" s="1107"/>
      <c r="G9" s="1107"/>
      <c r="H9" s="1107"/>
      <c r="I9" s="1107"/>
      <c r="J9" s="1107"/>
      <c r="K9" s="1107"/>
      <c r="L9" s="1107"/>
      <c r="M9" s="1107"/>
      <c r="N9" s="1107"/>
      <c r="O9" s="1107"/>
      <c r="P9" s="1108"/>
      <c r="Q9" s="1112"/>
      <c r="R9" s="1113"/>
      <c r="S9" s="1113"/>
      <c r="T9" s="1113"/>
      <c r="U9" s="1113"/>
      <c r="V9" s="1113"/>
      <c r="W9" s="1113"/>
      <c r="X9" s="1113"/>
      <c r="Y9" s="1113"/>
      <c r="Z9" s="1113"/>
      <c r="AA9" s="1113"/>
      <c r="AB9" s="1113"/>
      <c r="AC9" s="1113"/>
      <c r="AD9" s="1113"/>
      <c r="AE9" s="1114"/>
      <c r="AF9" s="1088"/>
      <c r="AG9" s="1089"/>
      <c r="AH9" s="1089"/>
      <c r="AI9" s="1089"/>
      <c r="AJ9" s="1090"/>
      <c r="AK9" s="1153"/>
      <c r="AL9" s="1154"/>
      <c r="AM9" s="1154"/>
      <c r="AN9" s="1154"/>
      <c r="AO9" s="1154"/>
      <c r="AP9" s="1154"/>
      <c r="AQ9" s="1154"/>
      <c r="AR9" s="1154"/>
      <c r="AS9" s="1154"/>
      <c r="AT9" s="1154"/>
      <c r="AU9" s="1151"/>
      <c r="AV9" s="1151"/>
      <c r="AW9" s="1151"/>
      <c r="AX9" s="1151"/>
      <c r="AY9" s="1152"/>
      <c r="AZ9" s="232"/>
      <c r="BA9" s="232"/>
      <c r="BB9" s="232"/>
      <c r="BC9" s="232"/>
      <c r="BD9" s="232"/>
      <c r="BE9" s="233"/>
      <c r="BF9" s="233"/>
      <c r="BG9" s="233"/>
      <c r="BH9" s="233"/>
      <c r="BI9" s="233"/>
      <c r="BJ9" s="233"/>
      <c r="BK9" s="233"/>
      <c r="BL9" s="233"/>
      <c r="BM9" s="233"/>
      <c r="BN9" s="233"/>
      <c r="BO9" s="233"/>
      <c r="BP9" s="233"/>
      <c r="BQ9" s="242">
        <v>3</v>
      </c>
      <c r="BR9" s="243"/>
      <c r="BS9" s="1083"/>
      <c r="BT9" s="1084"/>
      <c r="BU9" s="1084"/>
      <c r="BV9" s="1084"/>
      <c r="BW9" s="1084"/>
      <c r="BX9" s="1084"/>
      <c r="BY9" s="1084"/>
      <c r="BZ9" s="1084"/>
      <c r="CA9" s="1084"/>
      <c r="CB9" s="1084"/>
      <c r="CC9" s="1084"/>
      <c r="CD9" s="1084"/>
      <c r="CE9" s="1084"/>
      <c r="CF9" s="1084"/>
      <c r="CG9" s="1085"/>
      <c r="CH9" s="1058"/>
      <c r="CI9" s="1059"/>
      <c r="CJ9" s="1059"/>
      <c r="CK9" s="1059"/>
      <c r="CL9" s="1060"/>
      <c r="CM9" s="1058"/>
      <c r="CN9" s="1059"/>
      <c r="CO9" s="1059"/>
      <c r="CP9" s="1059"/>
      <c r="CQ9" s="1060"/>
      <c r="CR9" s="1058"/>
      <c r="CS9" s="1059"/>
      <c r="CT9" s="1059"/>
      <c r="CU9" s="1059"/>
      <c r="CV9" s="1060"/>
      <c r="CW9" s="1058"/>
      <c r="CX9" s="1059"/>
      <c r="CY9" s="1059"/>
      <c r="CZ9" s="1059"/>
      <c r="DA9" s="1060"/>
      <c r="DB9" s="1058"/>
      <c r="DC9" s="1059"/>
      <c r="DD9" s="1059"/>
      <c r="DE9" s="1059"/>
      <c r="DF9" s="1060"/>
      <c r="DG9" s="1058"/>
      <c r="DH9" s="1059"/>
      <c r="DI9" s="1059"/>
      <c r="DJ9" s="1059"/>
      <c r="DK9" s="1060"/>
      <c r="DL9" s="1058"/>
      <c r="DM9" s="1059"/>
      <c r="DN9" s="1059"/>
      <c r="DO9" s="1059"/>
      <c r="DP9" s="1060"/>
      <c r="DQ9" s="1058"/>
      <c r="DR9" s="1059"/>
      <c r="DS9" s="1059"/>
      <c r="DT9" s="1059"/>
      <c r="DU9" s="1060"/>
      <c r="DV9" s="1061"/>
      <c r="DW9" s="1062"/>
      <c r="DX9" s="1062"/>
      <c r="DY9" s="1062"/>
      <c r="DZ9" s="1063"/>
      <c r="EA9" s="234"/>
    </row>
    <row r="10" spans="1:131" s="235" customFormat="1" ht="26.25" customHeight="1">
      <c r="A10" s="241">
        <v>4</v>
      </c>
      <c r="B10" s="1106"/>
      <c r="C10" s="1107"/>
      <c r="D10" s="1107"/>
      <c r="E10" s="1107"/>
      <c r="F10" s="1107"/>
      <c r="G10" s="1107"/>
      <c r="H10" s="1107"/>
      <c r="I10" s="1107"/>
      <c r="J10" s="1107"/>
      <c r="K10" s="1107"/>
      <c r="L10" s="1107"/>
      <c r="M10" s="1107"/>
      <c r="N10" s="1107"/>
      <c r="O10" s="1107"/>
      <c r="P10" s="1108"/>
      <c r="Q10" s="1112"/>
      <c r="R10" s="1113"/>
      <c r="S10" s="1113"/>
      <c r="T10" s="1113"/>
      <c r="U10" s="1113"/>
      <c r="V10" s="1113"/>
      <c r="W10" s="1113"/>
      <c r="X10" s="1113"/>
      <c r="Y10" s="1113"/>
      <c r="Z10" s="1113"/>
      <c r="AA10" s="1113"/>
      <c r="AB10" s="1113"/>
      <c r="AC10" s="1113"/>
      <c r="AD10" s="1113"/>
      <c r="AE10" s="1114"/>
      <c r="AF10" s="1088"/>
      <c r="AG10" s="1089"/>
      <c r="AH10" s="1089"/>
      <c r="AI10" s="1089"/>
      <c r="AJ10" s="1090"/>
      <c r="AK10" s="1153"/>
      <c r="AL10" s="1154"/>
      <c r="AM10" s="1154"/>
      <c r="AN10" s="1154"/>
      <c r="AO10" s="1154"/>
      <c r="AP10" s="1154"/>
      <c r="AQ10" s="1154"/>
      <c r="AR10" s="1154"/>
      <c r="AS10" s="1154"/>
      <c r="AT10" s="1154"/>
      <c r="AU10" s="1151"/>
      <c r="AV10" s="1151"/>
      <c r="AW10" s="1151"/>
      <c r="AX10" s="1151"/>
      <c r="AY10" s="1152"/>
      <c r="AZ10" s="232"/>
      <c r="BA10" s="232"/>
      <c r="BB10" s="232"/>
      <c r="BC10" s="232"/>
      <c r="BD10" s="232"/>
      <c r="BE10" s="233"/>
      <c r="BF10" s="233"/>
      <c r="BG10" s="233"/>
      <c r="BH10" s="233"/>
      <c r="BI10" s="233"/>
      <c r="BJ10" s="233"/>
      <c r="BK10" s="233"/>
      <c r="BL10" s="233"/>
      <c r="BM10" s="233"/>
      <c r="BN10" s="233"/>
      <c r="BO10" s="233"/>
      <c r="BP10" s="233"/>
      <c r="BQ10" s="242">
        <v>4</v>
      </c>
      <c r="BR10" s="243"/>
      <c r="BS10" s="1083"/>
      <c r="BT10" s="1084"/>
      <c r="BU10" s="1084"/>
      <c r="BV10" s="1084"/>
      <c r="BW10" s="1084"/>
      <c r="BX10" s="1084"/>
      <c r="BY10" s="1084"/>
      <c r="BZ10" s="1084"/>
      <c r="CA10" s="1084"/>
      <c r="CB10" s="1084"/>
      <c r="CC10" s="1084"/>
      <c r="CD10" s="1084"/>
      <c r="CE10" s="1084"/>
      <c r="CF10" s="1084"/>
      <c r="CG10" s="1085"/>
      <c r="CH10" s="1058"/>
      <c r="CI10" s="1059"/>
      <c r="CJ10" s="1059"/>
      <c r="CK10" s="1059"/>
      <c r="CL10" s="1060"/>
      <c r="CM10" s="1058"/>
      <c r="CN10" s="1059"/>
      <c r="CO10" s="1059"/>
      <c r="CP10" s="1059"/>
      <c r="CQ10" s="1060"/>
      <c r="CR10" s="1058"/>
      <c r="CS10" s="1059"/>
      <c r="CT10" s="1059"/>
      <c r="CU10" s="1059"/>
      <c r="CV10" s="1060"/>
      <c r="CW10" s="1058"/>
      <c r="CX10" s="1059"/>
      <c r="CY10" s="1059"/>
      <c r="CZ10" s="1059"/>
      <c r="DA10" s="1060"/>
      <c r="DB10" s="1058"/>
      <c r="DC10" s="1059"/>
      <c r="DD10" s="1059"/>
      <c r="DE10" s="1059"/>
      <c r="DF10" s="1060"/>
      <c r="DG10" s="1058"/>
      <c r="DH10" s="1059"/>
      <c r="DI10" s="1059"/>
      <c r="DJ10" s="1059"/>
      <c r="DK10" s="1060"/>
      <c r="DL10" s="1058"/>
      <c r="DM10" s="1059"/>
      <c r="DN10" s="1059"/>
      <c r="DO10" s="1059"/>
      <c r="DP10" s="1060"/>
      <c r="DQ10" s="1058"/>
      <c r="DR10" s="1059"/>
      <c r="DS10" s="1059"/>
      <c r="DT10" s="1059"/>
      <c r="DU10" s="1060"/>
      <c r="DV10" s="1061"/>
      <c r="DW10" s="1062"/>
      <c r="DX10" s="1062"/>
      <c r="DY10" s="1062"/>
      <c r="DZ10" s="1063"/>
      <c r="EA10" s="234"/>
    </row>
    <row r="11" spans="1:131" s="235" customFormat="1" ht="26.25" customHeight="1">
      <c r="A11" s="241">
        <v>5</v>
      </c>
      <c r="B11" s="1106"/>
      <c r="C11" s="1107"/>
      <c r="D11" s="1107"/>
      <c r="E11" s="1107"/>
      <c r="F11" s="1107"/>
      <c r="G11" s="1107"/>
      <c r="H11" s="1107"/>
      <c r="I11" s="1107"/>
      <c r="J11" s="1107"/>
      <c r="K11" s="1107"/>
      <c r="L11" s="1107"/>
      <c r="M11" s="1107"/>
      <c r="N11" s="1107"/>
      <c r="O11" s="1107"/>
      <c r="P11" s="1108"/>
      <c r="Q11" s="1112"/>
      <c r="R11" s="1113"/>
      <c r="S11" s="1113"/>
      <c r="T11" s="1113"/>
      <c r="U11" s="1113"/>
      <c r="V11" s="1113"/>
      <c r="W11" s="1113"/>
      <c r="X11" s="1113"/>
      <c r="Y11" s="1113"/>
      <c r="Z11" s="1113"/>
      <c r="AA11" s="1113"/>
      <c r="AB11" s="1113"/>
      <c r="AC11" s="1113"/>
      <c r="AD11" s="1113"/>
      <c r="AE11" s="1114"/>
      <c r="AF11" s="1088"/>
      <c r="AG11" s="1089"/>
      <c r="AH11" s="1089"/>
      <c r="AI11" s="1089"/>
      <c r="AJ11" s="1090"/>
      <c r="AK11" s="1153"/>
      <c r="AL11" s="1154"/>
      <c r="AM11" s="1154"/>
      <c r="AN11" s="1154"/>
      <c r="AO11" s="1154"/>
      <c r="AP11" s="1154"/>
      <c r="AQ11" s="1154"/>
      <c r="AR11" s="1154"/>
      <c r="AS11" s="1154"/>
      <c r="AT11" s="1154"/>
      <c r="AU11" s="1151"/>
      <c r="AV11" s="1151"/>
      <c r="AW11" s="1151"/>
      <c r="AX11" s="1151"/>
      <c r="AY11" s="1152"/>
      <c r="AZ11" s="232"/>
      <c r="BA11" s="232"/>
      <c r="BB11" s="232"/>
      <c r="BC11" s="232"/>
      <c r="BD11" s="232"/>
      <c r="BE11" s="233"/>
      <c r="BF11" s="233"/>
      <c r="BG11" s="233"/>
      <c r="BH11" s="233"/>
      <c r="BI11" s="233"/>
      <c r="BJ11" s="233"/>
      <c r="BK11" s="233"/>
      <c r="BL11" s="233"/>
      <c r="BM11" s="233"/>
      <c r="BN11" s="233"/>
      <c r="BO11" s="233"/>
      <c r="BP11" s="233"/>
      <c r="BQ11" s="242">
        <v>5</v>
      </c>
      <c r="BR11" s="243"/>
      <c r="BS11" s="1083"/>
      <c r="BT11" s="1084"/>
      <c r="BU11" s="1084"/>
      <c r="BV11" s="1084"/>
      <c r="BW11" s="1084"/>
      <c r="BX11" s="1084"/>
      <c r="BY11" s="1084"/>
      <c r="BZ11" s="1084"/>
      <c r="CA11" s="1084"/>
      <c r="CB11" s="1084"/>
      <c r="CC11" s="1084"/>
      <c r="CD11" s="1084"/>
      <c r="CE11" s="1084"/>
      <c r="CF11" s="1084"/>
      <c r="CG11" s="1085"/>
      <c r="CH11" s="1058"/>
      <c r="CI11" s="1059"/>
      <c r="CJ11" s="1059"/>
      <c r="CK11" s="1059"/>
      <c r="CL11" s="1060"/>
      <c r="CM11" s="1058"/>
      <c r="CN11" s="1059"/>
      <c r="CO11" s="1059"/>
      <c r="CP11" s="1059"/>
      <c r="CQ11" s="1060"/>
      <c r="CR11" s="1058"/>
      <c r="CS11" s="1059"/>
      <c r="CT11" s="1059"/>
      <c r="CU11" s="1059"/>
      <c r="CV11" s="1060"/>
      <c r="CW11" s="1058"/>
      <c r="CX11" s="1059"/>
      <c r="CY11" s="1059"/>
      <c r="CZ11" s="1059"/>
      <c r="DA11" s="1060"/>
      <c r="DB11" s="1058"/>
      <c r="DC11" s="1059"/>
      <c r="DD11" s="1059"/>
      <c r="DE11" s="1059"/>
      <c r="DF11" s="1060"/>
      <c r="DG11" s="1058"/>
      <c r="DH11" s="1059"/>
      <c r="DI11" s="1059"/>
      <c r="DJ11" s="1059"/>
      <c r="DK11" s="1060"/>
      <c r="DL11" s="1058"/>
      <c r="DM11" s="1059"/>
      <c r="DN11" s="1059"/>
      <c r="DO11" s="1059"/>
      <c r="DP11" s="1060"/>
      <c r="DQ11" s="1058"/>
      <c r="DR11" s="1059"/>
      <c r="DS11" s="1059"/>
      <c r="DT11" s="1059"/>
      <c r="DU11" s="1060"/>
      <c r="DV11" s="1061"/>
      <c r="DW11" s="1062"/>
      <c r="DX11" s="1062"/>
      <c r="DY11" s="1062"/>
      <c r="DZ11" s="1063"/>
      <c r="EA11" s="234"/>
    </row>
    <row r="12" spans="1:131" s="235" customFormat="1" ht="26.25" customHeight="1">
      <c r="A12" s="241">
        <v>6</v>
      </c>
      <c r="B12" s="1106"/>
      <c r="C12" s="1107"/>
      <c r="D12" s="1107"/>
      <c r="E12" s="1107"/>
      <c r="F12" s="1107"/>
      <c r="G12" s="1107"/>
      <c r="H12" s="1107"/>
      <c r="I12" s="1107"/>
      <c r="J12" s="1107"/>
      <c r="K12" s="1107"/>
      <c r="L12" s="1107"/>
      <c r="M12" s="1107"/>
      <c r="N12" s="1107"/>
      <c r="O12" s="1107"/>
      <c r="P12" s="1108"/>
      <c r="Q12" s="1112"/>
      <c r="R12" s="1113"/>
      <c r="S12" s="1113"/>
      <c r="T12" s="1113"/>
      <c r="U12" s="1113"/>
      <c r="V12" s="1113"/>
      <c r="W12" s="1113"/>
      <c r="X12" s="1113"/>
      <c r="Y12" s="1113"/>
      <c r="Z12" s="1113"/>
      <c r="AA12" s="1113"/>
      <c r="AB12" s="1113"/>
      <c r="AC12" s="1113"/>
      <c r="AD12" s="1113"/>
      <c r="AE12" s="1114"/>
      <c r="AF12" s="1088"/>
      <c r="AG12" s="1089"/>
      <c r="AH12" s="1089"/>
      <c r="AI12" s="1089"/>
      <c r="AJ12" s="1090"/>
      <c r="AK12" s="1153"/>
      <c r="AL12" s="1154"/>
      <c r="AM12" s="1154"/>
      <c r="AN12" s="1154"/>
      <c r="AO12" s="1154"/>
      <c r="AP12" s="1154"/>
      <c r="AQ12" s="1154"/>
      <c r="AR12" s="1154"/>
      <c r="AS12" s="1154"/>
      <c r="AT12" s="1154"/>
      <c r="AU12" s="1151"/>
      <c r="AV12" s="1151"/>
      <c r="AW12" s="1151"/>
      <c r="AX12" s="1151"/>
      <c r="AY12" s="1152"/>
      <c r="AZ12" s="232"/>
      <c r="BA12" s="232"/>
      <c r="BB12" s="232"/>
      <c r="BC12" s="232"/>
      <c r="BD12" s="232"/>
      <c r="BE12" s="233"/>
      <c r="BF12" s="233"/>
      <c r="BG12" s="233"/>
      <c r="BH12" s="233"/>
      <c r="BI12" s="233"/>
      <c r="BJ12" s="233"/>
      <c r="BK12" s="233"/>
      <c r="BL12" s="233"/>
      <c r="BM12" s="233"/>
      <c r="BN12" s="233"/>
      <c r="BO12" s="233"/>
      <c r="BP12" s="233"/>
      <c r="BQ12" s="242">
        <v>6</v>
      </c>
      <c r="BR12" s="243"/>
      <c r="BS12" s="1083"/>
      <c r="BT12" s="1084"/>
      <c r="BU12" s="1084"/>
      <c r="BV12" s="1084"/>
      <c r="BW12" s="1084"/>
      <c r="BX12" s="1084"/>
      <c r="BY12" s="1084"/>
      <c r="BZ12" s="1084"/>
      <c r="CA12" s="1084"/>
      <c r="CB12" s="1084"/>
      <c r="CC12" s="1084"/>
      <c r="CD12" s="1084"/>
      <c r="CE12" s="1084"/>
      <c r="CF12" s="1084"/>
      <c r="CG12" s="1085"/>
      <c r="CH12" s="1058"/>
      <c r="CI12" s="1059"/>
      <c r="CJ12" s="1059"/>
      <c r="CK12" s="1059"/>
      <c r="CL12" s="1060"/>
      <c r="CM12" s="1058"/>
      <c r="CN12" s="1059"/>
      <c r="CO12" s="1059"/>
      <c r="CP12" s="1059"/>
      <c r="CQ12" s="1060"/>
      <c r="CR12" s="1058"/>
      <c r="CS12" s="1059"/>
      <c r="CT12" s="1059"/>
      <c r="CU12" s="1059"/>
      <c r="CV12" s="1060"/>
      <c r="CW12" s="1058"/>
      <c r="CX12" s="1059"/>
      <c r="CY12" s="1059"/>
      <c r="CZ12" s="1059"/>
      <c r="DA12" s="1060"/>
      <c r="DB12" s="1058"/>
      <c r="DC12" s="1059"/>
      <c r="DD12" s="1059"/>
      <c r="DE12" s="1059"/>
      <c r="DF12" s="1060"/>
      <c r="DG12" s="1058"/>
      <c r="DH12" s="1059"/>
      <c r="DI12" s="1059"/>
      <c r="DJ12" s="1059"/>
      <c r="DK12" s="1060"/>
      <c r="DL12" s="1058"/>
      <c r="DM12" s="1059"/>
      <c r="DN12" s="1059"/>
      <c r="DO12" s="1059"/>
      <c r="DP12" s="1060"/>
      <c r="DQ12" s="1058"/>
      <c r="DR12" s="1059"/>
      <c r="DS12" s="1059"/>
      <c r="DT12" s="1059"/>
      <c r="DU12" s="1060"/>
      <c r="DV12" s="1061"/>
      <c r="DW12" s="1062"/>
      <c r="DX12" s="1062"/>
      <c r="DY12" s="1062"/>
      <c r="DZ12" s="1063"/>
      <c r="EA12" s="234"/>
    </row>
    <row r="13" spans="1:131" s="235" customFormat="1" ht="26.25" customHeight="1">
      <c r="A13" s="241">
        <v>7</v>
      </c>
      <c r="B13" s="1106"/>
      <c r="C13" s="1107"/>
      <c r="D13" s="1107"/>
      <c r="E13" s="1107"/>
      <c r="F13" s="1107"/>
      <c r="G13" s="1107"/>
      <c r="H13" s="1107"/>
      <c r="I13" s="1107"/>
      <c r="J13" s="1107"/>
      <c r="K13" s="1107"/>
      <c r="L13" s="1107"/>
      <c r="M13" s="1107"/>
      <c r="N13" s="1107"/>
      <c r="O13" s="1107"/>
      <c r="P13" s="1108"/>
      <c r="Q13" s="1112"/>
      <c r="R13" s="1113"/>
      <c r="S13" s="1113"/>
      <c r="T13" s="1113"/>
      <c r="U13" s="1113"/>
      <c r="V13" s="1113"/>
      <c r="W13" s="1113"/>
      <c r="X13" s="1113"/>
      <c r="Y13" s="1113"/>
      <c r="Z13" s="1113"/>
      <c r="AA13" s="1113"/>
      <c r="AB13" s="1113"/>
      <c r="AC13" s="1113"/>
      <c r="AD13" s="1113"/>
      <c r="AE13" s="1114"/>
      <c r="AF13" s="1088"/>
      <c r="AG13" s="1089"/>
      <c r="AH13" s="1089"/>
      <c r="AI13" s="1089"/>
      <c r="AJ13" s="1090"/>
      <c r="AK13" s="1153"/>
      <c r="AL13" s="1154"/>
      <c r="AM13" s="1154"/>
      <c r="AN13" s="1154"/>
      <c r="AO13" s="1154"/>
      <c r="AP13" s="1154"/>
      <c r="AQ13" s="1154"/>
      <c r="AR13" s="1154"/>
      <c r="AS13" s="1154"/>
      <c r="AT13" s="1154"/>
      <c r="AU13" s="1151"/>
      <c r="AV13" s="1151"/>
      <c r="AW13" s="1151"/>
      <c r="AX13" s="1151"/>
      <c r="AY13" s="1152"/>
      <c r="AZ13" s="232"/>
      <c r="BA13" s="232"/>
      <c r="BB13" s="232"/>
      <c r="BC13" s="232"/>
      <c r="BD13" s="232"/>
      <c r="BE13" s="233"/>
      <c r="BF13" s="233"/>
      <c r="BG13" s="233"/>
      <c r="BH13" s="233"/>
      <c r="BI13" s="233"/>
      <c r="BJ13" s="233"/>
      <c r="BK13" s="233"/>
      <c r="BL13" s="233"/>
      <c r="BM13" s="233"/>
      <c r="BN13" s="233"/>
      <c r="BO13" s="233"/>
      <c r="BP13" s="233"/>
      <c r="BQ13" s="242">
        <v>7</v>
      </c>
      <c r="BR13" s="243"/>
      <c r="BS13" s="1083"/>
      <c r="BT13" s="1084"/>
      <c r="BU13" s="1084"/>
      <c r="BV13" s="1084"/>
      <c r="BW13" s="1084"/>
      <c r="BX13" s="1084"/>
      <c r="BY13" s="1084"/>
      <c r="BZ13" s="1084"/>
      <c r="CA13" s="1084"/>
      <c r="CB13" s="1084"/>
      <c r="CC13" s="1084"/>
      <c r="CD13" s="1084"/>
      <c r="CE13" s="1084"/>
      <c r="CF13" s="1084"/>
      <c r="CG13" s="1085"/>
      <c r="CH13" s="1058"/>
      <c r="CI13" s="1059"/>
      <c r="CJ13" s="1059"/>
      <c r="CK13" s="1059"/>
      <c r="CL13" s="1060"/>
      <c r="CM13" s="1058"/>
      <c r="CN13" s="1059"/>
      <c r="CO13" s="1059"/>
      <c r="CP13" s="1059"/>
      <c r="CQ13" s="1060"/>
      <c r="CR13" s="1058"/>
      <c r="CS13" s="1059"/>
      <c r="CT13" s="1059"/>
      <c r="CU13" s="1059"/>
      <c r="CV13" s="1060"/>
      <c r="CW13" s="1058"/>
      <c r="CX13" s="1059"/>
      <c r="CY13" s="1059"/>
      <c r="CZ13" s="1059"/>
      <c r="DA13" s="1060"/>
      <c r="DB13" s="1058"/>
      <c r="DC13" s="1059"/>
      <c r="DD13" s="1059"/>
      <c r="DE13" s="1059"/>
      <c r="DF13" s="1060"/>
      <c r="DG13" s="1058"/>
      <c r="DH13" s="1059"/>
      <c r="DI13" s="1059"/>
      <c r="DJ13" s="1059"/>
      <c r="DK13" s="1060"/>
      <c r="DL13" s="1058"/>
      <c r="DM13" s="1059"/>
      <c r="DN13" s="1059"/>
      <c r="DO13" s="1059"/>
      <c r="DP13" s="1060"/>
      <c r="DQ13" s="1058"/>
      <c r="DR13" s="1059"/>
      <c r="DS13" s="1059"/>
      <c r="DT13" s="1059"/>
      <c r="DU13" s="1060"/>
      <c r="DV13" s="1061"/>
      <c r="DW13" s="1062"/>
      <c r="DX13" s="1062"/>
      <c r="DY13" s="1062"/>
      <c r="DZ13" s="1063"/>
      <c r="EA13" s="234"/>
    </row>
    <row r="14" spans="1:131" s="235" customFormat="1" ht="26.25" customHeight="1">
      <c r="A14" s="241">
        <v>8</v>
      </c>
      <c r="B14" s="1106"/>
      <c r="C14" s="1107"/>
      <c r="D14" s="1107"/>
      <c r="E14" s="1107"/>
      <c r="F14" s="1107"/>
      <c r="G14" s="1107"/>
      <c r="H14" s="1107"/>
      <c r="I14" s="1107"/>
      <c r="J14" s="1107"/>
      <c r="K14" s="1107"/>
      <c r="L14" s="1107"/>
      <c r="M14" s="1107"/>
      <c r="N14" s="1107"/>
      <c r="O14" s="1107"/>
      <c r="P14" s="1108"/>
      <c r="Q14" s="1112"/>
      <c r="R14" s="1113"/>
      <c r="S14" s="1113"/>
      <c r="T14" s="1113"/>
      <c r="U14" s="1113"/>
      <c r="V14" s="1113"/>
      <c r="W14" s="1113"/>
      <c r="X14" s="1113"/>
      <c r="Y14" s="1113"/>
      <c r="Z14" s="1113"/>
      <c r="AA14" s="1113"/>
      <c r="AB14" s="1113"/>
      <c r="AC14" s="1113"/>
      <c r="AD14" s="1113"/>
      <c r="AE14" s="1114"/>
      <c r="AF14" s="1088"/>
      <c r="AG14" s="1089"/>
      <c r="AH14" s="1089"/>
      <c r="AI14" s="1089"/>
      <c r="AJ14" s="1090"/>
      <c r="AK14" s="1153"/>
      <c r="AL14" s="1154"/>
      <c r="AM14" s="1154"/>
      <c r="AN14" s="1154"/>
      <c r="AO14" s="1154"/>
      <c r="AP14" s="1154"/>
      <c r="AQ14" s="1154"/>
      <c r="AR14" s="1154"/>
      <c r="AS14" s="1154"/>
      <c r="AT14" s="1154"/>
      <c r="AU14" s="1151"/>
      <c r="AV14" s="1151"/>
      <c r="AW14" s="1151"/>
      <c r="AX14" s="1151"/>
      <c r="AY14" s="1152"/>
      <c r="AZ14" s="232"/>
      <c r="BA14" s="232"/>
      <c r="BB14" s="232"/>
      <c r="BC14" s="232"/>
      <c r="BD14" s="232"/>
      <c r="BE14" s="233"/>
      <c r="BF14" s="233"/>
      <c r="BG14" s="233"/>
      <c r="BH14" s="233"/>
      <c r="BI14" s="233"/>
      <c r="BJ14" s="233"/>
      <c r="BK14" s="233"/>
      <c r="BL14" s="233"/>
      <c r="BM14" s="233"/>
      <c r="BN14" s="233"/>
      <c r="BO14" s="233"/>
      <c r="BP14" s="233"/>
      <c r="BQ14" s="242">
        <v>8</v>
      </c>
      <c r="BR14" s="243"/>
      <c r="BS14" s="1083"/>
      <c r="BT14" s="1084"/>
      <c r="BU14" s="1084"/>
      <c r="BV14" s="1084"/>
      <c r="BW14" s="1084"/>
      <c r="BX14" s="1084"/>
      <c r="BY14" s="1084"/>
      <c r="BZ14" s="1084"/>
      <c r="CA14" s="1084"/>
      <c r="CB14" s="1084"/>
      <c r="CC14" s="1084"/>
      <c r="CD14" s="1084"/>
      <c r="CE14" s="1084"/>
      <c r="CF14" s="1084"/>
      <c r="CG14" s="1085"/>
      <c r="CH14" s="1058"/>
      <c r="CI14" s="1059"/>
      <c r="CJ14" s="1059"/>
      <c r="CK14" s="1059"/>
      <c r="CL14" s="1060"/>
      <c r="CM14" s="1058"/>
      <c r="CN14" s="1059"/>
      <c r="CO14" s="1059"/>
      <c r="CP14" s="1059"/>
      <c r="CQ14" s="1060"/>
      <c r="CR14" s="1058"/>
      <c r="CS14" s="1059"/>
      <c r="CT14" s="1059"/>
      <c r="CU14" s="1059"/>
      <c r="CV14" s="1060"/>
      <c r="CW14" s="1058"/>
      <c r="CX14" s="1059"/>
      <c r="CY14" s="1059"/>
      <c r="CZ14" s="1059"/>
      <c r="DA14" s="1060"/>
      <c r="DB14" s="1058"/>
      <c r="DC14" s="1059"/>
      <c r="DD14" s="1059"/>
      <c r="DE14" s="1059"/>
      <c r="DF14" s="1060"/>
      <c r="DG14" s="1058"/>
      <c r="DH14" s="1059"/>
      <c r="DI14" s="1059"/>
      <c r="DJ14" s="1059"/>
      <c r="DK14" s="1060"/>
      <c r="DL14" s="1058"/>
      <c r="DM14" s="1059"/>
      <c r="DN14" s="1059"/>
      <c r="DO14" s="1059"/>
      <c r="DP14" s="1060"/>
      <c r="DQ14" s="1058"/>
      <c r="DR14" s="1059"/>
      <c r="DS14" s="1059"/>
      <c r="DT14" s="1059"/>
      <c r="DU14" s="1060"/>
      <c r="DV14" s="1061"/>
      <c r="DW14" s="1062"/>
      <c r="DX14" s="1062"/>
      <c r="DY14" s="1062"/>
      <c r="DZ14" s="1063"/>
      <c r="EA14" s="234"/>
    </row>
    <row r="15" spans="1:131" s="235" customFormat="1" ht="26.25" customHeight="1">
      <c r="A15" s="241">
        <v>9</v>
      </c>
      <c r="B15" s="1106"/>
      <c r="C15" s="1107"/>
      <c r="D15" s="1107"/>
      <c r="E15" s="1107"/>
      <c r="F15" s="1107"/>
      <c r="G15" s="1107"/>
      <c r="H15" s="1107"/>
      <c r="I15" s="1107"/>
      <c r="J15" s="1107"/>
      <c r="K15" s="1107"/>
      <c r="L15" s="1107"/>
      <c r="M15" s="1107"/>
      <c r="N15" s="1107"/>
      <c r="O15" s="1107"/>
      <c r="P15" s="1108"/>
      <c r="Q15" s="1112"/>
      <c r="R15" s="1113"/>
      <c r="S15" s="1113"/>
      <c r="T15" s="1113"/>
      <c r="U15" s="1113"/>
      <c r="V15" s="1113"/>
      <c r="W15" s="1113"/>
      <c r="X15" s="1113"/>
      <c r="Y15" s="1113"/>
      <c r="Z15" s="1113"/>
      <c r="AA15" s="1113"/>
      <c r="AB15" s="1113"/>
      <c r="AC15" s="1113"/>
      <c r="AD15" s="1113"/>
      <c r="AE15" s="1114"/>
      <c r="AF15" s="1088"/>
      <c r="AG15" s="1089"/>
      <c r="AH15" s="1089"/>
      <c r="AI15" s="1089"/>
      <c r="AJ15" s="1090"/>
      <c r="AK15" s="1153"/>
      <c r="AL15" s="1154"/>
      <c r="AM15" s="1154"/>
      <c r="AN15" s="1154"/>
      <c r="AO15" s="1154"/>
      <c r="AP15" s="1154"/>
      <c r="AQ15" s="1154"/>
      <c r="AR15" s="1154"/>
      <c r="AS15" s="1154"/>
      <c r="AT15" s="1154"/>
      <c r="AU15" s="1151"/>
      <c r="AV15" s="1151"/>
      <c r="AW15" s="1151"/>
      <c r="AX15" s="1151"/>
      <c r="AY15" s="1152"/>
      <c r="AZ15" s="232"/>
      <c r="BA15" s="232"/>
      <c r="BB15" s="232"/>
      <c r="BC15" s="232"/>
      <c r="BD15" s="232"/>
      <c r="BE15" s="233"/>
      <c r="BF15" s="233"/>
      <c r="BG15" s="233"/>
      <c r="BH15" s="233"/>
      <c r="BI15" s="233"/>
      <c r="BJ15" s="233"/>
      <c r="BK15" s="233"/>
      <c r="BL15" s="233"/>
      <c r="BM15" s="233"/>
      <c r="BN15" s="233"/>
      <c r="BO15" s="233"/>
      <c r="BP15" s="233"/>
      <c r="BQ15" s="242">
        <v>9</v>
      </c>
      <c r="BR15" s="243"/>
      <c r="BS15" s="1083"/>
      <c r="BT15" s="1084"/>
      <c r="BU15" s="1084"/>
      <c r="BV15" s="1084"/>
      <c r="BW15" s="1084"/>
      <c r="BX15" s="1084"/>
      <c r="BY15" s="1084"/>
      <c r="BZ15" s="1084"/>
      <c r="CA15" s="1084"/>
      <c r="CB15" s="1084"/>
      <c r="CC15" s="1084"/>
      <c r="CD15" s="1084"/>
      <c r="CE15" s="1084"/>
      <c r="CF15" s="1084"/>
      <c r="CG15" s="1085"/>
      <c r="CH15" s="1058"/>
      <c r="CI15" s="1059"/>
      <c r="CJ15" s="1059"/>
      <c r="CK15" s="1059"/>
      <c r="CL15" s="1060"/>
      <c r="CM15" s="1058"/>
      <c r="CN15" s="1059"/>
      <c r="CO15" s="1059"/>
      <c r="CP15" s="1059"/>
      <c r="CQ15" s="1060"/>
      <c r="CR15" s="1058"/>
      <c r="CS15" s="1059"/>
      <c r="CT15" s="1059"/>
      <c r="CU15" s="1059"/>
      <c r="CV15" s="1060"/>
      <c r="CW15" s="1058"/>
      <c r="CX15" s="1059"/>
      <c r="CY15" s="1059"/>
      <c r="CZ15" s="1059"/>
      <c r="DA15" s="1060"/>
      <c r="DB15" s="1058"/>
      <c r="DC15" s="1059"/>
      <c r="DD15" s="1059"/>
      <c r="DE15" s="1059"/>
      <c r="DF15" s="1060"/>
      <c r="DG15" s="1058"/>
      <c r="DH15" s="1059"/>
      <c r="DI15" s="1059"/>
      <c r="DJ15" s="1059"/>
      <c r="DK15" s="1060"/>
      <c r="DL15" s="1058"/>
      <c r="DM15" s="1059"/>
      <c r="DN15" s="1059"/>
      <c r="DO15" s="1059"/>
      <c r="DP15" s="1060"/>
      <c r="DQ15" s="1058"/>
      <c r="DR15" s="1059"/>
      <c r="DS15" s="1059"/>
      <c r="DT15" s="1059"/>
      <c r="DU15" s="1060"/>
      <c r="DV15" s="1061"/>
      <c r="DW15" s="1062"/>
      <c r="DX15" s="1062"/>
      <c r="DY15" s="1062"/>
      <c r="DZ15" s="1063"/>
      <c r="EA15" s="234"/>
    </row>
    <row r="16" spans="1:131" s="235" customFormat="1" ht="26.25" customHeight="1">
      <c r="A16" s="241">
        <v>10</v>
      </c>
      <c r="B16" s="1106"/>
      <c r="C16" s="1107"/>
      <c r="D16" s="1107"/>
      <c r="E16" s="1107"/>
      <c r="F16" s="1107"/>
      <c r="G16" s="1107"/>
      <c r="H16" s="1107"/>
      <c r="I16" s="1107"/>
      <c r="J16" s="1107"/>
      <c r="K16" s="1107"/>
      <c r="L16" s="1107"/>
      <c r="M16" s="1107"/>
      <c r="N16" s="1107"/>
      <c r="O16" s="1107"/>
      <c r="P16" s="1108"/>
      <c r="Q16" s="1112"/>
      <c r="R16" s="1113"/>
      <c r="S16" s="1113"/>
      <c r="T16" s="1113"/>
      <c r="U16" s="1113"/>
      <c r="V16" s="1113"/>
      <c r="W16" s="1113"/>
      <c r="X16" s="1113"/>
      <c r="Y16" s="1113"/>
      <c r="Z16" s="1113"/>
      <c r="AA16" s="1113"/>
      <c r="AB16" s="1113"/>
      <c r="AC16" s="1113"/>
      <c r="AD16" s="1113"/>
      <c r="AE16" s="1114"/>
      <c r="AF16" s="1088"/>
      <c r="AG16" s="1089"/>
      <c r="AH16" s="1089"/>
      <c r="AI16" s="1089"/>
      <c r="AJ16" s="1090"/>
      <c r="AK16" s="1153"/>
      <c r="AL16" s="1154"/>
      <c r="AM16" s="1154"/>
      <c r="AN16" s="1154"/>
      <c r="AO16" s="1154"/>
      <c r="AP16" s="1154"/>
      <c r="AQ16" s="1154"/>
      <c r="AR16" s="1154"/>
      <c r="AS16" s="1154"/>
      <c r="AT16" s="1154"/>
      <c r="AU16" s="1151"/>
      <c r="AV16" s="1151"/>
      <c r="AW16" s="1151"/>
      <c r="AX16" s="1151"/>
      <c r="AY16" s="1152"/>
      <c r="AZ16" s="232"/>
      <c r="BA16" s="232"/>
      <c r="BB16" s="232"/>
      <c r="BC16" s="232"/>
      <c r="BD16" s="232"/>
      <c r="BE16" s="233"/>
      <c r="BF16" s="233"/>
      <c r="BG16" s="233"/>
      <c r="BH16" s="233"/>
      <c r="BI16" s="233"/>
      <c r="BJ16" s="233"/>
      <c r="BK16" s="233"/>
      <c r="BL16" s="233"/>
      <c r="BM16" s="233"/>
      <c r="BN16" s="233"/>
      <c r="BO16" s="233"/>
      <c r="BP16" s="233"/>
      <c r="BQ16" s="242">
        <v>10</v>
      </c>
      <c r="BR16" s="243"/>
      <c r="BS16" s="1083"/>
      <c r="BT16" s="1084"/>
      <c r="BU16" s="1084"/>
      <c r="BV16" s="1084"/>
      <c r="BW16" s="1084"/>
      <c r="BX16" s="1084"/>
      <c r="BY16" s="1084"/>
      <c r="BZ16" s="1084"/>
      <c r="CA16" s="1084"/>
      <c r="CB16" s="1084"/>
      <c r="CC16" s="1084"/>
      <c r="CD16" s="1084"/>
      <c r="CE16" s="1084"/>
      <c r="CF16" s="1084"/>
      <c r="CG16" s="1085"/>
      <c r="CH16" s="1058"/>
      <c r="CI16" s="1059"/>
      <c r="CJ16" s="1059"/>
      <c r="CK16" s="1059"/>
      <c r="CL16" s="1060"/>
      <c r="CM16" s="1058"/>
      <c r="CN16" s="1059"/>
      <c r="CO16" s="1059"/>
      <c r="CP16" s="1059"/>
      <c r="CQ16" s="1060"/>
      <c r="CR16" s="1058"/>
      <c r="CS16" s="1059"/>
      <c r="CT16" s="1059"/>
      <c r="CU16" s="1059"/>
      <c r="CV16" s="1060"/>
      <c r="CW16" s="1058"/>
      <c r="CX16" s="1059"/>
      <c r="CY16" s="1059"/>
      <c r="CZ16" s="1059"/>
      <c r="DA16" s="1060"/>
      <c r="DB16" s="1058"/>
      <c r="DC16" s="1059"/>
      <c r="DD16" s="1059"/>
      <c r="DE16" s="1059"/>
      <c r="DF16" s="1060"/>
      <c r="DG16" s="1058"/>
      <c r="DH16" s="1059"/>
      <c r="DI16" s="1059"/>
      <c r="DJ16" s="1059"/>
      <c r="DK16" s="1060"/>
      <c r="DL16" s="1058"/>
      <c r="DM16" s="1059"/>
      <c r="DN16" s="1059"/>
      <c r="DO16" s="1059"/>
      <c r="DP16" s="1060"/>
      <c r="DQ16" s="1058"/>
      <c r="DR16" s="1059"/>
      <c r="DS16" s="1059"/>
      <c r="DT16" s="1059"/>
      <c r="DU16" s="1060"/>
      <c r="DV16" s="1061"/>
      <c r="DW16" s="1062"/>
      <c r="DX16" s="1062"/>
      <c r="DY16" s="1062"/>
      <c r="DZ16" s="1063"/>
      <c r="EA16" s="234"/>
    </row>
    <row r="17" spans="1:131" s="235" customFormat="1" ht="26.25" customHeight="1">
      <c r="A17" s="241">
        <v>11</v>
      </c>
      <c r="B17" s="1106"/>
      <c r="C17" s="1107"/>
      <c r="D17" s="1107"/>
      <c r="E17" s="1107"/>
      <c r="F17" s="1107"/>
      <c r="G17" s="1107"/>
      <c r="H17" s="1107"/>
      <c r="I17" s="1107"/>
      <c r="J17" s="1107"/>
      <c r="K17" s="1107"/>
      <c r="L17" s="1107"/>
      <c r="M17" s="1107"/>
      <c r="N17" s="1107"/>
      <c r="O17" s="1107"/>
      <c r="P17" s="1108"/>
      <c r="Q17" s="1112"/>
      <c r="R17" s="1113"/>
      <c r="S17" s="1113"/>
      <c r="T17" s="1113"/>
      <c r="U17" s="1113"/>
      <c r="V17" s="1113"/>
      <c r="W17" s="1113"/>
      <c r="X17" s="1113"/>
      <c r="Y17" s="1113"/>
      <c r="Z17" s="1113"/>
      <c r="AA17" s="1113"/>
      <c r="AB17" s="1113"/>
      <c r="AC17" s="1113"/>
      <c r="AD17" s="1113"/>
      <c r="AE17" s="1114"/>
      <c r="AF17" s="1088"/>
      <c r="AG17" s="1089"/>
      <c r="AH17" s="1089"/>
      <c r="AI17" s="1089"/>
      <c r="AJ17" s="1090"/>
      <c r="AK17" s="1153"/>
      <c r="AL17" s="1154"/>
      <c r="AM17" s="1154"/>
      <c r="AN17" s="1154"/>
      <c r="AO17" s="1154"/>
      <c r="AP17" s="1154"/>
      <c r="AQ17" s="1154"/>
      <c r="AR17" s="1154"/>
      <c r="AS17" s="1154"/>
      <c r="AT17" s="1154"/>
      <c r="AU17" s="1151"/>
      <c r="AV17" s="1151"/>
      <c r="AW17" s="1151"/>
      <c r="AX17" s="1151"/>
      <c r="AY17" s="1152"/>
      <c r="AZ17" s="232"/>
      <c r="BA17" s="232"/>
      <c r="BB17" s="232"/>
      <c r="BC17" s="232"/>
      <c r="BD17" s="232"/>
      <c r="BE17" s="233"/>
      <c r="BF17" s="233"/>
      <c r="BG17" s="233"/>
      <c r="BH17" s="233"/>
      <c r="BI17" s="233"/>
      <c r="BJ17" s="233"/>
      <c r="BK17" s="233"/>
      <c r="BL17" s="233"/>
      <c r="BM17" s="233"/>
      <c r="BN17" s="233"/>
      <c r="BO17" s="233"/>
      <c r="BP17" s="233"/>
      <c r="BQ17" s="242">
        <v>11</v>
      </c>
      <c r="BR17" s="243"/>
      <c r="BS17" s="1083"/>
      <c r="BT17" s="1084"/>
      <c r="BU17" s="1084"/>
      <c r="BV17" s="1084"/>
      <c r="BW17" s="1084"/>
      <c r="BX17" s="1084"/>
      <c r="BY17" s="1084"/>
      <c r="BZ17" s="1084"/>
      <c r="CA17" s="1084"/>
      <c r="CB17" s="1084"/>
      <c r="CC17" s="1084"/>
      <c r="CD17" s="1084"/>
      <c r="CE17" s="1084"/>
      <c r="CF17" s="1084"/>
      <c r="CG17" s="1085"/>
      <c r="CH17" s="1058"/>
      <c r="CI17" s="1059"/>
      <c r="CJ17" s="1059"/>
      <c r="CK17" s="1059"/>
      <c r="CL17" s="1060"/>
      <c r="CM17" s="1058"/>
      <c r="CN17" s="1059"/>
      <c r="CO17" s="1059"/>
      <c r="CP17" s="1059"/>
      <c r="CQ17" s="1060"/>
      <c r="CR17" s="1058"/>
      <c r="CS17" s="1059"/>
      <c r="CT17" s="1059"/>
      <c r="CU17" s="1059"/>
      <c r="CV17" s="1060"/>
      <c r="CW17" s="1058"/>
      <c r="CX17" s="1059"/>
      <c r="CY17" s="1059"/>
      <c r="CZ17" s="1059"/>
      <c r="DA17" s="1060"/>
      <c r="DB17" s="1058"/>
      <c r="DC17" s="1059"/>
      <c r="DD17" s="1059"/>
      <c r="DE17" s="1059"/>
      <c r="DF17" s="1060"/>
      <c r="DG17" s="1058"/>
      <c r="DH17" s="1059"/>
      <c r="DI17" s="1059"/>
      <c r="DJ17" s="1059"/>
      <c r="DK17" s="1060"/>
      <c r="DL17" s="1058"/>
      <c r="DM17" s="1059"/>
      <c r="DN17" s="1059"/>
      <c r="DO17" s="1059"/>
      <c r="DP17" s="1060"/>
      <c r="DQ17" s="1058"/>
      <c r="DR17" s="1059"/>
      <c r="DS17" s="1059"/>
      <c r="DT17" s="1059"/>
      <c r="DU17" s="1060"/>
      <c r="DV17" s="1061"/>
      <c r="DW17" s="1062"/>
      <c r="DX17" s="1062"/>
      <c r="DY17" s="1062"/>
      <c r="DZ17" s="1063"/>
      <c r="EA17" s="234"/>
    </row>
    <row r="18" spans="1:131" s="235" customFormat="1" ht="26.25" customHeight="1">
      <c r="A18" s="241">
        <v>12</v>
      </c>
      <c r="B18" s="1106"/>
      <c r="C18" s="1107"/>
      <c r="D18" s="1107"/>
      <c r="E18" s="1107"/>
      <c r="F18" s="1107"/>
      <c r="G18" s="1107"/>
      <c r="H18" s="1107"/>
      <c r="I18" s="1107"/>
      <c r="J18" s="1107"/>
      <c r="K18" s="1107"/>
      <c r="L18" s="1107"/>
      <c r="M18" s="1107"/>
      <c r="N18" s="1107"/>
      <c r="O18" s="1107"/>
      <c r="P18" s="1108"/>
      <c r="Q18" s="1112"/>
      <c r="R18" s="1113"/>
      <c r="S18" s="1113"/>
      <c r="T18" s="1113"/>
      <c r="U18" s="1113"/>
      <c r="V18" s="1113"/>
      <c r="W18" s="1113"/>
      <c r="X18" s="1113"/>
      <c r="Y18" s="1113"/>
      <c r="Z18" s="1113"/>
      <c r="AA18" s="1113"/>
      <c r="AB18" s="1113"/>
      <c r="AC18" s="1113"/>
      <c r="AD18" s="1113"/>
      <c r="AE18" s="1114"/>
      <c r="AF18" s="1088"/>
      <c r="AG18" s="1089"/>
      <c r="AH18" s="1089"/>
      <c r="AI18" s="1089"/>
      <c r="AJ18" s="1090"/>
      <c r="AK18" s="1153"/>
      <c r="AL18" s="1154"/>
      <c r="AM18" s="1154"/>
      <c r="AN18" s="1154"/>
      <c r="AO18" s="1154"/>
      <c r="AP18" s="1154"/>
      <c r="AQ18" s="1154"/>
      <c r="AR18" s="1154"/>
      <c r="AS18" s="1154"/>
      <c r="AT18" s="1154"/>
      <c r="AU18" s="1151"/>
      <c r="AV18" s="1151"/>
      <c r="AW18" s="1151"/>
      <c r="AX18" s="1151"/>
      <c r="AY18" s="1152"/>
      <c r="AZ18" s="232"/>
      <c r="BA18" s="232"/>
      <c r="BB18" s="232"/>
      <c r="BC18" s="232"/>
      <c r="BD18" s="232"/>
      <c r="BE18" s="233"/>
      <c r="BF18" s="233"/>
      <c r="BG18" s="233"/>
      <c r="BH18" s="233"/>
      <c r="BI18" s="233"/>
      <c r="BJ18" s="233"/>
      <c r="BK18" s="233"/>
      <c r="BL18" s="233"/>
      <c r="BM18" s="233"/>
      <c r="BN18" s="233"/>
      <c r="BO18" s="233"/>
      <c r="BP18" s="233"/>
      <c r="BQ18" s="242">
        <v>12</v>
      </c>
      <c r="BR18" s="243"/>
      <c r="BS18" s="1083"/>
      <c r="BT18" s="1084"/>
      <c r="BU18" s="1084"/>
      <c r="BV18" s="1084"/>
      <c r="BW18" s="1084"/>
      <c r="BX18" s="1084"/>
      <c r="BY18" s="1084"/>
      <c r="BZ18" s="1084"/>
      <c r="CA18" s="1084"/>
      <c r="CB18" s="1084"/>
      <c r="CC18" s="1084"/>
      <c r="CD18" s="1084"/>
      <c r="CE18" s="1084"/>
      <c r="CF18" s="1084"/>
      <c r="CG18" s="1085"/>
      <c r="CH18" s="1058"/>
      <c r="CI18" s="1059"/>
      <c r="CJ18" s="1059"/>
      <c r="CK18" s="1059"/>
      <c r="CL18" s="1060"/>
      <c r="CM18" s="1058"/>
      <c r="CN18" s="1059"/>
      <c r="CO18" s="1059"/>
      <c r="CP18" s="1059"/>
      <c r="CQ18" s="1060"/>
      <c r="CR18" s="1058"/>
      <c r="CS18" s="1059"/>
      <c r="CT18" s="1059"/>
      <c r="CU18" s="1059"/>
      <c r="CV18" s="1060"/>
      <c r="CW18" s="1058"/>
      <c r="CX18" s="1059"/>
      <c r="CY18" s="1059"/>
      <c r="CZ18" s="1059"/>
      <c r="DA18" s="1060"/>
      <c r="DB18" s="1058"/>
      <c r="DC18" s="1059"/>
      <c r="DD18" s="1059"/>
      <c r="DE18" s="1059"/>
      <c r="DF18" s="1060"/>
      <c r="DG18" s="1058"/>
      <c r="DH18" s="1059"/>
      <c r="DI18" s="1059"/>
      <c r="DJ18" s="1059"/>
      <c r="DK18" s="1060"/>
      <c r="DL18" s="1058"/>
      <c r="DM18" s="1059"/>
      <c r="DN18" s="1059"/>
      <c r="DO18" s="1059"/>
      <c r="DP18" s="1060"/>
      <c r="DQ18" s="1058"/>
      <c r="DR18" s="1059"/>
      <c r="DS18" s="1059"/>
      <c r="DT18" s="1059"/>
      <c r="DU18" s="1060"/>
      <c r="DV18" s="1061"/>
      <c r="DW18" s="1062"/>
      <c r="DX18" s="1062"/>
      <c r="DY18" s="1062"/>
      <c r="DZ18" s="1063"/>
      <c r="EA18" s="234"/>
    </row>
    <row r="19" spans="1:131" s="235" customFormat="1" ht="26.25" customHeight="1">
      <c r="A19" s="241">
        <v>13</v>
      </c>
      <c r="B19" s="1106"/>
      <c r="C19" s="1107"/>
      <c r="D19" s="1107"/>
      <c r="E19" s="1107"/>
      <c r="F19" s="1107"/>
      <c r="G19" s="1107"/>
      <c r="H19" s="1107"/>
      <c r="I19" s="1107"/>
      <c r="J19" s="1107"/>
      <c r="K19" s="1107"/>
      <c r="L19" s="1107"/>
      <c r="M19" s="1107"/>
      <c r="N19" s="1107"/>
      <c r="O19" s="1107"/>
      <c r="P19" s="1108"/>
      <c r="Q19" s="1112"/>
      <c r="R19" s="1113"/>
      <c r="S19" s="1113"/>
      <c r="T19" s="1113"/>
      <c r="U19" s="1113"/>
      <c r="V19" s="1113"/>
      <c r="W19" s="1113"/>
      <c r="X19" s="1113"/>
      <c r="Y19" s="1113"/>
      <c r="Z19" s="1113"/>
      <c r="AA19" s="1113"/>
      <c r="AB19" s="1113"/>
      <c r="AC19" s="1113"/>
      <c r="AD19" s="1113"/>
      <c r="AE19" s="1114"/>
      <c r="AF19" s="1088"/>
      <c r="AG19" s="1089"/>
      <c r="AH19" s="1089"/>
      <c r="AI19" s="1089"/>
      <c r="AJ19" s="1090"/>
      <c r="AK19" s="1153"/>
      <c r="AL19" s="1154"/>
      <c r="AM19" s="1154"/>
      <c r="AN19" s="1154"/>
      <c r="AO19" s="1154"/>
      <c r="AP19" s="1154"/>
      <c r="AQ19" s="1154"/>
      <c r="AR19" s="1154"/>
      <c r="AS19" s="1154"/>
      <c r="AT19" s="1154"/>
      <c r="AU19" s="1151"/>
      <c r="AV19" s="1151"/>
      <c r="AW19" s="1151"/>
      <c r="AX19" s="1151"/>
      <c r="AY19" s="1152"/>
      <c r="AZ19" s="232"/>
      <c r="BA19" s="232"/>
      <c r="BB19" s="232"/>
      <c r="BC19" s="232"/>
      <c r="BD19" s="232"/>
      <c r="BE19" s="233"/>
      <c r="BF19" s="233"/>
      <c r="BG19" s="233"/>
      <c r="BH19" s="233"/>
      <c r="BI19" s="233"/>
      <c r="BJ19" s="233"/>
      <c r="BK19" s="233"/>
      <c r="BL19" s="233"/>
      <c r="BM19" s="233"/>
      <c r="BN19" s="233"/>
      <c r="BO19" s="233"/>
      <c r="BP19" s="233"/>
      <c r="BQ19" s="242">
        <v>13</v>
      </c>
      <c r="BR19" s="243"/>
      <c r="BS19" s="1083"/>
      <c r="BT19" s="1084"/>
      <c r="BU19" s="1084"/>
      <c r="BV19" s="1084"/>
      <c r="BW19" s="1084"/>
      <c r="BX19" s="1084"/>
      <c r="BY19" s="1084"/>
      <c r="BZ19" s="1084"/>
      <c r="CA19" s="1084"/>
      <c r="CB19" s="1084"/>
      <c r="CC19" s="1084"/>
      <c r="CD19" s="1084"/>
      <c r="CE19" s="1084"/>
      <c r="CF19" s="1084"/>
      <c r="CG19" s="1085"/>
      <c r="CH19" s="1058"/>
      <c r="CI19" s="1059"/>
      <c r="CJ19" s="1059"/>
      <c r="CK19" s="1059"/>
      <c r="CL19" s="1060"/>
      <c r="CM19" s="1058"/>
      <c r="CN19" s="1059"/>
      <c r="CO19" s="1059"/>
      <c r="CP19" s="1059"/>
      <c r="CQ19" s="1060"/>
      <c r="CR19" s="1058"/>
      <c r="CS19" s="1059"/>
      <c r="CT19" s="1059"/>
      <c r="CU19" s="1059"/>
      <c r="CV19" s="1060"/>
      <c r="CW19" s="1058"/>
      <c r="CX19" s="1059"/>
      <c r="CY19" s="1059"/>
      <c r="CZ19" s="1059"/>
      <c r="DA19" s="1060"/>
      <c r="DB19" s="1058"/>
      <c r="DC19" s="1059"/>
      <c r="DD19" s="1059"/>
      <c r="DE19" s="1059"/>
      <c r="DF19" s="1060"/>
      <c r="DG19" s="1058"/>
      <c r="DH19" s="1059"/>
      <c r="DI19" s="1059"/>
      <c r="DJ19" s="1059"/>
      <c r="DK19" s="1060"/>
      <c r="DL19" s="1058"/>
      <c r="DM19" s="1059"/>
      <c r="DN19" s="1059"/>
      <c r="DO19" s="1059"/>
      <c r="DP19" s="1060"/>
      <c r="DQ19" s="1058"/>
      <c r="DR19" s="1059"/>
      <c r="DS19" s="1059"/>
      <c r="DT19" s="1059"/>
      <c r="DU19" s="1060"/>
      <c r="DV19" s="1061"/>
      <c r="DW19" s="1062"/>
      <c r="DX19" s="1062"/>
      <c r="DY19" s="1062"/>
      <c r="DZ19" s="1063"/>
      <c r="EA19" s="234"/>
    </row>
    <row r="20" spans="1:131" s="235" customFormat="1" ht="26.25" customHeight="1">
      <c r="A20" s="241">
        <v>14</v>
      </c>
      <c r="B20" s="1106"/>
      <c r="C20" s="1107"/>
      <c r="D20" s="1107"/>
      <c r="E20" s="1107"/>
      <c r="F20" s="1107"/>
      <c r="G20" s="1107"/>
      <c r="H20" s="1107"/>
      <c r="I20" s="1107"/>
      <c r="J20" s="1107"/>
      <c r="K20" s="1107"/>
      <c r="L20" s="1107"/>
      <c r="M20" s="1107"/>
      <c r="N20" s="1107"/>
      <c r="O20" s="1107"/>
      <c r="P20" s="1108"/>
      <c r="Q20" s="1112"/>
      <c r="R20" s="1113"/>
      <c r="S20" s="1113"/>
      <c r="T20" s="1113"/>
      <c r="U20" s="1113"/>
      <c r="V20" s="1113"/>
      <c r="W20" s="1113"/>
      <c r="X20" s="1113"/>
      <c r="Y20" s="1113"/>
      <c r="Z20" s="1113"/>
      <c r="AA20" s="1113"/>
      <c r="AB20" s="1113"/>
      <c r="AC20" s="1113"/>
      <c r="AD20" s="1113"/>
      <c r="AE20" s="1114"/>
      <c r="AF20" s="1088"/>
      <c r="AG20" s="1089"/>
      <c r="AH20" s="1089"/>
      <c r="AI20" s="1089"/>
      <c r="AJ20" s="1090"/>
      <c r="AK20" s="1153"/>
      <c r="AL20" s="1154"/>
      <c r="AM20" s="1154"/>
      <c r="AN20" s="1154"/>
      <c r="AO20" s="1154"/>
      <c r="AP20" s="1154"/>
      <c r="AQ20" s="1154"/>
      <c r="AR20" s="1154"/>
      <c r="AS20" s="1154"/>
      <c r="AT20" s="1154"/>
      <c r="AU20" s="1151"/>
      <c r="AV20" s="1151"/>
      <c r="AW20" s="1151"/>
      <c r="AX20" s="1151"/>
      <c r="AY20" s="1152"/>
      <c r="AZ20" s="232"/>
      <c r="BA20" s="232"/>
      <c r="BB20" s="232"/>
      <c r="BC20" s="232"/>
      <c r="BD20" s="232"/>
      <c r="BE20" s="233"/>
      <c r="BF20" s="233"/>
      <c r="BG20" s="233"/>
      <c r="BH20" s="233"/>
      <c r="BI20" s="233"/>
      <c r="BJ20" s="233"/>
      <c r="BK20" s="233"/>
      <c r="BL20" s="233"/>
      <c r="BM20" s="233"/>
      <c r="BN20" s="233"/>
      <c r="BO20" s="233"/>
      <c r="BP20" s="233"/>
      <c r="BQ20" s="242">
        <v>14</v>
      </c>
      <c r="BR20" s="243"/>
      <c r="BS20" s="1083"/>
      <c r="BT20" s="1084"/>
      <c r="BU20" s="1084"/>
      <c r="BV20" s="1084"/>
      <c r="BW20" s="1084"/>
      <c r="BX20" s="1084"/>
      <c r="BY20" s="1084"/>
      <c r="BZ20" s="1084"/>
      <c r="CA20" s="1084"/>
      <c r="CB20" s="1084"/>
      <c r="CC20" s="1084"/>
      <c r="CD20" s="1084"/>
      <c r="CE20" s="1084"/>
      <c r="CF20" s="1084"/>
      <c r="CG20" s="1085"/>
      <c r="CH20" s="1058"/>
      <c r="CI20" s="1059"/>
      <c r="CJ20" s="1059"/>
      <c r="CK20" s="1059"/>
      <c r="CL20" s="1060"/>
      <c r="CM20" s="1058"/>
      <c r="CN20" s="1059"/>
      <c r="CO20" s="1059"/>
      <c r="CP20" s="1059"/>
      <c r="CQ20" s="1060"/>
      <c r="CR20" s="1058"/>
      <c r="CS20" s="1059"/>
      <c r="CT20" s="1059"/>
      <c r="CU20" s="1059"/>
      <c r="CV20" s="1060"/>
      <c r="CW20" s="1058"/>
      <c r="CX20" s="1059"/>
      <c r="CY20" s="1059"/>
      <c r="CZ20" s="1059"/>
      <c r="DA20" s="1060"/>
      <c r="DB20" s="1058"/>
      <c r="DC20" s="1059"/>
      <c r="DD20" s="1059"/>
      <c r="DE20" s="1059"/>
      <c r="DF20" s="1060"/>
      <c r="DG20" s="1058"/>
      <c r="DH20" s="1059"/>
      <c r="DI20" s="1059"/>
      <c r="DJ20" s="1059"/>
      <c r="DK20" s="1060"/>
      <c r="DL20" s="1058"/>
      <c r="DM20" s="1059"/>
      <c r="DN20" s="1059"/>
      <c r="DO20" s="1059"/>
      <c r="DP20" s="1060"/>
      <c r="DQ20" s="1058"/>
      <c r="DR20" s="1059"/>
      <c r="DS20" s="1059"/>
      <c r="DT20" s="1059"/>
      <c r="DU20" s="1060"/>
      <c r="DV20" s="1061"/>
      <c r="DW20" s="1062"/>
      <c r="DX20" s="1062"/>
      <c r="DY20" s="1062"/>
      <c r="DZ20" s="1063"/>
      <c r="EA20" s="234"/>
    </row>
    <row r="21" spans="1:131" s="235" customFormat="1" ht="26.25" customHeight="1" thickBot="1">
      <c r="A21" s="241">
        <v>15</v>
      </c>
      <c r="B21" s="1106"/>
      <c r="C21" s="1107"/>
      <c r="D21" s="1107"/>
      <c r="E21" s="1107"/>
      <c r="F21" s="1107"/>
      <c r="G21" s="1107"/>
      <c r="H21" s="1107"/>
      <c r="I21" s="1107"/>
      <c r="J21" s="1107"/>
      <c r="K21" s="1107"/>
      <c r="L21" s="1107"/>
      <c r="M21" s="1107"/>
      <c r="N21" s="1107"/>
      <c r="O21" s="1107"/>
      <c r="P21" s="1108"/>
      <c r="Q21" s="1112"/>
      <c r="R21" s="1113"/>
      <c r="S21" s="1113"/>
      <c r="T21" s="1113"/>
      <c r="U21" s="1113"/>
      <c r="V21" s="1113"/>
      <c r="W21" s="1113"/>
      <c r="X21" s="1113"/>
      <c r="Y21" s="1113"/>
      <c r="Z21" s="1113"/>
      <c r="AA21" s="1113"/>
      <c r="AB21" s="1113"/>
      <c r="AC21" s="1113"/>
      <c r="AD21" s="1113"/>
      <c r="AE21" s="1114"/>
      <c r="AF21" s="1088"/>
      <c r="AG21" s="1089"/>
      <c r="AH21" s="1089"/>
      <c r="AI21" s="1089"/>
      <c r="AJ21" s="1090"/>
      <c r="AK21" s="1153"/>
      <c r="AL21" s="1154"/>
      <c r="AM21" s="1154"/>
      <c r="AN21" s="1154"/>
      <c r="AO21" s="1154"/>
      <c r="AP21" s="1154"/>
      <c r="AQ21" s="1154"/>
      <c r="AR21" s="1154"/>
      <c r="AS21" s="1154"/>
      <c r="AT21" s="1154"/>
      <c r="AU21" s="1151"/>
      <c r="AV21" s="1151"/>
      <c r="AW21" s="1151"/>
      <c r="AX21" s="1151"/>
      <c r="AY21" s="1152"/>
      <c r="AZ21" s="232"/>
      <c r="BA21" s="232"/>
      <c r="BB21" s="232"/>
      <c r="BC21" s="232"/>
      <c r="BD21" s="232"/>
      <c r="BE21" s="233"/>
      <c r="BF21" s="233"/>
      <c r="BG21" s="233"/>
      <c r="BH21" s="233"/>
      <c r="BI21" s="233"/>
      <c r="BJ21" s="233"/>
      <c r="BK21" s="233"/>
      <c r="BL21" s="233"/>
      <c r="BM21" s="233"/>
      <c r="BN21" s="233"/>
      <c r="BO21" s="233"/>
      <c r="BP21" s="233"/>
      <c r="BQ21" s="242">
        <v>15</v>
      </c>
      <c r="BR21" s="243"/>
      <c r="BS21" s="1083"/>
      <c r="BT21" s="1084"/>
      <c r="BU21" s="1084"/>
      <c r="BV21" s="1084"/>
      <c r="BW21" s="1084"/>
      <c r="BX21" s="1084"/>
      <c r="BY21" s="1084"/>
      <c r="BZ21" s="1084"/>
      <c r="CA21" s="1084"/>
      <c r="CB21" s="1084"/>
      <c r="CC21" s="1084"/>
      <c r="CD21" s="1084"/>
      <c r="CE21" s="1084"/>
      <c r="CF21" s="1084"/>
      <c r="CG21" s="1085"/>
      <c r="CH21" s="1058"/>
      <c r="CI21" s="1059"/>
      <c r="CJ21" s="1059"/>
      <c r="CK21" s="1059"/>
      <c r="CL21" s="1060"/>
      <c r="CM21" s="1058"/>
      <c r="CN21" s="1059"/>
      <c r="CO21" s="1059"/>
      <c r="CP21" s="1059"/>
      <c r="CQ21" s="1060"/>
      <c r="CR21" s="1058"/>
      <c r="CS21" s="1059"/>
      <c r="CT21" s="1059"/>
      <c r="CU21" s="1059"/>
      <c r="CV21" s="1060"/>
      <c r="CW21" s="1058"/>
      <c r="CX21" s="1059"/>
      <c r="CY21" s="1059"/>
      <c r="CZ21" s="1059"/>
      <c r="DA21" s="1060"/>
      <c r="DB21" s="1058"/>
      <c r="DC21" s="1059"/>
      <c r="DD21" s="1059"/>
      <c r="DE21" s="1059"/>
      <c r="DF21" s="1060"/>
      <c r="DG21" s="1058"/>
      <c r="DH21" s="1059"/>
      <c r="DI21" s="1059"/>
      <c r="DJ21" s="1059"/>
      <c r="DK21" s="1060"/>
      <c r="DL21" s="1058"/>
      <c r="DM21" s="1059"/>
      <c r="DN21" s="1059"/>
      <c r="DO21" s="1059"/>
      <c r="DP21" s="1060"/>
      <c r="DQ21" s="1058"/>
      <c r="DR21" s="1059"/>
      <c r="DS21" s="1059"/>
      <c r="DT21" s="1059"/>
      <c r="DU21" s="1060"/>
      <c r="DV21" s="1061"/>
      <c r="DW21" s="1062"/>
      <c r="DX21" s="1062"/>
      <c r="DY21" s="1062"/>
      <c r="DZ21" s="1063"/>
      <c r="EA21" s="234"/>
    </row>
    <row r="22" spans="1:131" s="235" customFormat="1" ht="26.25" customHeight="1">
      <c r="A22" s="241">
        <v>16</v>
      </c>
      <c r="B22" s="1106"/>
      <c r="C22" s="1107"/>
      <c r="D22" s="1107"/>
      <c r="E22" s="1107"/>
      <c r="F22" s="1107"/>
      <c r="G22" s="1107"/>
      <c r="H22" s="1107"/>
      <c r="I22" s="1107"/>
      <c r="J22" s="1107"/>
      <c r="K22" s="1107"/>
      <c r="L22" s="1107"/>
      <c r="M22" s="1107"/>
      <c r="N22" s="1107"/>
      <c r="O22" s="1107"/>
      <c r="P22" s="1108"/>
      <c r="Q22" s="1148"/>
      <c r="R22" s="1149"/>
      <c r="S22" s="1149"/>
      <c r="T22" s="1149"/>
      <c r="U22" s="1149"/>
      <c r="V22" s="1149"/>
      <c r="W22" s="1149"/>
      <c r="X22" s="1149"/>
      <c r="Y22" s="1149"/>
      <c r="Z22" s="1149"/>
      <c r="AA22" s="1149"/>
      <c r="AB22" s="1149"/>
      <c r="AC22" s="1149"/>
      <c r="AD22" s="1149"/>
      <c r="AE22" s="1150"/>
      <c r="AF22" s="1088"/>
      <c r="AG22" s="1089"/>
      <c r="AH22" s="1089"/>
      <c r="AI22" s="1089"/>
      <c r="AJ22" s="1090"/>
      <c r="AK22" s="1144"/>
      <c r="AL22" s="1145"/>
      <c r="AM22" s="1145"/>
      <c r="AN22" s="1145"/>
      <c r="AO22" s="1145"/>
      <c r="AP22" s="1145"/>
      <c r="AQ22" s="1145"/>
      <c r="AR22" s="1145"/>
      <c r="AS22" s="1145"/>
      <c r="AT22" s="1145"/>
      <c r="AU22" s="1146"/>
      <c r="AV22" s="1146"/>
      <c r="AW22" s="1146"/>
      <c r="AX22" s="1146"/>
      <c r="AY22" s="1147"/>
      <c r="AZ22" s="1104" t="s">
        <v>378</v>
      </c>
      <c r="BA22" s="1104"/>
      <c r="BB22" s="1104"/>
      <c r="BC22" s="1104"/>
      <c r="BD22" s="1105"/>
      <c r="BE22" s="233"/>
      <c r="BF22" s="233"/>
      <c r="BG22" s="233"/>
      <c r="BH22" s="233"/>
      <c r="BI22" s="233"/>
      <c r="BJ22" s="233"/>
      <c r="BK22" s="233"/>
      <c r="BL22" s="233"/>
      <c r="BM22" s="233"/>
      <c r="BN22" s="233"/>
      <c r="BO22" s="233"/>
      <c r="BP22" s="233"/>
      <c r="BQ22" s="242">
        <v>16</v>
      </c>
      <c r="BR22" s="243"/>
      <c r="BS22" s="1083"/>
      <c r="BT22" s="1084"/>
      <c r="BU22" s="1084"/>
      <c r="BV22" s="1084"/>
      <c r="BW22" s="1084"/>
      <c r="BX22" s="1084"/>
      <c r="BY22" s="1084"/>
      <c r="BZ22" s="1084"/>
      <c r="CA22" s="1084"/>
      <c r="CB22" s="1084"/>
      <c r="CC22" s="1084"/>
      <c r="CD22" s="1084"/>
      <c r="CE22" s="1084"/>
      <c r="CF22" s="1084"/>
      <c r="CG22" s="1085"/>
      <c r="CH22" s="1058"/>
      <c r="CI22" s="1059"/>
      <c r="CJ22" s="1059"/>
      <c r="CK22" s="1059"/>
      <c r="CL22" s="1060"/>
      <c r="CM22" s="1058"/>
      <c r="CN22" s="1059"/>
      <c r="CO22" s="1059"/>
      <c r="CP22" s="1059"/>
      <c r="CQ22" s="1060"/>
      <c r="CR22" s="1058"/>
      <c r="CS22" s="1059"/>
      <c r="CT22" s="1059"/>
      <c r="CU22" s="1059"/>
      <c r="CV22" s="1060"/>
      <c r="CW22" s="1058"/>
      <c r="CX22" s="1059"/>
      <c r="CY22" s="1059"/>
      <c r="CZ22" s="1059"/>
      <c r="DA22" s="1060"/>
      <c r="DB22" s="1058"/>
      <c r="DC22" s="1059"/>
      <c r="DD22" s="1059"/>
      <c r="DE22" s="1059"/>
      <c r="DF22" s="1060"/>
      <c r="DG22" s="1058"/>
      <c r="DH22" s="1059"/>
      <c r="DI22" s="1059"/>
      <c r="DJ22" s="1059"/>
      <c r="DK22" s="1060"/>
      <c r="DL22" s="1058"/>
      <c r="DM22" s="1059"/>
      <c r="DN22" s="1059"/>
      <c r="DO22" s="1059"/>
      <c r="DP22" s="1060"/>
      <c r="DQ22" s="1058"/>
      <c r="DR22" s="1059"/>
      <c r="DS22" s="1059"/>
      <c r="DT22" s="1059"/>
      <c r="DU22" s="1060"/>
      <c r="DV22" s="1061"/>
      <c r="DW22" s="1062"/>
      <c r="DX22" s="1062"/>
      <c r="DY22" s="1062"/>
      <c r="DZ22" s="1063"/>
      <c r="EA22" s="234"/>
    </row>
    <row r="23" spans="1:131" s="235" customFormat="1" ht="26.25" customHeight="1" thickBot="1">
      <c r="A23" s="244" t="s">
        <v>379</v>
      </c>
      <c r="B23" s="1013" t="s">
        <v>380</v>
      </c>
      <c r="C23" s="1014"/>
      <c r="D23" s="1014"/>
      <c r="E23" s="1014"/>
      <c r="F23" s="1014"/>
      <c r="G23" s="1014"/>
      <c r="H23" s="1014"/>
      <c r="I23" s="1014"/>
      <c r="J23" s="1014"/>
      <c r="K23" s="1014"/>
      <c r="L23" s="1014"/>
      <c r="M23" s="1014"/>
      <c r="N23" s="1014"/>
      <c r="O23" s="1014"/>
      <c r="P23" s="1015"/>
      <c r="Q23" s="1136">
        <f>SUM(Q7:U22)</f>
        <v>11339</v>
      </c>
      <c r="R23" s="1134"/>
      <c r="S23" s="1134"/>
      <c r="T23" s="1134"/>
      <c r="U23" s="1137"/>
      <c r="V23" s="1138">
        <f>SUM(V7:Z22)</f>
        <v>10828</v>
      </c>
      <c r="W23" s="1134"/>
      <c r="X23" s="1134"/>
      <c r="Y23" s="1134"/>
      <c r="Z23" s="1137"/>
      <c r="AA23" s="1138">
        <f>SUM(AA7:AE22)</f>
        <v>511</v>
      </c>
      <c r="AB23" s="1134"/>
      <c r="AC23" s="1134"/>
      <c r="AD23" s="1134"/>
      <c r="AE23" s="1135"/>
      <c r="AF23" s="1133">
        <f>SUM(AF7:AJ22)</f>
        <v>58</v>
      </c>
      <c r="AG23" s="1134"/>
      <c r="AH23" s="1134"/>
      <c r="AI23" s="1134"/>
      <c r="AJ23" s="1135"/>
      <c r="AK23" s="1139"/>
      <c r="AL23" s="1140"/>
      <c r="AM23" s="1140"/>
      <c r="AN23" s="1140"/>
      <c r="AO23" s="1141"/>
      <c r="AP23" s="1138">
        <f>SUM(AP7:AT22)</f>
        <v>3120</v>
      </c>
      <c r="AQ23" s="1134"/>
      <c r="AR23" s="1134"/>
      <c r="AS23" s="1134"/>
      <c r="AT23" s="1137"/>
      <c r="AU23" s="1142"/>
      <c r="AV23" s="1142"/>
      <c r="AW23" s="1142"/>
      <c r="AX23" s="1142"/>
      <c r="AY23" s="1143"/>
      <c r="AZ23" s="1133" t="s">
        <v>381</v>
      </c>
      <c r="BA23" s="1134"/>
      <c r="BB23" s="1134"/>
      <c r="BC23" s="1134"/>
      <c r="BD23" s="1135"/>
      <c r="BE23" s="233"/>
      <c r="BF23" s="233"/>
      <c r="BG23" s="233"/>
      <c r="BH23" s="233"/>
      <c r="BI23" s="233"/>
      <c r="BJ23" s="233"/>
      <c r="BK23" s="233"/>
      <c r="BL23" s="233"/>
      <c r="BM23" s="233"/>
      <c r="BN23" s="233"/>
      <c r="BO23" s="233"/>
      <c r="BP23" s="233"/>
      <c r="BQ23" s="242">
        <v>17</v>
      </c>
      <c r="BR23" s="243"/>
      <c r="BS23" s="1083"/>
      <c r="BT23" s="1084"/>
      <c r="BU23" s="1084"/>
      <c r="BV23" s="1084"/>
      <c r="BW23" s="1084"/>
      <c r="BX23" s="1084"/>
      <c r="BY23" s="1084"/>
      <c r="BZ23" s="1084"/>
      <c r="CA23" s="1084"/>
      <c r="CB23" s="1084"/>
      <c r="CC23" s="1084"/>
      <c r="CD23" s="1084"/>
      <c r="CE23" s="1084"/>
      <c r="CF23" s="1084"/>
      <c r="CG23" s="1085"/>
      <c r="CH23" s="1058"/>
      <c r="CI23" s="1059"/>
      <c r="CJ23" s="1059"/>
      <c r="CK23" s="1059"/>
      <c r="CL23" s="1060"/>
      <c r="CM23" s="1058"/>
      <c r="CN23" s="1059"/>
      <c r="CO23" s="1059"/>
      <c r="CP23" s="1059"/>
      <c r="CQ23" s="1060"/>
      <c r="CR23" s="1058"/>
      <c r="CS23" s="1059"/>
      <c r="CT23" s="1059"/>
      <c r="CU23" s="1059"/>
      <c r="CV23" s="1060"/>
      <c r="CW23" s="1058"/>
      <c r="CX23" s="1059"/>
      <c r="CY23" s="1059"/>
      <c r="CZ23" s="1059"/>
      <c r="DA23" s="1060"/>
      <c r="DB23" s="1058"/>
      <c r="DC23" s="1059"/>
      <c r="DD23" s="1059"/>
      <c r="DE23" s="1059"/>
      <c r="DF23" s="1060"/>
      <c r="DG23" s="1058"/>
      <c r="DH23" s="1059"/>
      <c r="DI23" s="1059"/>
      <c r="DJ23" s="1059"/>
      <c r="DK23" s="1060"/>
      <c r="DL23" s="1058"/>
      <c r="DM23" s="1059"/>
      <c r="DN23" s="1059"/>
      <c r="DO23" s="1059"/>
      <c r="DP23" s="1060"/>
      <c r="DQ23" s="1058"/>
      <c r="DR23" s="1059"/>
      <c r="DS23" s="1059"/>
      <c r="DT23" s="1059"/>
      <c r="DU23" s="1060"/>
      <c r="DV23" s="1061"/>
      <c r="DW23" s="1062"/>
      <c r="DX23" s="1062"/>
      <c r="DY23" s="1062"/>
      <c r="DZ23" s="1063"/>
      <c r="EA23" s="234"/>
    </row>
    <row r="24" spans="1:131" s="235" customFormat="1" ht="26.25" customHeight="1">
      <c r="A24" s="1132" t="s">
        <v>382</v>
      </c>
      <c r="B24" s="1132"/>
      <c r="C24" s="1132"/>
      <c r="D24" s="1132"/>
      <c r="E24" s="1132"/>
      <c r="F24" s="1132"/>
      <c r="G24" s="1132"/>
      <c r="H24" s="1132"/>
      <c r="I24" s="1132"/>
      <c r="J24" s="1132"/>
      <c r="K24" s="1132"/>
      <c r="L24" s="1132"/>
      <c r="M24" s="1132"/>
      <c r="N24" s="1132"/>
      <c r="O24" s="1132"/>
      <c r="P24" s="1132"/>
      <c r="Q24" s="1132"/>
      <c r="R24" s="1132"/>
      <c r="S24" s="1132"/>
      <c r="T24" s="1132"/>
      <c r="U24" s="1132"/>
      <c r="V24" s="1132"/>
      <c r="W24" s="1132"/>
      <c r="X24" s="1132"/>
      <c r="Y24" s="1132"/>
      <c r="Z24" s="1132"/>
      <c r="AA24" s="1132"/>
      <c r="AB24" s="1132"/>
      <c r="AC24" s="1132"/>
      <c r="AD24" s="1132"/>
      <c r="AE24" s="1132"/>
      <c r="AF24" s="1132"/>
      <c r="AG24" s="1132"/>
      <c r="AH24" s="1132"/>
      <c r="AI24" s="1132"/>
      <c r="AJ24" s="1132"/>
      <c r="AK24" s="1132"/>
      <c r="AL24" s="1132"/>
      <c r="AM24" s="1132"/>
      <c r="AN24" s="1132"/>
      <c r="AO24" s="1132"/>
      <c r="AP24" s="1132"/>
      <c r="AQ24" s="1132"/>
      <c r="AR24" s="1132"/>
      <c r="AS24" s="1132"/>
      <c r="AT24" s="1132"/>
      <c r="AU24" s="1132"/>
      <c r="AV24" s="1132"/>
      <c r="AW24" s="1132"/>
      <c r="AX24" s="1132"/>
      <c r="AY24" s="1132"/>
      <c r="AZ24" s="232"/>
      <c r="BA24" s="232"/>
      <c r="BB24" s="232"/>
      <c r="BC24" s="232"/>
      <c r="BD24" s="232"/>
      <c r="BE24" s="233"/>
      <c r="BF24" s="233"/>
      <c r="BG24" s="233"/>
      <c r="BH24" s="233"/>
      <c r="BI24" s="233"/>
      <c r="BJ24" s="233"/>
      <c r="BK24" s="233"/>
      <c r="BL24" s="233"/>
      <c r="BM24" s="233"/>
      <c r="BN24" s="233"/>
      <c r="BO24" s="233"/>
      <c r="BP24" s="233"/>
      <c r="BQ24" s="242">
        <v>18</v>
      </c>
      <c r="BR24" s="243"/>
      <c r="BS24" s="1083"/>
      <c r="BT24" s="1084"/>
      <c r="BU24" s="1084"/>
      <c r="BV24" s="1084"/>
      <c r="BW24" s="1084"/>
      <c r="BX24" s="1084"/>
      <c r="BY24" s="1084"/>
      <c r="BZ24" s="1084"/>
      <c r="CA24" s="1084"/>
      <c r="CB24" s="1084"/>
      <c r="CC24" s="1084"/>
      <c r="CD24" s="1084"/>
      <c r="CE24" s="1084"/>
      <c r="CF24" s="1084"/>
      <c r="CG24" s="1085"/>
      <c r="CH24" s="1058"/>
      <c r="CI24" s="1059"/>
      <c r="CJ24" s="1059"/>
      <c r="CK24" s="1059"/>
      <c r="CL24" s="1060"/>
      <c r="CM24" s="1058"/>
      <c r="CN24" s="1059"/>
      <c r="CO24" s="1059"/>
      <c r="CP24" s="1059"/>
      <c r="CQ24" s="1060"/>
      <c r="CR24" s="1058"/>
      <c r="CS24" s="1059"/>
      <c r="CT24" s="1059"/>
      <c r="CU24" s="1059"/>
      <c r="CV24" s="1060"/>
      <c r="CW24" s="1058"/>
      <c r="CX24" s="1059"/>
      <c r="CY24" s="1059"/>
      <c r="CZ24" s="1059"/>
      <c r="DA24" s="1060"/>
      <c r="DB24" s="1058"/>
      <c r="DC24" s="1059"/>
      <c r="DD24" s="1059"/>
      <c r="DE24" s="1059"/>
      <c r="DF24" s="1060"/>
      <c r="DG24" s="1058"/>
      <c r="DH24" s="1059"/>
      <c r="DI24" s="1059"/>
      <c r="DJ24" s="1059"/>
      <c r="DK24" s="1060"/>
      <c r="DL24" s="1058"/>
      <c r="DM24" s="1059"/>
      <c r="DN24" s="1059"/>
      <c r="DO24" s="1059"/>
      <c r="DP24" s="1060"/>
      <c r="DQ24" s="1058"/>
      <c r="DR24" s="1059"/>
      <c r="DS24" s="1059"/>
      <c r="DT24" s="1059"/>
      <c r="DU24" s="1060"/>
      <c r="DV24" s="1061"/>
      <c r="DW24" s="1062"/>
      <c r="DX24" s="1062"/>
      <c r="DY24" s="1062"/>
      <c r="DZ24" s="1063"/>
      <c r="EA24" s="234"/>
    </row>
    <row r="25" spans="1:131" s="227" customFormat="1" ht="26.25" customHeight="1" thickBot="1">
      <c r="A25" s="1131" t="s">
        <v>383</v>
      </c>
      <c r="B25" s="1131"/>
      <c r="C25" s="1131"/>
      <c r="D25" s="1131"/>
      <c r="E25" s="1131"/>
      <c r="F25" s="1131"/>
      <c r="G25" s="1131"/>
      <c r="H25" s="1131"/>
      <c r="I25" s="1131"/>
      <c r="J25" s="1131"/>
      <c r="K25" s="1131"/>
      <c r="L25" s="1131"/>
      <c r="M25" s="1131"/>
      <c r="N25" s="1131"/>
      <c r="O25" s="1131"/>
      <c r="P25" s="1131"/>
      <c r="Q25" s="1131"/>
      <c r="R25" s="1131"/>
      <c r="S25" s="1131"/>
      <c r="T25" s="1131"/>
      <c r="U25" s="1131"/>
      <c r="V25" s="1131"/>
      <c r="W25" s="1131"/>
      <c r="X25" s="1131"/>
      <c r="Y25" s="1131"/>
      <c r="Z25" s="1131"/>
      <c r="AA25" s="1131"/>
      <c r="AB25" s="1131"/>
      <c r="AC25" s="1131"/>
      <c r="AD25" s="1131"/>
      <c r="AE25" s="1131"/>
      <c r="AF25" s="1131"/>
      <c r="AG25" s="1131"/>
      <c r="AH25" s="1131"/>
      <c r="AI25" s="1131"/>
      <c r="AJ25" s="1131"/>
      <c r="AK25" s="1131"/>
      <c r="AL25" s="1131"/>
      <c r="AM25" s="1131"/>
      <c r="AN25" s="1131"/>
      <c r="AO25" s="1131"/>
      <c r="AP25" s="1131"/>
      <c r="AQ25" s="1131"/>
      <c r="AR25" s="1131"/>
      <c r="AS25" s="1131"/>
      <c r="AT25" s="1131"/>
      <c r="AU25" s="1131"/>
      <c r="AV25" s="1131"/>
      <c r="AW25" s="1131"/>
      <c r="AX25" s="1131"/>
      <c r="AY25" s="1131"/>
      <c r="AZ25" s="1131"/>
      <c r="BA25" s="1131"/>
      <c r="BB25" s="1131"/>
      <c r="BC25" s="1131"/>
      <c r="BD25" s="1131"/>
      <c r="BE25" s="1131"/>
      <c r="BF25" s="1131"/>
      <c r="BG25" s="1131"/>
      <c r="BH25" s="1131"/>
      <c r="BI25" s="1131"/>
      <c r="BJ25" s="232"/>
      <c r="BK25" s="232"/>
      <c r="BL25" s="232"/>
      <c r="BM25" s="232"/>
      <c r="BN25" s="232"/>
      <c r="BO25" s="245"/>
      <c r="BP25" s="245"/>
      <c r="BQ25" s="242">
        <v>19</v>
      </c>
      <c r="BR25" s="243"/>
      <c r="BS25" s="1083"/>
      <c r="BT25" s="1084"/>
      <c r="BU25" s="1084"/>
      <c r="BV25" s="1084"/>
      <c r="BW25" s="1084"/>
      <c r="BX25" s="1084"/>
      <c r="BY25" s="1084"/>
      <c r="BZ25" s="1084"/>
      <c r="CA25" s="1084"/>
      <c r="CB25" s="1084"/>
      <c r="CC25" s="1084"/>
      <c r="CD25" s="1084"/>
      <c r="CE25" s="1084"/>
      <c r="CF25" s="1084"/>
      <c r="CG25" s="1085"/>
      <c r="CH25" s="1058"/>
      <c r="CI25" s="1059"/>
      <c r="CJ25" s="1059"/>
      <c r="CK25" s="1059"/>
      <c r="CL25" s="1060"/>
      <c r="CM25" s="1058"/>
      <c r="CN25" s="1059"/>
      <c r="CO25" s="1059"/>
      <c r="CP25" s="1059"/>
      <c r="CQ25" s="1060"/>
      <c r="CR25" s="1058"/>
      <c r="CS25" s="1059"/>
      <c r="CT25" s="1059"/>
      <c r="CU25" s="1059"/>
      <c r="CV25" s="1060"/>
      <c r="CW25" s="1058"/>
      <c r="CX25" s="1059"/>
      <c r="CY25" s="1059"/>
      <c r="CZ25" s="1059"/>
      <c r="DA25" s="1060"/>
      <c r="DB25" s="1058"/>
      <c r="DC25" s="1059"/>
      <c r="DD25" s="1059"/>
      <c r="DE25" s="1059"/>
      <c r="DF25" s="1060"/>
      <c r="DG25" s="1058"/>
      <c r="DH25" s="1059"/>
      <c r="DI25" s="1059"/>
      <c r="DJ25" s="1059"/>
      <c r="DK25" s="1060"/>
      <c r="DL25" s="1058"/>
      <c r="DM25" s="1059"/>
      <c r="DN25" s="1059"/>
      <c r="DO25" s="1059"/>
      <c r="DP25" s="1060"/>
      <c r="DQ25" s="1058"/>
      <c r="DR25" s="1059"/>
      <c r="DS25" s="1059"/>
      <c r="DT25" s="1059"/>
      <c r="DU25" s="1060"/>
      <c r="DV25" s="1061"/>
      <c r="DW25" s="1062"/>
      <c r="DX25" s="1062"/>
      <c r="DY25" s="1062"/>
      <c r="DZ25" s="1063"/>
      <c r="EA25" s="226"/>
    </row>
    <row r="26" spans="1:131" s="227" customFormat="1" ht="26.25" customHeight="1">
      <c r="A26" s="1064" t="s">
        <v>360</v>
      </c>
      <c r="B26" s="1065"/>
      <c r="C26" s="1065"/>
      <c r="D26" s="1065"/>
      <c r="E26" s="1065"/>
      <c r="F26" s="1065"/>
      <c r="G26" s="1065"/>
      <c r="H26" s="1065"/>
      <c r="I26" s="1065"/>
      <c r="J26" s="1065"/>
      <c r="K26" s="1065"/>
      <c r="L26" s="1065"/>
      <c r="M26" s="1065"/>
      <c r="N26" s="1065"/>
      <c r="O26" s="1065"/>
      <c r="P26" s="1066"/>
      <c r="Q26" s="1070" t="s">
        <v>384</v>
      </c>
      <c r="R26" s="1071"/>
      <c r="S26" s="1071"/>
      <c r="T26" s="1071"/>
      <c r="U26" s="1072"/>
      <c r="V26" s="1070" t="s">
        <v>385</v>
      </c>
      <c r="W26" s="1071"/>
      <c r="X26" s="1071"/>
      <c r="Y26" s="1071"/>
      <c r="Z26" s="1072"/>
      <c r="AA26" s="1070" t="s">
        <v>386</v>
      </c>
      <c r="AB26" s="1071"/>
      <c r="AC26" s="1071"/>
      <c r="AD26" s="1071"/>
      <c r="AE26" s="1071"/>
      <c r="AF26" s="1127" t="s">
        <v>387</v>
      </c>
      <c r="AG26" s="1077"/>
      <c r="AH26" s="1077"/>
      <c r="AI26" s="1077"/>
      <c r="AJ26" s="1128"/>
      <c r="AK26" s="1071" t="s">
        <v>388</v>
      </c>
      <c r="AL26" s="1071"/>
      <c r="AM26" s="1071"/>
      <c r="AN26" s="1071"/>
      <c r="AO26" s="1072"/>
      <c r="AP26" s="1070" t="s">
        <v>389</v>
      </c>
      <c r="AQ26" s="1071"/>
      <c r="AR26" s="1071"/>
      <c r="AS26" s="1071"/>
      <c r="AT26" s="1072"/>
      <c r="AU26" s="1070" t="s">
        <v>390</v>
      </c>
      <c r="AV26" s="1071"/>
      <c r="AW26" s="1071"/>
      <c r="AX26" s="1071"/>
      <c r="AY26" s="1072"/>
      <c r="AZ26" s="1070" t="s">
        <v>391</v>
      </c>
      <c r="BA26" s="1071"/>
      <c r="BB26" s="1071"/>
      <c r="BC26" s="1071"/>
      <c r="BD26" s="1072"/>
      <c r="BE26" s="1070" t="s">
        <v>367</v>
      </c>
      <c r="BF26" s="1071"/>
      <c r="BG26" s="1071"/>
      <c r="BH26" s="1071"/>
      <c r="BI26" s="1086"/>
      <c r="BJ26" s="232"/>
      <c r="BK26" s="232"/>
      <c r="BL26" s="232"/>
      <c r="BM26" s="232"/>
      <c r="BN26" s="232"/>
      <c r="BO26" s="245"/>
      <c r="BP26" s="245"/>
      <c r="BQ26" s="242">
        <v>20</v>
      </c>
      <c r="BR26" s="243"/>
      <c r="BS26" s="1083"/>
      <c r="BT26" s="1084"/>
      <c r="BU26" s="1084"/>
      <c r="BV26" s="1084"/>
      <c r="BW26" s="1084"/>
      <c r="BX26" s="1084"/>
      <c r="BY26" s="1084"/>
      <c r="BZ26" s="1084"/>
      <c r="CA26" s="1084"/>
      <c r="CB26" s="1084"/>
      <c r="CC26" s="1084"/>
      <c r="CD26" s="1084"/>
      <c r="CE26" s="1084"/>
      <c r="CF26" s="1084"/>
      <c r="CG26" s="1085"/>
      <c r="CH26" s="1058"/>
      <c r="CI26" s="1059"/>
      <c r="CJ26" s="1059"/>
      <c r="CK26" s="1059"/>
      <c r="CL26" s="1060"/>
      <c r="CM26" s="1058"/>
      <c r="CN26" s="1059"/>
      <c r="CO26" s="1059"/>
      <c r="CP26" s="1059"/>
      <c r="CQ26" s="1060"/>
      <c r="CR26" s="1058"/>
      <c r="CS26" s="1059"/>
      <c r="CT26" s="1059"/>
      <c r="CU26" s="1059"/>
      <c r="CV26" s="1060"/>
      <c r="CW26" s="1058"/>
      <c r="CX26" s="1059"/>
      <c r="CY26" s="1059"/>
      <c r="CZ26" s="1059"/>
      <c r="DA26" s="1060"/>
      <c r="DB26" s="1058"/>
      <c r="DC26" s="1059"/>
      <c r="DD26" s="1059"/>
      <c r="DE26" s="1059"/>
      <c r="DF26" s="1060"/>
      <c r="DG26" s="1058"/>
      <c r="DH26" s="1059"/>
      <c r="DI26" s="1059"/>
      <c r="DJ26" s="1059"/>
      <c r="DK26" s="1060"/>
      <c r="DL26" s="1058"/>
      <c r="DM26" s="1059"/>
      <c r="DN26" s="1059"/>
      <c r="DO26" s="1059"/>
      <c r="DP26" s="1060"/>
      <c r="DQ26" s="1058"/>
      <c r="DR26" s="1059"/>
      <c r="DS26" s="1059"/>
      <c r="DT26" s="1059"/>
      <c r="DU26" s="1060"/>
      <c r="DV26" s="1061"/>
      <c r="DW26" s="1062"/>
      <c r="DX26" s="1062"/>
      <c r="DY26" s="1062"/>
      <c r="DZ26" s="1063"/>
      <c r="EA26" s="226"/>
    </row>
    <row r="27" spans="1:131" s="227" customFormat="1" ht="26.25" customHeight="1" thickBot="1">
      <c r="A27" s="1067"/>
      <c r="B27" s="1068"/>
      <c r="C27" s="1068"/>
      <c r="D27" s="1068"/>
      <c r="E27" s="1068"/>
      <c r="F27" s="1068"/>
      <c r="G27" s="1068"/>
      <c r="H27" s="1068"/>
      <c r="I27" s="1068"/>
      <c r="J27" s="1068"/>
      <c r="K27" s="1068"/>
      <c r="L27" s="1068"/>
      <c r="M27" s="1068"/>
      <c r="N27" s="1068"/>
      <c r="O27" s="1068"/>
      <c r="P27" s="1069"/>
      <c r="Q27" s="1073"/>
      <c r="R27" s="1074"/>
      <c r="S27" s="1074"/>
      <c r="T27" s="1074"/>
      <c r="U27" s="1075"/>
      <c r="V27" s="1073"/>
      <c r="W27" s="1074"/>
      <c r="X27" s="1074"/>
      <c r="Y27" s="1074"/>
      <c r="Z27" s="1075"/>
      <c r="AA27" s="1073"/>
      <c r="AB27" s="1074"/>
      <c r="AC27" s="1074"/>
      <c r="AD27" s="1074"/>
      <c r="AE27" s="1074"/>
      <c r="AF27" s="1129"/>
      <c r="AG27" s="1080"/>
      <c r="AH27" s="1080"/>
      <c r="AI27" s="1080"/>
      <c r="AJ27" s="1130"/>
      <c r="AK27" s="1074"/>
      <c r="AL27" s="1074"/>
      <c r="AM27" s="1074"/>
      <c r="AN27" s="1074"/>
      <c r="AO27" s="1075"/>
      <c r="AP27" s="1073"/>
      <c r="AQ27" s="1074"/>
      <c r="AR27" s="1074"/>
      <c r="AS27" s="1074"/>
      <c r="AT27" s="1075"/>
      <c r="AU27" s="1073"/>
      <c r="AV27" s="1074"/>
      <c r="AW27" s="1074"/>
      <c r="AX27" s="1074"/>
      <c r="AY27" s="1075"/>
      <c r="AZ27" s="1073"/>
      <c r="BA27" s="1074"/>
      <c r="BB27" s="1074"/>
      <c r="BC27" s="1074"/>
      <c r="BD27" s="1075"/>
      <c r="BE27" s="1073"/>
      <c r="BF27" s="1074"/>
      <c r="BG27" s="1074"/>
      <c r="BH27" s="1074"/>
      <c r="BI27" s="1087"/>
      <c r="BJ27" s="232"/>
      <c r="BK27" s="232"/>
      <c r="BL27" s="232"/>
      <c r="BM27" s="232"/>
      <c r="BN27" s="232"/>
      <c r="BO27" s="245"/>
      <c r="BP27" s="245"/>
      <c r="BQ27" s="242">
        <v>21</v>
      </c>
      <c r="BR27" s="243"/>
      <c r="BS27" s="1083"/>
      <c r="BT27" s="1084"/>
      <c r="BU27" s="1084"/>
      <c r="BV27" s="1084"/>
      <c r="BW27" s="1084"/>
      <c r="BX27" s="1084"/>
      <c r="BY27" s="1084"/>
      <c r="BZ27" s="1084"/>
      <c r="CA27" s="1084"/>
      <c r="CB27" s="1084"/>
      <c r="CC27" s="1084"/>
      <c r="CD27" s="1084"/>
      <c r="CE27" s="1084"/>
      <c r="CF27" s="1084"/>
      <c r="CG27" s="1085"/>
      <c r="CH27" s="1058"/>
      <c r="CI27" s="1059"/>
      <c r="CJ27" s="1059"/>
      <c r="CK27" s="1059"/>
      <c r="CL27" s="1060"/>
      <c r="CM27" s="1058"/>
      <c r="CN27" s="1059"/>
      <c r="CO27" s="1059"/>
      <c r="CP27" s="1059"/>
      <c r="CQ27" s="1060"/>
      <c r="CR27" s="1058"/>
      <c r="CS27" s="1059"/>
      <c r="CT27" s="1059"/>
      <c r="CU27" s="1059"/>
      <c r="CV27" s="1060"/>
      <c r="CW27" s="1058"/>
      <c r="CX27" s="1059"/>
      <c r="CY27" s="1059"/>
      <c r="CZ27" s="1059"/>
      <c r="DA27" s="1060"/>
      <c r="DB27" s="1058"/>
      <c r="DC27" s="1059"/>
      <c r="DD27" s="1059"/>
      <c r="DE27" s="1059"/>
      <c r="DF27" s="1060"/>
      <c r="DG27" s="1058"/>
      <c r="DH27" s="1059"/>
      <c r="DI27" s="1059"/>
      <c r="DJ27" s="1059"/>
      <c r="DK27" s="1060"/>
      <c r="DL27" s="1058"/>
      <c r="DM27" s="1059"/>
      <c r="DN27" s="1059"/>
      <c r="DO27" s="1059"/>
      <c r="DP27" s="1060"/>
      <c r="DQ27" s="1058"/>
      <c r="DR27" s="1059"/>
      <c r="DS27" s="1059"/>
      <c r="DT27" s="1059"/>
      <c r="DU27" s="1060"/>
      <c r="DV27" s="1061"/>
      <c r="DW27" s="1062"/>
      <c r="DX27" s="1062"/>
      <c r="DY27" s="1062"/>
      <c r="DZ27" s="1063"/>
      <c r="EA27" s="226"/>
    </row>
    <row r="28" spans="1:131" s="227" customFormat="1" ht="26.25" customHeight="1" thickTop="1">
      <c r="A28" s="246">
        <v>1</v>
      </c>
      <c r="B28" s="1118" t="s">
        <v>392</v>
      </c>
      <c r="C28" s="1119"/>
      <c r="D28" s="1119"/>
      <c r="E28" s="1119"/>
      <c r="F28" s="1119"/>
      <c r="G28" s="1119"/>
      <c r="H28" s="1119"/>
      <c r="I28" s="1119"/>
      <c r="J28" s="1119"/>
      <c r="K28" s="1119"/>
      <c r="L28" s="1119"/>
      <c r="M28" s="1119"/>
      <c r="N28" s="1119"/>
      <c r="O28" s="1119"/>
      <c r="P28" s="1120"/>
      <c r="Q28" s="1121">
        <v>664</v>
      </c>
      <c r="R28" s="1122"/>
      <c r="S28" s="1122"/>
      <c r="T28" s="1122"/>
      <c r="U28" s="1122"/>
      <c r="V28" s="1122">
        <v>657</v>
      </c>
      <c r="W28" s="1122"/>
      <c r="X28" s="1122"/>
      <c r="Y28" s="1122"/>
      <c r="Z28" s="1122"/>
      <c r="AA28" s="1122">
        <f>Q28-V28</f>
        <v>7</v>
      </c>
      <c r="AB28" s="1122"/>
      <c r="AC28" s="1122"/>
      <c r="AD28" s="1122"/>
      <c r="AE28" s="1123"/>
      <c r="AF28" s="1124">
        <v>7</v>
      </c>
      <c r="AG28" s="1122"/>
      <c r="AH28" s="1122"/>
      <c r="AI28" s="1122"/>
      <c r="AJ28" s="1125"/>
      <c r="AK28" s="1126">
        <v>51</v>
      </c>
      <c r="AL28" s="1115"/>
      <c r="AM28" s="1115"/>
      <c r="AN28" s="1115"/>
      <c r="AO28" s="1115"/>
      <c r="AP28" s="1115" t="s">
        <v>586</v>
      </c>
      <c r="AQ28" s="1115"/>
      <c r="AR28" s="1115"/>
      <c r="AS28" s="1115"/>
      <c r="AT28" s="1115"/>
      <c r="AU28" s="1115" t="s">
        <v>586</v>
      </c>
      <c r="AV28" s="1115"/>
      <c r="AW28" s="1115"/>
      <c r="AX28" s="1115"/>
      <c r="AY28" s="1115"/>
      <c r="AZ28" s="1115" t="s">
        <v>586</v>
      </c>
      <c r="BA28" s="1115"/>
      <c r="BB28" s="1115"/>
      <c r="BC28" s="1115"/>
      <c r="BD28" s="1115"/>
      <c r="BE28" s="1116"/>
      <c r="BF28" s="1116"/>
      <c r="BG28" s="1116"/>
      <c r="BH28" s="1116"/>
      <c r="BI28" s="1117"/>
      <c r="BJ28" s="232"/>
      <c r="BK28" s="232"/>
      <c r="BL28" s="232"/>
      <c r="BM28" s="232"/>
      <c r="BN28" s="232"/>
      <c r="BO28" s="245"/>
      <c r="BP28" s="245"/>
      <c r="BQ28" s="242">
        <v>22</v>
      </c>
      <c r="BR28" s="243"/>
      <c r="BS28" s="1083"/>
      <c r="BT28" s="1084"/>
      <c r="BU28" s="1084"/>
      <c r="BV28" s="1084"/>
      <c r="BW28" s="1084"/>
      <c r="BX28" s="1084"/>
      <c r="BY28" s="1084"/>
      <c r="BZ28" s="1084"/>
      <c r="CA28" s="1084"/>
      <c r="CB28" s="1084"/>
      <c r="CC28" s="1084"/>
      <c r="CD28" s="1084"/>
      <c r="CE28" s="1084"/>
      <c r="CF28" s="1084"/>
      <c r="CG28" s="1085"/>
      <c r="CH28" s="1058"/>
      <c r="CI28" s="1059"/>
      <c r="CJ28" s="1059"/>
      <c r="CK28" s="1059"/>
      <c r="CL28" s="1060"/>
      <c r="CM28" s="1058"/>
      <c r="CN28" s="1059"/>
      <c r="CO28" s="1059"/>
      <c r="CP28" s="1059"/>
      <c r="CQ28" s="1060"/>
      <c r="CR28" s="1058"/>
      <c r="CS28" s="1059"/>
      <c r="CT28" s="1059"/>
      <c r="CU28" s="1059"/>
      <c r="CV28" s="1060"/>
      <c r="CW28" s="1058"/>
      <c r="CX28" s="1059"/>
      <c r="CY28" s="1059"/>
      <c r="CZ28" s="1059"/>
      <c r="DA28" s="1060"/>
      <c r="DB28" s="1058"/>
      <c r="DC28" s="1059"/>
      <c r="DD28" s="1059"/>
      <c r="DE28" s="1059"/>
      <c r="DF28" s="1060"/>
      <c r="DG28" s="1058"/>
      <c r="DH28" s="1059"/>
      <c r="DI28" s="1059"/>
      <c r="DJ28" s="1059"/>
      <c r="DK28" s="1060"/>
      <c r="DL28" s="1058"/>
      <c r="DM28" s="1059"/>
      <c r="DN28" s="1059"/>
      <c r="DO28" s="1059"/>
      <c r="DP28" s="1060"/>
      <c r="DQ28" s="1058"/>
      <c r="DR28" s="1059"/>
      <c r="DS28" s="1059"/>
      <c r="DT28" s="1059"/>
      <c r="DU28" s="1060"/>
      <c r="DV28" s="1061"/>
      <c r="DW28" s="1062"/>
      <c r="DX28" s="1062"/>
      <c r="DY28" s="1062"/>
      <c r="DZ28" s="1063"/>
      <c r="EA28" s="226"/>
    </row>
    <row r="29" spans="1:131" s="227" customFormat="1" ht="26.25" customHeight="1">
      <c r="A29" s="246">
        <v>2</v>
      </c>
      <c r="B29" s="1106" t="s">
        <v>393</v>
      </c>
      <c r="C29" s="1107"/>
      <c r="D29" s="1107"/>
      <c r="E29" s="1107"/>
      <c r="F29" s="1107"/>
      <c r="G29" s="1107"/>
      <c r="H29" s="1107"/>
      <c r="I29" s="1107"/>
      <c r="J29" s="1107"/>
      <c r="K29" s="1107"/>
      <c r="L29" s="1107"/>
      <c r="M29" s="1107"/>
      <c r="N29" s="1107"/>
      <c r="O29" s="1107"/>
      <c r="P29" s="1108"/>
      <c r="Q29" s="1112">
        <v>65</v>
      </c>
      <c r="R29" s="1113"/>
      <c r="S29" s="1113"/>
      <c r="T29" s="1113"/>
      <c r="U29" s="1113"/>
      <c r="V29" s="1113">
        <v>65</v>
      </c>
      <c r="W29" s="1113"/>
      <c r="X29" s="1113"/>
      <c r="Y29" s="1113"/>
      <c r="Z29" s="1113"/>
      <c r="AA29" s="1113">
        <f t="shared" ref="AA29:AA31" si="0">Q29-V29</f>
        <v>0</v>
      </c>
      <c r="AB29" s="1113"/>
      <c r="AC29" s="1113"/>
      <c r="AD29" s="1113"/>
      <c r="AE29" s="1114"/>
      <c r="AF29" s="1088">
        <v>0</v>
      </c>
      <c r="AG29" s="1089"/>
      <c r="AH29" s="1089"/>
      <c r="AI29" s="1089"/>
      <c r="AJ29" s="1090"/>
      <c r="AK29" s="1049">
        <v>22</v>
      </c>
      <c r="AL29" s="1040"/>
      <c r="AM29" s="1040"/>
      <c r="AN29" s="1040"/>
      <c r="AO29" s="1040"/>
      <c r="AP29" s="1040" t="s">
        <v>586</v>
      </c>
      <c r="AQ29" s="1040"/>
      <c r="AR29" s="1040"/>
      <c r="AS29" s="1040"/>
      <c r="AT29" s="1040"/>
      <c r="AU29" s="1040" t="s">
        <v>586</v>
      </c>
      <c r="AV29" s="1040"/>
      <c r="AW29" s="1040"/>
      <c r="AX29" s="1040"/>
      <c r="AY29" s="1040"/>
      <c r="AZ29" s="1040" t="s">
        <v>586</v>
      </c>
      <c r="BA29" s="1040"/>
      <c r="BB29" s="1040"/>
      <c r="BC29" s="1040"/>
      <c r="BD29" s="1040"/>
      <c r="BE29" s="1101"/>
      <c r="BF29" s="1101"/>
      <c r="BG29" s="1101"/>
      <c r="BH29" s="1101"/>
      <c r="BI29" s="1102"/>
      <c r="BJ29" s="232"/>
      <c r="BK29" s="232"/>
      <c r="BL29" s="232"/>
      <c r="BM29" s="232"/>
      <c r="BN29" s="232"/>
      <c r="BO29" s="245"/>
      <c r="BP29" s="245"/>
      <c r="BQ29" s="242">
        <v>23</v>
      </c>
      <c r="BR29" s="243"/>
      <c r="BS29" s="1083"/>
      <c r="BT29" s="1084"/>
      <c r="BU29" s="1084"/>
      <c r="BV29" s="1084"/>
      <c r="BW29" s="1084"/>
      <c r="BX29" s="1084"/>
      <c r="BY29" s="1084"/>
      <c r="BZ29" s="1084"/>
      <c r="CA29" s="1084"/>
      <c r="CB29" s="1084"/>
      <c r="CC29" s="1084"/>
      <c r="CD29" s="1084"/>
      <c r="CE29" s="1084"/>
      <c r="CF29" s="1084"/>
      <c r="CG29" s="1085"/>
      <c r="CH29" s="1058"/>
      <c r="CI29" s="1059"/>
      <c r="CJ29" s="1059"/>
      <c r="CK29" s="1059"/>
      <c r="CL29" s="1060"/>
      <c r="CM29" s="1058"/>
      <c r="CN29" s="1059"/>
      <c r="CO29" s="1059"/>
      <c r="CP29" s="1059"/>
      <c r="CQ29" s="1060"/>
      <c r="CR29" s="1058"/>
      <c r="CS29" s="1059"/>
      <c r="CT29" s="1059"/>
      <c r="CU29" s="1059"/>
      <c r="CV29" s="1060"/>
      <c r="CW29" s="1058"/>
      <c r="CX29" s="1059"/>
      <c r="CY29" s="1059"/>
      <c r="CZ29" s="1059"/>
      <c r="DA29" s="1060"/>
      <c r="DB29" s="1058"/>
      <c r="DC29" s="1059"/>
      <c r="DD29" s="1059"/>
      <c r="DE29" s="1059"/>
      <c r="DF29" s="1060"/>
      <c r="DG29" s="1058"/>
      <c r="DH29" s="1059"/>
      <c r="DI29" s="1059"/>
      <c r="DJ29" s="1059"/>
      <c r="DK29" s="1060"/>
      <c r="DL29" s="1058"/>
      <c r="DM29" s="1059"/>
      <c r="DN29" s="1059"/>
      <c r="DO29" s="1059"/>
      <c r="DP29" s="1060"/>
      <c r="DQ29" s="1058"/>
      <c r="DR29" s="1059"/>
      <c r="DS29" s="1059"/>
      <c r="DT29" s="1059"/>
      <c r="DU29" s="1060"/>
      <c r="DV29" s="1061"/>
      <c r="DW29" s="1062"/>
      <c r="DX29" s="1062"/>
      <c r="DY29" s="1062"/>
      <c r="DZ29" s="1063"/>
      <c r="EA29" s="226"/>
    </row>
    <row r="30" spans="1:131" s="227" customFormat="1" ht="26.25" customHeight="1">
      <c r="A30" s="246">
        <v>3</v>
      </c>
      <c r="B30" s="1106" t="s">
        <v>394</v>
      </c>
      <c r="C30" s="1107"/>
      <c r="D30" s="1107"/>
      <c r="E30" s="1107"/>
      <c r="F30" s="1107"/>
      <c r="G30" s="1107"/>
      <c r="H30" s="1107"/>
      <c r="I30" s="1107"/>
      <c r="J30" s="1107"/>
      <c r="K30" s="1107"/>
      <c r="L30" s="1107"/>
      <c r="M30" s="1107"/>
      <c r="N30" s="1107"/>
      <c r="O30" s="1107"/>
      <c r="P30" s="1108"/>
      <c r="Q30" s="1112">
        <v>157</v>
      </c>
      <c r="R30" s="1113"/>
      <c r="S30" s="1113"/>
      <c r="T30" s="1113"/>
      <c r="U30" s="1113"/>
      <c r="V30" s="1113">
        <v>153</v>
      </c>
      <c r="W30" s="1113"/>
      <c r="X30" s="1113"/>
      <c r="Y30" s="1113"/>
      <c r="Z30" s="1113"/>
      <c r="AA30" s="1113">
        <f t="shared" si="0"/>
        <v>4</v>
      </c>
      <c r="AB30" s="1113"/>
      <c r="AC30" s="1113"/>
      <c r="AD30" s="1113"/>
      <c r="AE30" s="1114"/>
      <c r="AF30" s="1088">
        <v>4</v>
      </c>
      <c r="AG30" s="1089"/>
      <c r="AH30" s="1089"/>
      <c r="AI30" s="1089"/>
      <c r="AJ30" s="1090"/>
      <c r="AK30" s="1049">
        <v>65</v>
      </c>
      <c r="AL30" s="1040"/>
      <c r="AM30" s="1040"/>
      <c r="AN30" s="1040"/>
      <c r="AO30" s="1040"/>
      <c r="AP30" s="1040">
        <v>643</v>
      </c>
      <c r="AQ30" s="1040"/>
      <c r="AR30" s="1040"/>
      <c r="AS30" s="1040"/>
      <c r="AT30" s="1040"/>
      <c r="AU30" s="1040">
        <v>217</v>
      </c>
      <c r="AV30" s="1040"/>
      <c r="AW30" s="1040"/>
      <c r="AX30" s="1040"/>
      <c r="AY30" s="1040"/>
      <c r="AZ30" s="1040" t="s">
        <v>586</v>
      </c>
      <c r="BA30" s="1040"/>
      <c r="BB30" s="1040"/>
      <c r="BC30" s="1040"/>
      <c r="BD30" s="1040"/>
      <c r="BE30" s="1101" t="s">
        <v>395</v>
      </c>
      <c r="BF30" s="1101"/>
      <c r="BG30" s="1101"/>
      <c r="BH30" s="1101"/>
      <c r="BI30" s="1102"/>
      <c r="BJ30" s="232"/>
      <c r="BK30" s="232"/>
      <c r="BL30" s="232"/>
      <c r="BM30" s="232"/>
      <c r="BN30" s="232"/>
      <c r="BO30" s="245"/>
      <c r="BP30" s="245"/>
      <c r="BQ30" s="242">
        <v>24</v>
      </c>
      <c r="BR30" s="243"/>
      <c r="BS30" s="1083"/>
      <c r="BT30" s="1084"/>
      <c r="BU30" s="1084"/>
      <c r="BV30" s="1084"/>
      <c r="BW30" s="1084"/>
      <c r="BX30" s="1084"/>
      <c r="BY30" s="1084"/>
      <c r="BZ30" s="1084"/>
      <c r="CA30" s="1084"/>
      <c r="CB30" s="1084"/>
      <c r="CC30" s="1084"/>
      <c r="CD30" s="1084"/>
      <c r="CE30" s="1084"/>
      <c r="CF30" s="1084"/>
      <c r="CG30" s="1085"/>
      <c r="CH30" s="1058"/>
      <c r="CI30" s="1059"/>
      <c r="CJ30" s="1059"/>
      <c r="CK30" s="1059"/>
      <c r="CL30" s="1060"/>
      <c r="CM30" s="1058"/>
      <c r="CN30" s="1059"/>
      <c r="CO30" s="1059"/>
      <c r="CP30" s="1059"/>
      <c r="CQ30" s="1060"/>
      <c r="CR30" s="1058"/>
      <c r="CS30" s="1059"/>
      <c r="CT30" s="1059"/>
      <c r="CU30" s="1059"/>
      <c r="CV30" s="1060"/>
      <c r="CW30" s="1058"/>
      <c r="CX30" s="1059"/>
      <c r="CY30" s="1059"/>
      <c r="CZ30" s="1059"/>
      <c r="DA30" s="1060"/>
      <c r="DB30" s="1058"/>
      <c r="DC30" s="1059"/>
      <c r="DD30" s="1059"/>
      <c r="DE30" s="1059"/>
      <c r="DF30" s="1060"/>
      <c r="DG30" s="1058"/>
      <c r="DH30" s="1059"/>
      <c r="DI30" s="1059"/>
      <c r="DJ30" s="1059"/>
      <c r="DK30" s="1060"/>
      <c r="DL30" s="1058"/>
      <c r="DM30" s="1059"/>
      <c r="DN30" s="1059"/>
      <c r="DO30" s="1059"/>
      <c r="DP30" s="1060"/>
      <c r="DQ30" s="1058"/>
      <c r="DR30" s="1059"/>
      <c r="DS30" s="1059"/>
      <c r="DT30" s="1059"/>
      <c r="DU30" s="1060"/>
      <c r="DV30" s="1061"/>
      <c r="DW30" s="1062"/>
      <c r="DX30" s="1062"/>
      <c r="DY30" s="1062"/>
      <c r="DZ30" s="1063"/>
      <c r="EA30" s="226"/>
    </row>
    <row r="31" spans="1:131" s="227" customFormat="1" ht="26.25" customHeight="1">
      <c r="A31" s="246">
        <v>4</v>
      </c>
      <c r="B31" s="1106" t="s">
        <v>396</v>
      </c>
      <c r="C31" s="1107"/>
      <c r="D31" s="1107"/>
      <c r="E31" s="1107"/>
      <c r="F31" s="1107"/>
      <c r="G31" s="1107"/>
      <c r="H31" s="1107"/>
      <c r="I31" s="1107"/>
      <c r="J31" s="1107"/>
      <c r="K31" s="1107"/>
      <c r="L31" s="1107"/>
      <c r="M31" s="1107"/>
      <c r="N31" s="1107"/>
      <c r="O31" s="1107"/>
      <c r="P31" s="1108"/>
      <c r="Q31" s="1112">
        <v>13</v>
      </c>
      <c r="R31" s="1113"/>
      <c r="S31" s="1113"/>
      <c r="T31" s="1113"/>
      <c r="U31" s="1113"/>
      <c r="V31" s="1113">
        <v>10</v>
      </c>
      <c r="W31" s="1113"/>
      <c r="X31" s="1113"/>
      <c r="Y31" s="1113"/>
      <c r="Z31" s="1113"/>
      <c r="AA31" s="1113">
        <f t="shared" si="0"/>
        <v>3</v>
      </c>
      <c r="AB31" s="1113"/>
      <c r="AC31" s="1113"/>
      <c r="AD31" s="1113"/>
      <c r="AE31" s="1114"/>
      <c r="AF31" s="1088">
        <v>3</v>
      </c>
      <c r="AG31" s="1089"/>
      <c r="AH31" s="1089"/>
      <c r="AI31" s="1089"/>
      <c r="AJ31" s="1090"/>
      <c r="AK31" s="1049">
        <v>6</v>
      </c>
      <c r="AL31" s="1040"/>
      <c r="AM31" s="1040"/>
      <c r="AN31" s="1040"/>
      <c r="AO31" s="1040"/>
      <c r="AP31" s="1040">
        <v>48</v>
      </c>
      <c r="AQ31" s="1040"/>
      <c r="AR31" s="1040"/>
      <c r="AS31" s="1040"/>
      <c r="AT31" s="1040"/>
      <c r="AU31" s="1040">
        <v>43</v>
      </c>
      <c r="AV31" s="1040"/>
      <c r="AW31" s="1040"/>
      <c r="AX31" s="1040"/>
      <c r="AY31" s="1040"/>
      <c r="AZ31" s="1040" t="s">
        <v>586</v>
      </c>
      <c r="BA31" s="1040"/>
      <c r="BB31" s="1040"/>
      <c r="BC31" s="1040"/>
      <c r="BD31" s="1040"/>
      <c r="BE31" s="1101" t="s">
        <v>397</v>
      </c>
      <c r="BF31" s="1101"/>
      <c r="BG31" s="1101"/>
      <c r="BH31" s="1101"/>
      <c r="BI31" s="1102"/>
      <c r="BJ31" s="232"/>
      <c r="BK31" s="232"/>
      <c r="BL31" s="232"/>
      <c r="BM31" s="232"/>
      <c r="BN31" s="232"/>
      <c r="BO31" s="245"/>
      <c r="BP31" s="245"/>
      <c r="BQ31" s="242">
        <v>25</v>
      </c>
      <c r="BR31" s="243"/>
      <c r="BS31" s="1083"/>
      <c r="BT31" s="1084"/>
      <c r="BU31" s="1084"/>
      <c r="BV31" s="1084"/>
      <c r="BW31" s="1084"/>
      <c r="BX31" s="1084"/>
      <c r="BY31" s="1084"/>
      <c r="BZ31" s="1084"/>
      <c r="CA31" s="1084"/>
      <c r="CB31" s="1084"/>
      <c r="CC31" s="1084"/>
      <c r="CD31" s="1084"/>
      <c r="CE31" s="1084"/>
      <c r="CF31" s="1084"/>
      <c r="CG31" s="1085"/>
      <c r="CH31" s="1058"/>
      <c r="CI31" s="1059"/>
      <c r="CJ31" s="1059"/>
      <c r="CK31" s="1059"/>
      <c r="CL31" s="1060"/>
      <c r="CM31" s="1058"/>
      <c r="CN31" s="1059"/>
      <c r="CO31" s="1059"/>
      <c r="CP31" s="1059"/>
      <c r="CQ31" s="1060"/>
      <c r="CR31" s="1058"/>
      <c r="CS31" s="1059"/>
      <c r="CT31" s="1059"/>
      <c r="CU31" s="1059"/>
      <c r="CV31" s="1060"/>
      <c r="CW31" s="1058"/>
      <c r="CX31" s="1059"/>
      <c r="CY31" s="1059"/>
      <c r="CZ31" s="1059"/>
      <c r="DA31" s="1060"/>
      <c r="DB31" s="1058"/>
      <c r="DC31" s="1059"/>
      <c r="DD31" s="1059"/>
      <c r="DE31" s="1059"/>
      <c r="DF31" s="1060"/>
      <c r="DG31" s="1058"/>
      <c r="DH31" s="1059"/>
      <c r="DI31" s="1059"/>
      <c r="DJ31" s="1059"/>
      <c r="DK31" s="1060"/>
      <c r="DL31" s="1058"/>
      <c r="DM31" s="1059"/>
      <c r="DN31" s="1059"/>
      <c r="DO31" s="1059"/>
      <c r="DP31" s="1060"/>
      <c r="DQ31" s="1058"/>
      <c r="DR31" s="1059"/>
      <c r="DS31" s="1059"/>
      <c r="DT31" s="1059"/>
      <c r="DU31" s="1060"/>
      <c r="DV31" s="1061"/>
      <c r="DW31" s="1062"/>
      <c r="DX31" s="1062"/>
      <c r="DY31" s="1062"/>
      <c r="DZ31" s="1063"/>
      <c r="EA31" s="226"/>
    </row>
    <row r="32" spans="1:131" s="227" customFormat="1" ht="26.25" customHeight="1">
      <c r="A32" s="246">
        <v>5</v>
      </c>
      <c r="B32" s="1106"/>
      <c r="C32" s="1107"/>
      <c r="D32" s="1107"/>
      <c r="E32" s="1107"/>
      <c r="F32" s="1107"/>
      <c r="G32" s="1107"/>
      <c r="H32" s="1107"/>
      <c r="I32" s="1107"/>
      <c r="J32" s="1107"/>
      <c r="K32" s="1107"/>
      <c r="L32" s="1107"/>
      <c r="M32" s="1107"/>
      <c r="N32" s="1107"/>
      <c r="O32" s="1107"/>
      <c r="P32" s="1108"/>
      <c r="Q32" s="1112"/>
      <c r="R32" s="1113"/>
      <c r="S32" s="1113"/>
      <c r="T32" s="1113"/>
      <c r="U32" s="1113"/>
      <c r="V32" s="1113"/>
      <c r="W32" s="1113"/>
      <c r="X32" s="1113"/>
      <c r="Y32" s="1113"/>
      <c r="Z32" s="1113"/>
      <c r="AA32" s="1113"/>
      <c r="AB32" s="1113"/>
      <c r="AC32" s="1113"/>
      <c r="AD32" s="1113"/>
      <c r="AE32" s="1114"/>
      <c r="AF32" s="1088"/>
      <c r="AG32" s="1089"/>
      <c r="AH32" s="1089"/>
      <c r="AI32" s="1089"/>
      <c r="AJ32" s="1090"/>
      <c r="AK32" s="1049"/>
      <c r="AL32" s="1040"/>
      <c r="AM32" s="1040"/>
      <c r="AN32" s="1040"/>
      <c r="AO32" s="1040"/>
      <c r="AP32" s="1040"/>
      <c r="AQ32" s="1040"/>
      <c r="AR32" s="1040"/>
      <c r="AS32" s="1040"/>
      <c r="AT32" s="1040"/>
      <c r="AU32" s="1040"/>
      <c r="AV32" s="1040"/>
      <c r="AW32" s="1040"/>
      <c r="AX32" s="1040"/>
      <c r="AY32" s="1040"/>
      <c r="AZ32" s="1111"/>
      <c r="BA32" s="1111"/>
      <c r="BB32" s="1111"/>
      <c r="BC32" s="1111"/>
      <c r="BD32" s="1111"/>
      <c r="BE32" s="1101"/>
      <c r="BF32" s="1101"/>
      <c r="BG32" s="1101"/>
      <c r="BH32" s="1101"/>
      <c r="BI32" s="1102"/>
      <c r="BJ32" s="232"/>
      <c r="BK32" s="232"/>
      <c r="BL32" s="232"/>
      <c r="BM32" s="232"/>
      <c r="BN32" s="232"/>
      <c r="BO32" s="245"/>
      <c r="BP32" s="245"/>
      <c r="BQ32" s="242">
        <v>26</v>
      </c>
      <c r="BR32" s="243"/>
      <c r="BS32" s="1083"/>
      <c r="BT32" s="1084"/>
      <c r="BU32" s="1084"/>
      <c r="BV32" s="1084"/>
      <c r="BW32" s="1084"/>
      <c r="BX32" s="1084"/>
      <c r="BY32" s="1084"/>
      <c r="BZ32" s="1084"/>
      <c r="CA32" s="1084"/>
      <c r="CB32" s="1084"/>
      <c r="CC32" s="1084"/>
      <c r="CD32" s="1084"/>
      <c r="CE32" s="1084"/>
      <c r="CF32" s="1084"/>
      <c r="CG32" s="1085"/>
      <c r="CH32" s="1058"/>
      <c r="CI32" s="1059"/>
      <c r="CJ32" s="1059"/>
      <c r="CK32" s="1059"/>
      <c r="CL32" s="1060"/>
      <c r="CM32" s="1058"/>
      <c r="CN32" s="1059"/>
      <c r="CO32" s="1059"/>
      <c r="CP32" s="1059"/>
      <c r="CQ32" s="1060"/>
      <c r="CR32" s="1058"/>
      <c r="CS32" s="1059"/>
      <c r="CT32" s="1059"/>
      <c r="CU32" s="1059"/>
      <c r="CV32" s="1060"/>
      <c r="CW32" s="1058"/>
      <c r="CX32" s="1059"/>
      <c r="CY32" s="1059"/>
      <c r="CZ32" s="1059"/>
      <c r="DA32" s="1060"/>
      <c r="DB32" s="1058"/>
      <c r="DC32" s="1059"/>
      <c r="DD32" s="1059"/>
      <c r="DE32" s="1059"/>
      <c r="DF32" s="1060"/>
      <c r="DG32" s="1058"/>
      <c r="DH32" s="1059"/>
      <c r="DI32" s="1059"/>
      <c r="DJ32" s="1059"/>
      <c r="DK32" s="1060"/>
      <c r="DL32" s="1058"/>
      <c r="DM32" s="1059"/>
      <c r="DN32" s="1059"/>
      <c r="DO32" s="1059"/>
      <c r="DP32" s="1060"/>
      <c r="DQ32" s="1058"/>
      <c r="DR32" s="1059"/>
      <c r="DS32" s="1059"/>
      <c r="DT32" s="1059"/>
      <c r="DU32" s="1060"/>
      <c r="DV32" s="1061"/>
      <c r="DW32" s="1062"/>
      <c r="DX32" s="1062"/>
      <c r="DY32" s="1062"/>
      <c r="DZ32" s="1063"/>
      <c r="EA32" s="226"/>
    </row>
    <row r="33" spans="1:131" s="227" customFormat="1" ht="26.25" customHeight="1">
      <c r="A33" s="246">
        <v>6</v>
      </c>
      <c r="B33" s="1106"/>
      <c r="C33" s="1107"/>
      <c r="D33" s="1107"/>
      <c r="E33" s="1107"/>
      <c r="F33" s="1107"/>
      <c r="G33" s="1107"/>
      <c r="H33" s="1107"/>
      <c r="I33" s="1107"/>
      <c r="J33" s="1107"/>
      <c r="K33" s="1107"/>
      <c r="L33" s="1107"/>
      <c r="M33" s="1107"/>
      <c r="N33" s="1107"/>
      <c r="O33" s="1107"/>
      <c r="P33" s="1108"/>
      <c r="Q33" s="1112"/>
      <c r="R33" s="1113"/>
      <c r="S33" s="1113"/>
      <c r="T33" s="1113"/>
      <c r="U33" s="1113"/>
      <c r="V33" s="1113"/>
      <c r="W33" s="1113"/>
      <c r="X33" s="1113"/>
      <c r="Y33" s="1113"/>
      <c r="Z33" s="1113"/>
      <c r="AA33" s="1113"/>
      <c r="AB33" s="1113"/>
      <c r="AC33" s="1113"/>
      <c r="AD33" s="1113"/>
      <c r="AE33" s="1114"/>
      <c r="AF33" s="1088"/>
      <c r="AG33" s="1089"/>
      <c r="AH33" s="1089"/>
      <c r="AI33" s="1089"/>
      <c r="AJ33" s="1090"/>
      <c r="AK33" s="1049"/>
      <c r="AL33" s="1040"/>
      <c r="AM33" s="1040"/>
      <c r="AN33" s="1040"/>
      <c r="AO33" s="1040"/>
      <c r="AP33" s="1040"/>
      <c r="AQ33" s="1040"/>
      <c r="AR33" s="1040"/>
      <c r="AS33" s="1040"/>
      <c r="AT33" s="1040"/>
      <c r="AU33" s="1040"/>
      <c r="AV33" s="1040"/>
      <c r="AW33" s="1040"/>
      <c r="AX33" s="1040"/>
      <c r="AY33" s="1040"/>
      <c r="AZ33" s="1111"/>
      <c r="BA33" s="1111"/>
      <c r="BB33" s="1111"/>
      <c r="BC33" s="1111"/>
      <c r="BD33" s="1111"/>
      <c r="BE33" s="1101"/>
      <c r="BF33" s="1101"/>
      <c r="BG33" s="1101"/>
      <c r="BH33" s="1101"/>
      <c r="BI33" s="1102"/>
      <c r="BJ33" s="232"/>
      <c r="BK33" s="232"/>
      <c r="BL33" s="232"/>
      <c r="BM33" s="232"/>
      <c r="BN33" s="232"/>
      <c r="BO33" s="245"/>
      <c r="BP33" s="245"/>
      <c r="BQ33" s="242">
        <v>27</v>
      </c>
      <c r="BR33" s="243"/>
      <c r="BS33" s="1083"/>
      <c r="BT33" s="1084"/>
      <c r="BU33" s="1084"/>
      <c r="BV33" s="1084"/>
      <c r="BW33" s="1084"/>
      <c r="BX33" s="1084"/>
      <c r="BY33" s="1084"/>
      <c r="BZ33" s="1084"/>
      <c r="CA33" s="1084"/>
      <c r="CB33" s="1084"/>
      <c r="CC33" s="1084"/>
      <c r="CD33" s="1084"/>
      <c r="CE33" s="1084"/>
      <c r="CF33" s="1084"/>
      <c r="CG33" s="1085"/>
      <c r="CH33" s="1058"/>
      <c r="CI33" s="1059"/>
      <c r="CJ33" s="1059"/>
      <c r="CK33" s="1059"/>
      <c r="CL33" s="1060"/>
      <c r="CM33" s="1058"/>
      <c r="CN33" s="1059"/>
      <c r="CO33" s="1059"/>
      <c r="CP33" s="1059"/>
      <c r="CQ33" s="1060"/>
      <c r="CR33" s="1058"/>
      <c r="CS33" s="1059"/>
      <c r="CT33" s="1059"/>
      <c r="CU33" s="1059"/>
      <c r="CV33" s="1060"/>
      <c r="CW33" s="1058"/>
      <c r="CX33" s="1059"/>
      <c r="CY33" s="1059"/>
      <c r="CZ33" s="1059"/>
      <c r="DA33" s="1060"/>
      <c r="DB33" s="1058"/>
      <c r="DC33" s="1059"/>
      <c r="DD33" s="1059"/>
      <c r="DE33" s="1059"/>
      <c r="DF33" s="1060"/>
      <c r="DG33" s="1058"/>
      <c r="DH33" s="1059"/>
      <c r="DI33" s="1059"/>
      <c r="DJ33" s="1059"/>
      <c r="DK33" s="1060"/>
      <c r="DL33" s="1058"/>
      <c r="DM33" s="1059"/>
      <c r="DN33" s="1059"/>
      <c r="DO33" s="1059"/>
      <c r="DP33" s="1060"/>
      <c r="DQ33" s="1058"/>
      <c r="DR33" s="1059"/>
      <c r="DS33" s="1059"/>
      <c r="DT33" s="1059"/>
      <c r="DU33" s="1060"/>
      <c r="DV33" s="1061"/>
      <c r="DW33" s="1062"/>
      <c r="DX33" s="1062"/>
      <c r="DY33" s="1062"/>
      <c r="DZ33" s="1063"/>
      <c r="EA33" s="226"/>
    </row>
    <row r="34" spans="1:131" s="227" customFormat="1" ht="26.25" customHeight="1">
      <c r="A34" s="246">
        <v>7</v>
      </c>
      <c r="B34" s="1106"/>
      <c r="C34" s="1107"/>
      <c r="D34" s="1107"/>
      <c r="E34" s="1107"/>
      <c r="F34" s="1107"/>
      <c r="G34" s="1107"/>
      <c r="H34" s="1107"/>
      <c r="I34" s="1107"/>
      <c r="J34" s="1107"/>
      <c r="K34" s="1107"/>
      <c r="L34" s="1107"/>
      <c r="M34" s="1107"/>
      <c r="N34" s="1107"/>
      <c r="O34" s="1107"/>
      <c r="P34" s="1108"/>
      <c r="Q34" s="1112"/>
      <c r="R34" s="1113"/>
      <c r="S34" s="1113"/>
      <c r="T34" s="1113"/>
      <c r="U34" s="1113"/>
      <c r="V34" s="1113"/>
      <c r="W34" s="1113"/>
      <c r="X34" s="1113"/>
      <c r="Y34" s="1113"/>
      <c r="Z34" s="1113"/>
      <c r="AA34" s="1113"/>
      <c r="AB34" s="1113"/>
      <c r="AC34" s="1113"/>
      <c r="AD34" s="1113"/>
      <c r="AE34" s="1114"/>
      <c r="AF34" s="1088"/>
      <c r="AG34" s="1089"/>
      <c r="AH34" s="1089"/>
      <c r="AI34" s="1089"/>
      <c r="AJ34" s="1090"/>
      <c r="AK34" s="1049"/>
      <c r="AL34" s="1040"/>
      <c r="AM34" s="1040"/>
      <c r="AN34" s="1040"/>
      <c r="AO34" s="1040"/>
      <c r="AP34" s="1040"/>
      <c r="AQ34" s="1040"/>
      <c r="AR34" s="1040"/>
      <c r="AS34" s="1040"/>
      <c r="AT34" s="1040"/>
      <c r="AU34" s="1040"/>
      <c r="AV34" s="1040"/>
      <c r="AW34" s="1040"/>
      <c r="AX34" s="1040"/>
      <c r="AY34" s="1040"/>
      <c r="AZ34" s="1111"/>
      <c r="BA34" s="1111"/>
      <c r="BB34" s="1111"/>
      <c r="BC34" s="1111"/>
      <c r="BD34" s="1111"/>
      <c r="BE34" s="1101"/>
      <c r="BF34" s="1101"/>
      <c r="BG34" s="1101"/>
      <c r="BH34" s="1101"/>
      <c r="BI34" s="1102"/>
      <c r="BJ34" s="232"/>
      <c r="BK34" s="232"/>
      <c r="BL34" s="232"/>
      <c r="BM34" s="232"/>
      <c r="BN34" s="232"/>
      <c r="BO34" s="245"/>
      <c r="BP34" s="245"/>
      <c r="BQ34" s="242">
        <v>28</v>
      </c>
      <c r="BR34" s="243"/>
      <c r="BS34" s="1083"/>
      <c r="BT34" s="1084"/>
      <c r="BU34" s="1084"/>
      <c r="BV34" s="1084"/>
      <c r="BW34" s="1084"/>
      <c r="BX34" s="1084"/>
      <c r="BY34" s="1084"/>
      <c r="BZ34" s="1084"/>
      <c r="CA34" s="1084"/>
      <c r="CB34" s="1084"/>
      <c r="CC34" s="1084"/>
      <c r="CD34" s="1084"/>
      <c r="CE34" s="1084"/>
      <c r="CF34" s="1084"/>
      <c r="CG34" s="1085"/>
      <c r="CH34" s="1058"/>
      <c r="CI34" s="1059"/>
      <c r="CJ34" s="1059"/>
      <c r="CK34" s="1059"/>
      <c r="CL34" s="1060"/>
      <c r="CM34" s="1058"/>
      <c r="CN34" s="1059"/>
      <c r="CO34" s="1059"/>
      <c r="CP34" s="1059"/>
      <c r="CQ34" s="1060"/>
      <c r="CR34" s="1058"/>
      <c r="CS34" s="1059"/>
      <c r="CT34" s="1059"/>
      <c r="CU34" s="1059"/>
      <c r="CV34" s="1060"/>
      <c r="CW34" s="1058"/>
      <c r="CX34" s="1059"/>
      <c r="CY34" s="1059"/>
      <c r="CZ34" s="1059"/>
      <c r="DA34" s="1060"/>
      <c r="DB34" s="1058"/>
      <c r="DC34" s="1059"/>
      <c r="DD34" s="1059"/>
      <c r="DE34" s="1059"/>
      <c r="DF34" s="1060"/>
      <c r="DG34" s="1058"/>
      <c r="DH34" s="1059"/>
      <c r="DI34" s="1059"/>
      <c r="DJ34" s="1059"/>
      <c r="DK34" s="1060"/>
      <c r="DL34" s="1058"/>
      <c r="DM34" s="1059"/>
      <c r="DN34" s="1059"/>
      <c r="DO34" s="1059"/>
      <c r="DP34" s="1060"/>
      <c r="DQ34" s="1058"/>
      <c r="DR34" s="1059"/>
      <c r="DS34" s="1059"/>
      <c r="DT34" s="1059"/>
      <c r="DU34" s="1060"/>
      <c r="DV34" s="1061"/>
      <c r="DW34" s="1062"/>
      <c r="DX34" s="1062"/>
      <c r="DY34" s="1062"/>
      <c r="DZ34" s="1063"/>
      <c r="EA34" s="226"/>
    </row>
    <row r="35" spans="1:131" s="227" customFormat="1" ht="26.25" customHeight="1">
      <c r="A35" s="246">
        <v>8</v>
      </c>
      <c r="B35" s="1106"/>
      <c r="C35" s="1107"/>
      <c r="D35" s="1107"/>
      <c r="E35" s="1107"/>
      <c r="F35" s="1107"/>
      <c r="G35" s="1107"/>
      <c r="H35" s="1107"/>
      <c r="I35" s="1107"/>
      <c r="J35" s="1107"/>
      <c r="K35" s="1107"/>
      <c r="L35" s="1107"/>
      <c r="M35" s="1107"/>
      <c r="N35" s="1107"/>
      <c r="O35" s="1107"/>
      <c r="P35" s="1108"/>
      <c r="Q35" s="1112"/>
      <c r="R35" s="1113"/>
      <c r="S35" s="1113"/>
      <c r="T35" s="1113"/>
      <c r="U35" s="1113"/>
      <c r="V35" s="1113"/>
      <c r="W35" s="1113"/>
      <c r="X35" s="1113"/>
      <c r="Y35" s="1113"/>
      <c r="Z35" s="1113"/>
      <c r="AA35" s="1113"/>
      <c r="AB35" s="1113"/>
      <c r="AC35" s="1113"/>
      <c r="AD35" s="1113"/>
      <c r="AE35" s="1114"/>
      <c r="AF35" s="1088"/>
      <c r="AG35" s="1089"/>
      <c r="AH35" s="1089"/>
      <c r="AI35" s="1089"/>
      <c r="AJ35" s="1090"/>
      <c r="AK35" s="1049"/>
      <c r="AL35" s="1040"/>
      <c r="AM35" s="1040"/>
      <c r="AN35" s="1040"/>
      <c r="AO35" s="1040"/>
      <c r="AP35" s="1040"/>
      <c r="AQ35" s="1040"/>
      <c r="AR35" s="1040"/>
      <c r="AS35" s="1040"/>
      <c r="AT35" s="1040"/>
      <c r="AU35" s="1040"/>
      <c r="AV35" s="1040"/>
      <c r="AW35" s="1040"/>
      <c r="AX35" s="1040"/>
      <c r="AY35" s="1040"/>
      <c r="AZ35" s="1111"/>
      <c r="BA35" s="1111"/>
      <c r="BB35" s="1111"/>
      <c r="BC35" s="1111"/>
      <c r="BD35" s="1111"/>
      <c r="BE35" s="1101"/>
      <c r="BF35" s="1101"/>
      <c r="BG35" s="1101"/>
      <c r="BH35" s="1101"/>
      <c r="BI35" s="1102"/>
      <c r="BJ35" s="232"/>
      <c r="BK35" s="232"/>
      <c r="BL35" s="232"/>
      <c r="BM35" s="232"/>
      <c r="BN35" s="232"/>
      <c r="BO35" s="245"/>
      <c r="BP35" s="245"/>
      <c r="BQ35" s="242">
        <v>29</v>
      </c>
      <c r="BR35" s="243"/>
      <c r="BS35" s="1083"/>
      <c r="BT35" s="1084"/>
      <c r="BU35" s="1084"/>
      <c r="BV35" s="1084"/>
      <c r="BW35" s="1084"/>
      <c r="BX35" s="1084"/>
      <c r="BY35" s="1084"/>
      <c r="BZ35" s="1084"/>
      <c r="CA35" s="1084"/>
      <c r="CB35" s="1084"/>
      <c r="CC35" s="1084"/>
      <c r="CD35" s="1084"/>
      <c r="CE35" s="1084"/>
      <c r="CF35" s="1084"/>
      <c r="CG35" s="1085"/>
      <c r="CH35" s="1058"/>
      <c r="CI35" s="1059"/>
      <c r="CJ35" s="1059"/>
      <c r="CK35" s="1059"/>
      <c r="CL35" s="1060"/>
      <c r="CM35" s="1058"/>
      <c r="CN35" s="1059"/>
      <c r="CO35" s="1059"/>
      <c r="CP35" s="1059"/>
      <c r="CQ35" s="1060"/>
      <c r="CR35" s="1058"/>
      <c r="CS35" s="1059"/>
      <c r="CT35" s="1059"/>
      <c r="CU35" s="1059"/>
      <c r="CV35" s="1060"/>
      <c r="CW35" s="1058"/>
      <c r="CX35" s="1059"/>
      <c r="CY35" s="1059"/>
      <c r="CZ35" s="1059"/>
      <c r="DA35" s="1060"/>
      <c r="DB35" s="1058"/>
      <c r="DC35" s="1059"/>
      <c r="DD35" s="1059"/>
      <c r="DE35" s="1059"/>
      <c r="DF35" s="1060"/>
      <c r="DG35" s="1058"/>
      <c r="DH35" s="1059"/>
      <c r="DI35" s="1059"/>
      <c r="DJ35" s="1059"/>
      <c r="DK35" s="1060"/>
      <c r="DL35" s="1058"/>
      <c r="DM35" s="1059"/>
      <c r="DN35" s="1059"/>
      <c r="DO35" s="1059"/>
      <c r="DP35" s="1060"/>
      <c r="DQ35" s="1058"/>
      <c r="DR35" s="1059"/>
      <c r="DS35" s="1059"/>
      <c r="DT35" s="1059"/>
      <c r="DU35" s="1060"/>
      <c r="DV35" s="1061"/>
      <c r="DW35" s="1062"/>
      <c r="DX35" s="1062"/>
      <c r="DY35" s="1062"/>
      <c r="DZ35" s="1063"/>
      <c r="EA35" s="226"/>
    </row>
    <row r="36" spans="1:131" s="227" customFormat="1" ht="26.25" customHeight="1">
      <c r="A36" s="246">
        <v>9</v>
      </c>
      <c r="B36" s="1106"/>
      <c r="C36" s="1107"/>
      <c r="D36" s="1107"/>
      <c r="E36" s="1107"/>
      <c r="F36" s="1107"/>
      <c r="G36" s="1107"/>
      <c r="H36" s="1107"/>
      <c r="I36" s="1107"/>
      <c r="J36" s="1107"/>
      <c r="K36" s="1107"/>
      <c r="L36" s="1107"/>
      <c r="M36" s="1107"/>
      <c r="N36" s="1107"/>
      <c r="O36" s="1107"/>
      <c r="P36" s="1108"/>
      <c r="Q36" s="1112"/>
      <c r="R36" s="1113"/>
      <c r="S36" s="1113"/>
      <c r="T36" s="1113"/>
      <c r="U36" s="1113"/>
      <c r="V36" s="1113"/>
      <c r="W36" s="1113"/>
      <c r="X36" s="1113"/>
      <c r="Y36" s="1113"/>
      <c r="Z36" s="1113"/>
      <c r="AA36" s="1113"/>
      <c r="AB36" s="1113"/>
      <c r="AC36" s="1113"/>
      <c r="AD36" s="1113"/>
      <c r="AE36" s="1114"/>
      <c r="AF36" s="1088"/>
      <c r="AG36" s="1089"/>
      <c r="AH36" s="1089"/>
      <c r="AI36" s="1089"/>
      <c r="AJ36" s="1090"/>
      <c r="AK36" s="1049"/>
      <c r="AL36" s="1040"/>
      <c r="AM36" s="1040"/>
      <c r="AN36" s="1040"/>
      <c r="AO36" s="1040"/>
      <c r="AP36" s="1040"/>
      <c r="AQ36" s="1040"/>
      <c r="AR36" s="1040"/>
      <c r="AS36" s="1040"/>
      <c r="AT36" s="1040"/>
      <c r="AU36" s="1040"/>
      <c r="AV36" s="1040"/>
      <c r="AW36" s="1040"/>
      <c r="AX36" s="1040"/>
      <c r="AY36" s="1040"/>
      <c r="AZ36" s="1111"/>
      <c r="BA36" s="1111"/>
      <c r="BB36" s="1111"/>
      <c r="BC36" s="1111"/>
      <c r="BD36" s="1111"/>
      <c r="BE36" s="1101"/>
      <c r="BF36" s="1101"/>
      <c r="BG36" s="1101"/>
      <c r="BH36" s="1101"/>
      <c r="BI36" s="1102"/>
      <c r="BJ36" s="232"/>
      <c r="BK36" s="232"/>
      <c r="BL36" s="232"/>
      <c r="BM36" s="232"/>
      <c r="BN36" s="232"/>
      <c r="BO36" s="245"/>
      <c r="BP36" s="245"/>
      <c r="BQ36" s="242">
        <v>30</v>
      </c>
      <c r="BR36" s="243"/>
      <c r="BS36" s="1083"/>
      <c r="BT36" s="1084"/>
      <c r="BU36" s="1084"/>
      <c r="BV36" s="1084"/>
      <c r="BW36" s="1084"/>
      <c r="BX36" s="1084"/>
      <c r="BY36" s="1084"/>
      <c r="BZ36" s="1084"/>
      <c r="CA36" s="1084"/>
      <c r="CB36" s="1084"/>
      <c r="CC36" s="1084"/>
      <c r="CD36" s="1084"/>
      <c r="CE36" s="1084"/>
      <c r="CF36" s="1084"/>
      <c r="CG36" s="1085"/>
      <c r="CH36" s="1058"/>
      <c r="CI36" s="1059"/>
      <c r="CJ36" s="1059"/>
      <c r="CK36" s="1059"/>
      <c r="CL36" s="1060"/>
      <c r="CM36" s="1058"/>
      <c r="CN36" s="1059"/>
      <c r="CO36" s="1059"/>
      <c r="CP36" s="1059"/>
      <c r="CQ36" s="1060"/>
      <c r="CR36" s="1058"/>
      <c r="CS36" s="1059"/>
      <c r="CT36" s="1059"/>
      <c r="CU36" s="1059"/>
      <c r="CV36" s="1060"/>
      <c r="CW36" s="1058"/>
      <c r="CX36" s="1059"/>
      <c r="CY36" s="1059"/>
      <c r="CZ36" s="1059"/>
      <c r="DA36" s="1060"/>
      <c r="DB36" s="1058"/>
      <c r="DC36" s="1059"/>
      <c r="DD36" s="1059"/>
      <c r="DE36" s="1059"/>
      <c r="DF36" s="1060"/>
      <c r="DG36" s="1058"/>
      <c r="DH36" s="1059"/>
      <c r="DI36" s="1059"/>
      <c r="DJ36" s="1059"/>
      <c r="DK36" s="1060"/>
      <c r="DL36" s="1058"/>
      <c r="DM36" s="1059"/>
      <c r="DN36" s="1059"/>
      <c r="DO36" s="1059"/>
      <c r="DP36" s="1060"/>
      <c r="DQ36" s="1058"/>
      <c r="DR36" s="1059"/>
      <c r="DS36" s="1059"/>
      <c r="DT36" s="1059"/>
      <c r="DU36" s="1060"/>
      <c r="DV36" s="1061"/>
      <c r="DW36" s="1062"/>
      <c r="DX36" s="1062"/>
      <c r="DY36" s="1062"/>
      <c r="DZ36" s="1063"/>
      <c r="EA36" s="226"/>
    </row>
    <row r="37" spans="1:131" s="227" customFormat="1" ht="26.25" customHeight="1">
      <c r="A37" s="246">
        <v>10</v>
      </c>
      <c r="B37" s="1106"/>
      <c r="C37" s="1107"/>
      <c r="D37" s="1107"/>
      <c r="E37" s="1107"/>
      <c r="F37" s="1107"/>
      <c r="G37" s="1107"/>
      <c r="H37" s="1107"/>
      <c r="I37" s="1107"/>
      <c r="J37" s="1107"/>
      <c r="K37" s="1107"/>
      <c r="L37" s="1107"/>
      <c r="M37" s="1107"/>
      <c r="N37" s="1107"/>
      <c r="O37" s="1107"/>
      <c r="P37" s="1108"/>
      <c r="Q37" s="1112"/>
      <c r="R37" s="1113"/>
      <c r="S37" s="1113"/>
      <c r="T37" s="1113"/>
      <c r="U37" s="1113"/>
      <c r="V37" s="1113"/>
      <c r="W37" s="1113"/>
      <c r="X37" s="1113"/>
      <c r="Y37" s="1113"/>
      <c r="Z37" s="1113"/>
      <c r="AA37" s="1113"/>
      <c r="AB37" s="1113"/>
      <c r="AC37" s="1113"/>
      <c r="AD37" s="1113"/>
      <c r="AE37" s="1114"/>
      <c r="AF37" s="1088"/>
      <c r="AG37" s="1089"/>
      <c r="AH37" s="1089"/>
      <c r="AI37" s="1089"/>
      <c r="AJ37" s="1090"/>
      <c r="AK37" s="1049"/>
      <c r="AL37" s="1040"/>
      <c r="AM37" s="1040"/>
      <c r="AN37" s="1040"/>
      <c r="AO37" s="1040"/>
      <c r="AP37" s="1040"/>
      <c r="AQ37" s="1040"/>
      <c r="AR37" s="1040"/>
      <c r="AS37" s="1040"/>
      <c r="AT37" s="1040"/>
      <c r="AU37" s="1040"/>
      <c r="AV37" s="1040"/>
      <c r="AW37" s="1040"/>
      <c r="AX37" s="1040"/>
      <c r="AY37" s="1040"/>
      <c r="AZ37" s="1111"/>
      <c r="BA37" s="1111"/>
      <c r="BB37" s="1111"/>
      <c r="BC37" s="1111"/>
      <c r="BD37" s="1111"/>
      <c r="BE37" s="1101"/>
      <c r="BF37" s="1101"/>
      <c r="BG37" s="1101"/>
      <c r="BH37" s="1101"/>
      <c r="BI37" s="1102"/>
      <c r="BJ37" s="232"/>
      <c r="BK37" s="232"/>
      <c r="BL37" s="232"/>
      <c r="BM37" s="232"/>
      <c r="BN37" s="232"/>
      <c r="BO37" s="245"/>
      <c r="BP37" s="245"/>
      <c r="BQ37" s="242">
        <v>31</v>
      </c>
      <c r="BR37" s="243"/>
      <c r="BS37" s="1083"/>
      <c r="BT37" s="1084"/>
      <c r="BU37" s="1084"/>
      <c r="BV37" s="1084"/>
      <c r="BW37" s="1084"/>
      <c r="BX37" s="1084"/>
      <c r="BY37" s="1084"/>
      <c r="BZ37" s="1084"/>
      <c r="CA37" s="1084"/>
      <c r="CB37" s="1084"/>
      <c r="CC37" s="1084"/>
      <c r="CD37" s="1084"/>
      <c r="CE37" s="1084"/>
      <c r="CF37" s="1084"/>
      <c r="CG37" s="1085"/>
      <c r="CH37" s="1058"/>
      <c r="CI37" s="1059"/>
      <c r="CJ37" s="1059"/>
      <c r="CK37" s="1059"/>
      <c r="CL37" s="1060"/>
      <c r="CM37" s="1058"/>
      <c r="CN37" s="1059"/>
      <c r="CO37" s="1059"/>
      <c r="CP37" s="1059"/>
      <c r="CQ37" s="1060"/>
      <c r="CR37" s="1058"/>
      <c r="CS37" s="1059"/>
      <c r="CT37" s="1059"/>
      <c r="CU37" s="1059"/>
      <c r="CV37" s="1060"/>
      <c r="CW37" s="1058"/>
      <c r="CX37" s="1059"/>
      <c r="CY37" s="1059"/>
      <c r="CZ37" s="1059"/>
      <c r="DA37" s="1060"/>
      <c r="DB37" s="1058"/>
      <c r="DC37" s="1059"/>
      <c r="DD37" s="1059"/>
      <c r="DE37" s="1059"/>
      <c r="DF37" s="1060"/>
      <c r="DG37" s="1058"/>
      <c r="DH37" s="1059"/>
      <c r="DI37" s="1059"/>
      <c r="DJ37" s="1059"/>
      <c r="DK37" s="1060"/>
      <c r="DL37" s="1058"/>
      <c r="DM37" s="1059"/>
      <c r="DN37" s="1059"/>
      <c r="DO37" s="1059"/>
      <c r="DP37" s="1060"/>
      <c r="DQ37" s="1058"/>
      <c r="DR37" s="1059"/>
      <c r="DS37" s="1059"/>
      <c r="DT37" s="1059"/>
      <c r="DU37" s="1060"/>
      <c r="DV37" s="1061"/>
      <c r="DW37" s="1062"/>
      <c r="DX37" s="1062"/>
      <c r="DY37" s="1062"/>
      <c r="DZ37" s="1063"/>
      <c r="EA37" s="226"/>
    </row>
    <row r="38" spans="1:131" s="227" customFormat="1" ht="26.25" customHeight="1">
      <c r="A38" s="246">
        <v>11</v>
      </c>
      <c r="B38" s="1106"/>
      <c r="C38" s="1107"/>
      <c r="D38" s="1107"/>
      <c r="E38" s="1107"/>
      <c r="F38" s="1107"/>
      <c r="G38" s="1107"/>
      <c r="H38" s="1107"/>
      <c r="I38" s="1107"/>
      <c r="J38" s="1107"/>
      <c r="K38" s="1107"/>
      <c r="L38" s="1107"/>
      <c r="M38" s="1107"/>
      <c r="N38" s="1107"/>
      <c r="O38" s="1107"/>
      <c r="P38" s="1108"/>
      <c r="Q38" s="1112"/>
      <c r="R38" s="1113"/>
      <c r="S38" s="1113"/>
      <c r="T38" s="1113"/>
      <c r="U38" s="1113"/>
      <c r="V38" s="1113"/>
      <c r="W38" s="1113"/>
      <c r="X38" s="1113"/>
      <c r="Y38" s="1113"/>
      <c r="Z38" s="1113"/>
      <c r="AA38" s="1113"/>
      <c r="AB38" s="1113"/>
      <c r="AC38" s="1113"/>
      <c r="AD38" s="1113"/>
      <c r="AE38" s="1114"/>
      <c r="AF38" s="1088"/>
      <c r="AG38" s="1089"/>
      <c r="AH38" s="1089"/>
      <c r="AI38" s="1089"/>
      <c r="AJ38" s="1090"/>
      <c r="AK38" s="1049"/>
      <c r="AL38" s="1040"/>
      <c r="AM38" s="1040"/>
      <c r="AN38" s="1040"/>
      <c r="AO38" s="1040"/>
      <c r="AP38" s="1040"/>
      <c r="AQ38" s="1040"/>
      <c r="AR38" s="1040"/>
      <c r="AS38" s="1040"/>
      <c r="AT38" s="1040"/>
      <c r="AU38" s="1040"/>
      <c r="AV38" s="1040"/>
      <c r="AW38" s="1040"/>
      <c r="AX38" s="1040"/>
      <c r="AY38" s="1040"/>
      <c r="AZ38" s="1111"/>
      <c r="BA38" s="1111"/>
      <c r="BB38" s="1111"/>
      <c r="BC38" s="1111"/>
      <c r="BD38" s="1111"/>
      <c r="BE38" s="1101"/>
      <c r="BF38" s="1101"/>
      <c r="BG38" s="1101"/>
      <c r="BH38" s="1101"/>
      <c r="BI38" s="1102"/>
      <c r="BJ38" s="232"/>
      <c r="BK38" s="232"/>
      <c r="BL38" s="232"/>
      <c r="BM38" s="232"/>
      <c r="BN38" s="232"/>
      <c r="BO38" s="245"/>
      <c r="BP38" s="245"/>
      <c r="BQ38" s="242">
        <v>32</v>
      </c>
      <c r="BR38" s="243"/>
      <c r="BS38" s="1083"/>
      <c r="BT38" s="1084"/>
      <c r="BU38" s="1084"/>
      <c r="BV38" s="1084"/>
      <c r="BW38" s="1084"/>
      <c r="BX38" s="1084"/>
      <c r="BY38" s="1084"/>
      <c r="BZ38" s="1084"/>
      <c r="CA38" s="1084"/>
      <c r="CB38" s="1084"/>
      <c r="CC38" s="1084"/>
      <c r="CD38" s="1084"/>
      <c r="CE38" s="1084"/>
      <c r="CF38" s="1084"/>
      <c r="CG38" s="1085"/>
      <c r="CH38" s="1058"/>
      <c r="CI38" s="1059"/>
      <c r="CJ38" s="1059"/>
      <c r="CK38" s="1059"/>
      <c r="CL38" s="1060"/>
      <c r="CM38" s="1058"/>
      <c r="CN38" s="1059"/>
      <c r="CO38" s="1059"/>
      <c r="CP38" s="1059"/>
      <c r="CQ38" s="1060"/>
      <c r="CR38" s="1058"/>
      <c r="CS38" s="1059"/>
      <c r="CT38" s="1059"/>
      <c r="CU38" s="1059"/>
      <c r="CV38" s="1060"/>
      <c r="CW38" s="1058"/>
      <c r="CX38" s="1059"/>
      <c r="CY38" s="1059"/>
      <c r="CZ38" s="1059"/>
      <c r="DA38" s="1060"/>
      <c r="DB38" s="1058"/>
      <c r="DC38" s="1059"/>
      <c r="DD38" s="1059"/>
      <c r="DE38" s="1059"/>
      <c r="DF38" s="1060"/>
      <c r="DG38" s="1058"/>
      <c r="DH38" s="1059"/>
      <c r="DI38" s="1059"/>
      <c r="DJ38" s="1059"/>
      <c r="DK38" s="1060"/>
      <c r="DL38" s="1058"/>
      <c r="DM38" s="1059"/>
      <c r="DN38" s="1059"/>
      <c r="DO38" s="1059"/>
      <c r="DP38" s="1060"/>
      <c r="DQ38" s="1058"/>
      <c r="DR38" s="1059"/>
      <c r="DS38" s="1059"/>
      <c r="DT38" s="1059"/>
      <c r="DU38" s="1060"/>
      <c r="DV38" s="1061"/>
      <c r="DW38" s="1062"/>
      <c r="DX38" s="1062"/>
      <c r="DY38" s="1062"/>
      <c r="DZ38" s="1063"/>
      <c r="EA38" s="226"/>
    </row>
    <row r="39" spans="1:131" s="227" customFormat="1" ht="26.25" customHeight="1">
      <c r="A39" s="246">
        <v>12</v>
      </c>
      <c r="B39" s="1106"/>
      <c r="C39" s="1107"/>
      <c r="D39" s="1107"/>
      <c r="E39" s="1107"/>
      <c r="F39" s="1107"/>
      <c r="G39" s="1107"/>
      <c r="H39" s="1107"/>
      <c r="I39" s="1107"/>
      <c r="J39" s="1107"/>
      <c r="K39" s="1107"/>
      <c r="L39" s="1107"/>
      <c r="M39" s="1107"/>
      <c r="N39" s="1107"/>
      <c r="O39" s="1107"/>
      <c r="P39" s="1108"/>
      <c r="Q39" s="1112"/>
      <c r="R39" s="1113"/>
      <c r="S39" s="1113"/>
      <c r="T39" s="1113"/>
      <c r="U39" s="1113"/>
      <c r="V39" s="1113"/>
      <c r="W39" s="1113"/>
      <c r="X39" s="1113"/>
      <c r="Y39" s="1113"/>
      <c r="Z39" s="1113"/>
      <c r="AA39" s="1113"/>
      <c r="AB39" s="1113"/>
      <c r="AC39" s="1113"/>
      <c r="AD39" s="1113"/>
      <c r="AE39" s="1114"/>
      <c r="AF39" s="1088"/>
      <c r="AG39" s="1089"/>
      <c r="AH39" s="1089"/>
      <c r="AI39" s="1089"/>
      <c r="AJ39" s="1090"/>
      <c r="AK39" s="1049"/>
      <c r="AL39" s="1040"/>
      <c r="AM39" s="1040"/>
      <c r="AN39" s="1040"/>
      <c r="AO39" s="1040"/>
      <c r="AP39" s="1040"/>
      <c r="AQ39" s="1040"/>
      <c r="AR39" s="1040"/>
      <c r="AS39" s="1040"/>
      <c r="AT39" s="1040"/>
      <c r="AU39" s="1040"/>
      <c r="AV39" s="1040"/>
      <c r="AW39" s="1040"/>
      <c r="AX39" s="1040"/>
      <c r="AY39" s="1040"/>
      <c r="AZ39" s="1111"/>
      <c r="BA39" s="1111"/>
      <c r="BB39" s="1111"/>
      <c r="BC39" s="1111"/>
      <c r="BD39" s="1111"/>
      <c r="BE39" s="1101"/>
      <c r="BF39" s="1101"/>
      <c r="BG39" s="1101"/>
      <c r="BH39" s="1101"/>
      <c r="BI39" s="1102"/>
      <c r="BJ39" s="232"/>
      <c r="BK39" s="232"/>
      <c r="BL39" s="232"/>
      <c r="BM39" s="232"/>
      <c r="BN39" s="232"/>
      <c r="BO39" s="245"/>
      <c r="BP39" s="245"/>
      <c r="BQ39" s="242">
        <v>33</v>
      </c>
      <c r="BR39" s="243"/>
      <c r="BS39" s="1083"/>
      <c r="BT39" s="1084"/>
      <c r="BU39" s="1084"/>
      <c r="BV39" s="1084"/>
      <c r="BW39" s="1084"/>
      <c r="BX39" s="1084"/>
      <c r="BY39" s="1084"/>
      <c r="BZ39" s="1084"/>
      <c r="CA39" s="1084"/>
      <c r="CB39" s="1084"/>
      <c r="CC39" s="1084"/>
      <c r="CD39" s="1084"/>
      <c r="CE39" s="1084"/>
      <c r="CF39" s="1084"/>
      <c r="CG39" s="1085"/>
      <c r="CH39" s="1058"/>
      <c r="CI39" s="1059"/>
      <c r="CJ39" s="1059"/>
      <c r="CK39" s="1059"/>
      <c r="CL39" s="1060"/>
      <c r="CM39" s="1058"/>
      <c r="CN39" s="1059"/>
      <c r="CO39" s="1059"/>
      <c r="CP39" s="1059"/>
      <c r="CQ39" s="1060"/>
      <c r="CR39" s="1058"/>
      <c r="CS39" s="1059"/>
      <c r="CT39" s="1059"/>
      <c r="CU39" s="1059"/>
      <c r="CV39" s="1060"/>
      <c r="CW39" s="1058"/>
      <c r="CX39" s="1059"/>
      <c r="CY39" s="1059"/>
      <c r="CZ39" s="1059"/>
      <c r="DA39" s="1060"/>
      <c r="DB39" s="1058"/>
      <c r="DC39" s="1059"/>
      <c r="DD39" s="1059"/>
      <c r="DE39" s="1059"/>
      <c r="DF39" s="1060"/>
      <c r="DG39" s="1058"/>
      <c r="DH39" s="1059"/>
      <c r="DI39" s="1059"/>
      <c r="DJ39" s="1059"/>
      <c r="DK39" s="1060"/>
      <c r="DL39" s="1058"/>
      <c r="DM39" s="1059"/>
      <c r="DN39" s="1059"/>
      <c r="DO39" s="1059"/>
      <c r="DP39" s="1060"/>
      <c r="DQ39" s="1058"/>
      <c r="DR39" s="1059"/>
      <c r="DS39" s="1059"/>
      <c r="DT39" s="1059"/>
      <c r="DU39" s="1060"/>
      <c r="DV39" s="1061"/>
      <c r="DW39" s="1062"/>
      <c r="DX39" s="1062"/>
      <c r="DY39" s="1062"/>
      <c r="DZ39" s="1063"/>
      <c r="EA39" s="226"/>
    </row>
    <row r="40" spans="1:131" s="227" customFormat="1" ht="26.25" customHeight="1">
      <c r="A40" s="241">
        <v>13</v>
      </c>
      <c r="B40" s="1106"/>
      <c r="C40" s="1107"/>
      <c r="D40" s="1107"/>
      <c r="E40" s="1107"/>
      <c r="F40" s="1107"/>
      <c r="G40" s="1107"/>
      <c r="H40" s="1107"/>
      <c r="I40" s="1107"/>
      <c r="J40" s="1107"/>
      <c r="K40" s="1107"/>
      <c r="L40" s="1107"/>
      <c r="M40" s="1107"/>
      <c r="N40" s="1107"/>
      <c r="O40" s="1107"/>
      <c r="P40" s="1108"/>
      <c r="Q40" s="1112"/>
      <c r="R40" s="1113"/>
      <c r="S40" s="1113"/>
      <c r="T40" s="1113"/>
      <c r="U40" s="1113"/>
      <c r="V40" s="1113"/>
      <c r="W40" s="1113"/>
      <c r="X40" s="1113"/>
      <c r="Y40" s="1113"/>
      <c r="Z40" s="1113"/>
      <c r="AA40" s="1113"/>
      <c r="AB40" s="1113"/>
      <c r="AC40" s="1113"/>
      <c r="AD40" s="1113"/>
      <c r="AE40" s="1114"/>
      <c r="AF40" s="1088"/>
      <c r="AG40" s="1089"/>
      <c r="AH40" s="1089"/>
      <c r="AI40" s="1089"/>
      <c r="AJ40" s="1090"/>
      <c r="AK40" s="1049"/>
      <c r="AL40" s="1040"/>
      <c r="AM40" s="1040"/>
      <c r="AN40" s="1040"/>
      <c r="AO40" s="1040"/>
      <c r="AP40" s="1040"/>
      <c r="AQ40" s="1040"/>
      <c r="AR40" s="1040"/>
      <c r="AS40" s="1040"/>
      <c r="AT40" s="1040"/>
      <c r="AU40" s="1040"/>
      <c r="AV40" s="1040"/>
      <c r="AW40" s="1040"/>
      <c r="AX40" s="1040"/>
      <c r="AY40" s="1040"/>
      <c r="AZ40" s="1111"/>
      <c r="BA40" s="1111"/>
      <c r="BB40" s="1111"/>
      <c r="BC40" s="1111"/>
      <c r="BD40" s="1111"/>
      <c r="BE40" s="1101"/>
      <c r="BF40" s="1101"/>
      <c r="BG40" s="1101"/>
      <c r="BH40" s="1101"/>
      <c r="BI40" s="1102"/>
      <c r="BJ40" s="232"/>
      <c r="BK40" s="232"/>
      <c r="BL40" s="232"/>
      <c r="BM40" s="232"/>
      <c r="BN40" s="232"/>
      <c r="BO40" s="245"/>
      <c r="BP40" s="245"/>
      <c r="BQ40" s="242">
        <v>34</v>
      </c>
      <c r="BR40" s="243"/>
      <c r="BS40" s="1083"/>
      <c r="BT40" s="1084"/>
      <c r="BU40" s="1084"/>
      <c r="BV40" s="1084"/>
      <c r="BW40" s="1084"/>
      <c r="BX40" s="1084"/>
      <c r="BY40" s="1084"/>
      <c r="BZ40" s="1084"/>
      <c r="CA40" s="1084"/>
      <c r="CB40" s="1084"/>
      <c r="CC40" s="1084"/>
      <c r="CD40" s="1084"/>
      <c r="CE40" s="1084"/>
      <c r="CF40" s="1084"/>
      <c r="CG40" s="1085"/>
      <c r="CH40" s="1058"/>
      <c r="CI40" s="1059"/>
      <c r="CJ40" s="1059"/>
      <c r="CK40" s="1059"/>
      <c r="CL40" s="1060"/>
      <c r="CM40" s="1058"/>
      <c r="CN40" s="1059"/>
      <c r="CO40" s="1059"/>
      <c r="CP40" s="1059"/>
      <c r="CQ40" s="1060"/>
      <c r="CR40" s="1058"/>
      <c r="CS40" s="1059"/>
      <c r="CT40" s="1059"/>
      <c r="CU40" s="1059"/>
      <c r="CV40" s="1060"/>
      <c r="CW40" s="1058"/>
      <c r="CX40" s="1059"/>
      <c r="CY40" s="1059"/>
      <c r="CZ40" s="1059"/>
      <c r="DA40" s="1060"/>
      <c r="DB40" s="1058"/>
      <c r="DC40" s="1059"/>
      <c r="DD40" s="1059"/>
      <c r="DE40" s="1059"/>
      <c r="DF40" s="1060"/>
      <c r="DG40" s="1058"/>
      <c r="DH40" s="1059"/>
      <c r="DI40" s="1059"/>
      <c r="DJ40" s="1059"/>
      <c r="DK40" s="1060"/>
      <c r="DL40" s="1058"/>
      <c r="DM40" s="1059"/>
      <c r="DN40" s="1059"/>
      <c r="DO40" s="1059"/>
      <c r="DP40" s="1060"/>
      <c r="DQ40" s="1058"/>
      <c r="DR40" s="1059"/>
      <c r="DS40" s="1059"/>
      <c r="DT40" s="1059"/>
      <c r="DU40" s="1060"/>
      <c r="DV40" s="1061"/>
      <c r="DW40" s="1062"/>
      <c r="DX40" s="1062"/>
      <c r="DY40" s="1062"/>
      <c r="DZ40" s="1063"/>
      <c r="EA40" s="226"/>
    </row>
    <row r="41" spans="1:131" s="227" customFormat="1" ht="26.25" customHeight="1">
      <c r="A41" s="241">
        <v>14</v>
      </c>
      <c r="B41" s="1106"/>
      <c r="C41" s="1107"/>
      <c r="D41" s="1107"/>
      <c r="E41" s="1107"/>
      <c r="F41" s="1107"/>
      <c r="G41" s="1107"/>
      <c r="H41" s="1107"/>
      <c r="I41" s="1107"/>
      <c r="J41" s="1107"/>
      <c r="K41" s="1107"/>
      <c r="L41" s="1107"/>
      <c r="M41" s="1107"/>
      <c r="N41" s="1107"/>
      <c r="O41" s="1107"/>
      <c r="P41" s="1108"/>
      <c r="Q41" s="1112"/>
      <c r="R41" s="1113"/>
      <c r="S41" s="1113"/>
      <c r="T41" s="1113"/>
      <c r="U41" s="1113"/>
      <c r="V41" s="1113"/>
      <c r="W41" s="1113"/>
      <c r="X41" s="1113"/>
      <c r="Y41" s="1113"/>
      <c r="Z41" s="1113"/>
      <c r="AA41" s="1113"/>
      <c r="AB41" s="1113"/>
      <c r="AC41" s="1113"/>
      <c r="AD41" s="1113"/>
      <c r="AE41" s="1114"/>
      <c r="AF41" s="1088"/>
      <c r="AG41" s="1089"/>
      <c r="AH41" s="1089"/>
      <c r="AI41" s="1089"/>
      <c r="AJ41" s="1090"/>
      <c r="AK41" s="1049"/>
      <c r="AL41" s="1040"/>
      <c r="AM41" s="1040"/>
      <c r="AN41" s="1040"/>
      <c r="AO41" s="1040"/>
      <c r="AP41" s="1040"/>
      <c r="AQ41" s="1040"/>
      <c r="AR41" s="1040"/>
      <c r="AS41" s="1040"/>
      <c r="AT41" s="1040"/>
      <c r="AU41" s="1040"/>
      <c r="AV41" s="1040"/>
      <c r="AW41" s="1040"/>
      <c r="AX41" s="1040"/>
      <c r="AY41" s="1040"/>
      <c r="AZ41" s="1111"/>
      <c r="BA41" s="1111"/>
      <c r="BB41" s="1111"/>
      <c r="BC41" s="1111"/>
      <c r="BD41" s="1111"/>
      <c r="BE41" s="1101"/>
      <c r="BF41" s="1101"/>
      <c r="BG41" s="1101"/>
      <c r="BH41" s="1101"/>
      <c r="BI41" s="1102"/>
      <c r="BJ41" s="232"/>
      <c r="BK41" s="232"/>
      <c r="BL41" s="232"/>
      <c r="BM41" s="232"/>
      <c r="BN41" s="232"/>
      <c r="BO41" s="245"/>
      <c r="BP41" s="245"/>
      <c r="BQ41" s="242">
        <v>35</v>
      </c>
      <c r="BR41" s="243"/>
      <c r="BS41" s="1083"/>
      <c r="BT41" s="1084"/>
      <c r="BU41" s="1084"/>
      <c r="BV41" s="1084"/>
      <c r="BW41" s="1084"/>
      <c r="BX41" s="1084"/>
      <c r="BY41" s="1084"/>
      <c r="BZ41" s="1084"/>
      <c r="CA41" s="1084"/>
      <c r="CB41" s="1084"/>
      <c r="CC41" s="1084"/>
      <c r="CD41" s="1084"/>
      <c r="CE41" s="1084"/>
      <c r="CF41" s="1084"/>
      <c r="CG41" s="1085"/>
      <c r="CH41" s="1058"/>
      <c r="CI41" s="1059"/>
      <c r="CJ41" s="1059"/>
      <c r="CK41" s="1059"/>
      <c r="CL41" s="1060"/>
      <c r="CM41" s="1058"/>
      <c r="CN41" s="1059"/>
      <c r="CO41" s="1059"/>
      <c r="CP41" s="1059"/>
      <c r="CQ41" s="1060"/>
      <c r="CR41" s="1058"/>
      <c r="CS41" s="1059"/>
      <c r="CT41" s="1059"/>
      <c r="CU41" s="1059"/>
      <c r="CV41" s="1060"/>
      <c r="CW41" s="1058"/>
      <c r="CX41" s="1059"/>
      <c r="CY41" s="1059"/>
      <c r="CZ41" s="1059"/>
      <c r="DA41" s="1060"/>
      <c r="DB41" s="1058"/>
      <c r="DC41" s="1059"/>
      <c r="DD41" s="1059"/>
      <c r="DE41" s="1059"/>
      <c r="DF41" s="1060"/>
      <c r="DG41" s="1058"/>
      <c r="DH41" s="1059"/>
      <c r="DI41" s="1059"/>
      <c r="DJ41" s="1059"/>
      <c r="DK41" s="1060"/>
      <c r="DL41" s="1058"/>
      <c r="DM41" s="1059"/>
      <c r="DN41" s="1059"/>
      <c r="DO41" s="1059"/>
      <c r="DP41" s="1060"/>
      <c r="DQ41" s="1058"/>
      <c r="DR41" s="1059"/>
      <c r="DS41" s="1059"/>
      <c r="DT41" s="1059"/>
      <c r="DU41" s="1060"/>
      <c r="DV41" s="1061"/>
      <c r="DW41" s="1062"/>
      <c r="DX41" s="1062"/>
      <c r="DY41" s="1062"/>
      <c r="DZ41" s="1063"/>
      <c r="EA41" s="226"/>
    </row>
    <row r="42" spans="1:131" s="227" customFormat="1" ht="26.25" customHeight="1">
      <c r="A42" s="241">
        <v>15</v>
      </c>
      <c r="B42" s="1106"/>
      <c r="C42" s="1107"/>
      <c r="D42" s="1107"/>
      <c r="E42" s="1107"/>
      <c r="F42" s="1107"/>
      <c r="G42" s="1107"/>
      <c r="H42" s="1107"/>
      <c r="I42" s="1107"/>
      <c r="J42" s="1107"/>
      <c r="K42" s="1107"/>
      <c r="L42" s="1107"/>
      <c r="M42" s="1107"/>
      <c r="N42" s="1107"/>
      <c r="O42" s="1107"/>
      <c r="P42" s="1108"/>
      <c r="Q42" s="1112"/>
      <c r="R42" s="1113"/>
      <c r="S42" s="1113"/>
      <c r="T42" s="1113"/>
      <c r="U42" s="1113"/>
      <c r="V42" s="1113"/>
      <c r="W42" s="1113"/>
      <c r="X42" s="1113"/>
      <c r="Y42" s="1113"/>
      <c r="Z42" s="1113"/>
      <c r="AA42" s="1113"/>
      <c r="AB42" s="1113"/>
      <c r="AC42" s="1113"/>
      <c r="AD42" s="1113"/>
      <c r="AE42" s="1114"/>
      <c r="AF42" s="1088"/>
      <c r="AG42" s="1089"/>
      <c r="AH42" s="1089"/>
      <c r="AI42" s="1089"/>
      <c r="AJ42" s="1090"/>
      <c r="AK42" s="1049"/>
      <c r="AL42" s="1040"/>
      <c r="AM42" s="1040"/>
      <c r="AN42" s="1040"/>
      <c r="AO42" s="1040"/>
      <c r="AP42" s="1040"/>
      <c r="AQ42" s="1040"/>
      <c r="AR42" s="1040"/>
      <c r="AS42" s="1040"/>
      <c r="AT42" s="1040"/>
      <c r="AU42" s="1040"/>
      <c r="AV42" s="1040"/>
      <c r="AW42" s="1040"/>
      <c r="AX42" s="1040"/>
      <c r="AY42" s="1040"/>
      <c r="AZ42" s="1111"/>
      <c r="BA42" s="1111"/>
      <c r="BB42" s="1111"/>
      <c r="BC42" s="1111"/>
      <c r="BD42" s="1111"/>
      <c r="BE42" s="1101"/>
      <c r="BF42" s="1101"/>
      <c r="BG42" s="1101"/>
      <c r="BH42" s="1101"/>
      <c r="BI42" s="1102"/>
      <c r="BJ42" s="232"/>
      <c r="BK42" s="232"/>
      <c r="BL42" s="232"/>
      <c r="BM42" s="232"/>
      <c r="BN42" s="232"/>
      <c r="BO42" s="245"/>
      <c r="BP42" s="245"/>
      <c r="BQ42" s="242">
        <v>36</v>
      </c>
      <c r="BR42" s="243"/>
      <c r="BS42" s="1083"/>
      <c r="BT42" s="1084"/>
      <c r="BU42" s="1084"/>
      <c r="BV42" s="1084"/>
      <c r="BW42" s="1084"/>
      <c r="BX42" s="1084"/>
      <c r="BY42" s="1084"/>
      <c r="BZ42" s="1084"/>
      <c r="CA42" s="1084"/>
      <c r="CB42" s="1084"/>
      <c r="CC42" s="1084"/>
      <c r="CD42" s="1084"/>
      <c r="CE42" s="1084"/>
      <c r="CF42" s="1084"/>
      <c r="CG42" s="1085"/>
      <c r="CH42" s="1058"/>
      <c r="CI42" s="1059"/>
      <c r="CJ42" s="1059"/>
      <c r="CK42" s="1059"/>
      <c r="CL42" s="1060"/>
      <c r="CM42" s="1058"/>
      <c r="CN42" s="1059"/>
      <c r="CO42" s="1059"/>
      <c r="CP42" s="1059"/>
      <c r="CQ42" s="1060"/>
      <c r="CR42" s="1058"/>
      <c r="CS42" s="1059"/>
      <c r="CT42" s="1059"/>
      <c r="CU42" s="1059"/>
      <c r="CV42" s="1060"/>
      <c r="CW42" s="1058"/>
      <c r="CX42" s="1059"/>
      <c r="CY42" s="1059"/>
      <c r="CZ42" s="1059"/>
      <c r="DA42" s="1060"/>
      <c r="DB42" s="1058"/>
      <c r="DC42" s="1059"/>
      <c r="DD42" s="1059"/>
      <c r="DE42" s="1059"/>
      <c r="DF42" s="1060"/>
      <c r="DG42" s="1058"/>
      <c r="DH42" s="1059"/>
      <c r="DI42" s="1059"/>
      <c r="DJ42" s="1059"/>
      <c r="DK42" s="1060"/>
      <c r="DL42" s="1058"/>
      <c r="DM42" s="1059"/>
      <c r="DN42" s="1059"/>
      <c r="DO42" s="1059"/>
      <c r="DP42" s="1060"/>
      <c r="DQ42" s="1058"/>
      <c r="DR42" s="1059"/>
      <c r="DS42" s="1059"/>
      <c r="DT42" s="1059"/>
      <c r="DU42" s="1060"/>
      <c r="DV42" s="1061"/>
      <c r="DW42" s="1062"/>
      <c r="DX42" s="1062"/>
      <c r="DY42" s="1062"/>
      <c r="DZ42" s="1063"/>
      <c r="EA42" s="226"/>
    </row>
    <row r="43" spans="1:131" s="227" customFormat="1" ht="26.25" customHeight="1">
      <c r="A43" s="241">
        <v>16</v>
      </c>
      <c r="B43" s="1106"/>
      <c r="C43" s="1107"/>
      <c r="D43" s="1107"/>
      <c r="E43" s="1107"/>
      <c r="F43" s="1107"/>
      <c r="G43" s="1107"/>
      <c r="H43" s="1107"/>
      <c r="I43" s="1107"/>
      <c r="J43" s="1107"/>
      <c r="K43" s="1107"/>
      <c r="L43" s="1107"/>
      <c r="M43" s="1107"/>
      <c r="N43" s="1107"/>
      <c r="O43" s="1107"/>
      <c r="P43" s="1108"/>
      <c r="Q43" s="1112"/>
      <c r="R43" s="1113"/>
      <c r="S43" s="1113"/>
      <c r="T43" s="1113"/>
      <c r="U43" s="1113"/>
      <c r="V43" s="1113"/>
      <c r="W43" s="1113"/>
      <c r="X43" s="1113"/>
      <c r="Y43" s="1113"/>
      <c r="Z43" s="1113"/>
      <c r="AA43" s="1113"/>
      <c r="AB43" s="1113"/>
      <c r="AC43" s="1113"/>
      <c r="AD43" s="1113"/>
      <c r="AE43" s="1114"/>
      <c r="AF43" s="1088"/>
      <c r="AG43" s="1089"/>
      <c r="AH43" s="1089"/>
      <c r="AI43" s="1089"/>
      <c r="AJ43" s="1090"/>
      <c r="AK43" s="1049"/>
      <c r="AL43" s="1040"/>
      <c r="AM43" s="1040"/>
      <c r="AN43" s="1040"/>
      <c r="AO43" s="1040"/>
      <c r="AP43" s="1040"/>
      <c r="AQ43" s="1040"/>
      <c r="AR43" s="1040"/>
      <c r="AS43" s="1040"/>
      <c r="AT43" s="1040"/>
      <c r="AU43" s="1040"/>
      <c r="AV43" s="1040"/>
      <c r="AW43" s="1040"/>
      <c r="AX43" s="1040"/>
      <c r="AY43" s="1040"/>
      <c r="AZ43" s="1111"/>
      <c r="BA43" s="1111"/>
      <c r="BB43" s="1111"/>
      <c r="BC43" s="1111"/>
      <c r="BD43" s="1111"/>
      <c r="BE43" s="1101"/>
      <c r="BF43" s="1101"/>
      <c r="BG43" s="1101"/>
      <c r="BH43" s="1101"/>
      <c r="BI43" s="1102"/>
      <c r="BJ43" s="232"/>
      <c r="BK43" s="232"/>
      <c r="BL43" s="232"/>
      <c r="BM43" s="232"/>
      <c r="BN43" s="232"/>
      <c r="BO43" s="245"/>
      <c r="BP43" s="245"/>
      <c r="BQ43" s="242">
        <v>37</v>
      </c>
      <c r="BR43" s="243"/>
      <c r="BS43" s="1083"/>
      <c r="BT43" s="1084"/>
      <c r="BU43" s="1084"/>
      <c r="BV43" s="1084"/>
      <c r="BW43" s="1084"/>
      <c r="BX43" s="1084"/>
      <c r="BY43" s="1084"/>
      <c r="BZ43" s="1084"/>
      <c r="CA43" s="1084"/>
      <c r="CB43" s="1084"/>
      <c r="CC43" s="1084"/>
      <c r="CD43" s="1084"/>
      <c r="CE43" s="1084"/>
      <c r="CF43" s="1084"/>
      <c r="CG43" s="1085"/>
      <c r="CH43" s="1058"/>
      <c r="CI43" s="1059"/>
      <c r="CJ43" s="1059"/>
      <c r="CK43" s="1059"/>
      <c r="CL43" s="1060"/>
      <c r="CM43" s="1058"/>
      <c r="CN43" s="1059"/>
      <c r="CO43" s="1059"/>
      <c r="CP43" s="1059"/>
      <c r="CQ43" s="1060"/>
      <c r="CR43" s="1058"/>
      <c r="CS43" s="1059"/>
      <c r="CT43" s="1059"/>
      <c r="CU43" s="1059"/>
      <c r="CV43" s="1060"/>
      <c r="CW43" s="1058"/>
      <c r="CX43" s="1059"/>
      <c r="CY43" s="1059"/>
      <c r="CZ43" s="1059"/>
      <c r="DA43" s="1060"/>
      <c r="DB43" s="1058"/>
      <c r="DC43" s="1059"/>
      <c r="DD43" s="1059"/>
      <c r="DE43" s="1059"/>
      <c r="DF43" s="1060"/>
      <c r="DG43" s="1058"/>
      <c r="DH43" s="1059"/>
      <c r="DI43" s="1059"/>
      <c r="DJ43" s="1059"/>
      <c r="DK43" s="1060"/>
      <c r="DL43" s="1058"/>
      <c r="DM43" s="1059"/>
      <c r="DN43" s="1059"/>
      <c r="DO43" s="1059"/>
      <c r="DP43" s="1060"/>
      <c r="DQ43" s="1058"/>
      <c r="DR43" s="1059"/>
      <c r="DS43" s="1059"/>
      <c r="DT43" s="1059"/>
      <c r="DU43" s="1060"/>
      <c r="DV43" s="1061"/>
      <c r="DW43" s="1062"/>
      <c r="DX43" s="1062"/>
      <c r="DY43" s="1062"/>
      <c r="DZ43" s="1063"/>
      <c r="EA43" s="226"/>
    </row>
    <row r="44" spans="1:131" s="227" customFormat="1" ht="26.25" customHeight="1">
      <c r="A44" s="241">
        <v>17</v>
      </c>
      <c r="B44" s="1106"/>
      <c r="C44" s="1107"/>
      <c r="D44" s="1107"/>
      <c r="E44" s="1107"/>
      <c r="F44" s="1107"/>
      <c r="G44" s="1107"/>
      <c r="H44" s="1107"/>
      <c r="I44" s="1107"/>
      <c r="J44" s="1107"/>
      <c r="K44" s="1107"/>
      <c r="L44" s="1107"/>
      <c r="M44" s="1107"/>
      <c r="N44" s="1107"/>
      <c r="O44" s="1107"/>
      <c r="P44" s="1108"/>
      <c r="Q44" s="1112"/>
      <c r="R44" s="1113"/>
      <c r="S44" s="1113"/>
      <c r="T44" s="1113"/>
      <c r="U44" s="1113"/>
      <c r="V44" s="1113"/>
      <c r="W44" s="1113"/>
      <c r="X44" s="1113"/>
      <c r="Y44" s="1113"/>
      <c r="Z44" s="1113"/>
      <c r="AA44" s="1113"/>
      <c r="AB44" s="1113"/>
      <c r="AC44" s="1113"/>
      <c r="AD44" s="1113"/>
      <c r="AE44" s="1114"/>
      <c r="AF44" s="1088"/>
      <c r="AG44" s="1089"/>
      <c r="AH44" s="1089"/>
      <c r="AI44" s="1089"/>
      <c r="AJ44" s="1090"/>
      <c r="AK44" s="1049"/>
      <c r="AL44" s="1040"/>
      <c r="AM44" s="1040"/>
      <c r="AN44" s="1040"/>
      <c r="AO44" s="1040"/>
      <c r="AP44" s="1040"/>
      <c r="AQ44" s="1040"/>
      <c r="AR44" s="1040"/>
      <c r="AS44" s="1040"/>
      <c r="AT44" s="1040"/>
      <c r="AU44" s="1040"/>
      <c r="AV44" s="1040"/>
      <c r="AW44" s="1040"/>
      <c r="AX44" s="1040"/>
      <c r="AY44" s="1040"/>
      <c r="AZ44" s="1111"/>
      <c r="BA44" s="1111"/>
      <c r="BB44" s="1111"/>
      <c r="BC44" s="1111"/>
      <c r="BD44" s="1111"/>
      <c r="BE44" s="1101"/>
      <c r="BF44" s="1101"/>
      <c r="BG44" s="1101"/>
      <c r="BH44" s="1101"/>
      <c r="BI44" s="1102"/>
      <c r="BJ44" s="232"/>
      <c r="BK44" s="232"/>
      <c r="BL44" s="232"/>
      <c r="BM44" s="232"/>
      <c r="BN44" s="232"/>
      <c r="BO44" s="245"/>
      <c r="BP44" s="245"/>
      <c r="BQ44" s="242">
        <v>38</v>
      </c>
      <c r="BR44" s="243"/>
      <c r="BS44" s="1083"/>
      <c r="BT44" s="1084"/>
      <c r="BU44" s="1084"/>
      <c r="BV44" s="1084"/>
      <c r="BW44" s="1084"/>
      <c r="BX44" s="1084"/>
      <c r="BY44" s="1084"/>
      <c r="BZ44" s="1084"/>
      <c r="CA44" s="1084"/>
      <c r="CB44" s="1084"/>
      <c r="CC44" s="1084"/>
      <c r="CD44" s="1084"/>
      <c r="CE44" s="1084"/>
      <c r="CF44" s="1084"/>
      <c r="CG44" s="1085"/>
      <c r="CH44" s="1058"/>
      <c r="CI44" s="1059"/>
      <c r="CJ44" s="1059"/>
      <c r="CK44" s="1059"/>
      <c r="CL44" s="1060"/>
      <c r="CM44" s="1058"/>
      <c r="CN44" s="1059"/>
      <c r="CO44" s="1059"/>
      <c r="CP44" s="1059"/>
      <c r="CQ44" s="1060"/>
      <c r="CR44" s="1058"/>
      <c r="CS44" s="1059"/>
      <c r="CT44" s="1059"/>
      <c r="CU44" s="1059"/>
      <c r="CV44" s="1060"/>
      <c r="CW44" s="1058"/>
      <c r="CX44" s="1059"/>
      <c r="CY44" s="1059"/>
      <c r="CZ44" s="1059"/>
      <c r="DA44" s="1060"/>
      <c r="DB44" s="1058"/>
      <c r="DC44" s="1059"/>
      <c r="DD44" s="1059"/>
      <c r="DE44" s="1059"/>
      <c r="DF44" s="1060"/>
      <c r="DG44" s="1058"/>
      <c r="DH44" s="1059"/>
      <c r="DI44" s="1059"/>
      <c r="DJ44" s="1059"/>
      <c r="DK44" s="1060"/>
      <c r="DL44" s="1058"/>
      <c r="DM44" s="1059"/>
      <c r="DN44" s="1059"/>
      <c r="DO44" s="1059"/>
      <c r="DP44" s="1060"/>
      <c r="DQ44" s="1058"/>
      <c r="DR44" s="1059"/>
      <c r="DS44" s="1059"/>
      <c r="DT44" s="1059"/>
      <c r="DU44" s="1060"/>
      <c r="DV44" s="1061"/>
      <c r="DW44" s="1062"/>
      <c r="DX44" s="1062"/>
      <c r="DY44" s="1062"/>
      <c r="DZ44" s="1063"/>
      <c r="EA44" s="226"/>
    </row>
    <row r="45" spans="1:131" s="227" customFormat="1" ht="26.25" customHeight="1">
      <c r="A45" s="241">
        <v>18</v>
      </c>
      <c r="B45" s="1106"/>
      <c r="C45" s="1107"/>
      <c r="D45" s="1107"/>
      <c r="E45" s="1107"/>
      <c r="F45" s="1107"/>
      <c r="G45" s="1107"/>
      <c r="H45" s="1107"/>
      <c r="I45" s="1107"/>
      <c r="J45" s="1107"/>
      <c r="K45" s="1107"/>
      <c r="L45" s="1107"/>
      <c r="M45" s="1107"/>
      <c r="N45" s="1107"/>
      <c r="O45" s="1107"/>
      <c r="P45" s="1108"/>
      <c r="Q45" s="1112"/>
      <c r="R45" s="1113"/>
      <c r="S45" s="1113"/>
      <c r="T45" s="1113"/>
      <c r="U45" s="1113"/>
      <c r="V45" s="1113"/>
      <c r="W45" s="1113"/>
      <c r="X45" s="1113"/>
      <c r="Y45" s="1113"/>
      <c r="Z45" s="1113"/>
      <c r="AA45" s="1113"/>
      <c r="AB45" s="1113"/>
      <c r="AC45" s="1113"/>
      <c r="AD45" s="1113"/>
      <c r="AE45" s="1114"/>
      <c r="AF45" s="1088"/>
      <c r="AG45" s="1089"/>
      <c r="AH45" s="1089"/>
      <c r="AI45" s="1089"/>
      <c r="AJ45" s="1090"/>
      <c r="AK45" s="1049"/>
      <c r="AL45" s="1040"/>
      <c r="AM45" s="1040"/>
      <c r="AN45" s="1040"/>
      <c r="AO45" s="1040"/>
      <c r="AP45" s="1040"/>
      <c r="AQ45" s="1040"/>
      <c r="AR45" s="1040"/>
      <c r="AS45" s="1040"/>
      <c r="AT45" s="1040"/>
      <c r="AU45" s="1040"/>
      <c r="AV45" s="1040"/>
      <c r="AW45" s="1040"/>
      <c r="AX45" s="1040"/>
      <c r="AY45" s="1040"/>
      <c r="AZ45" s="1111"/>
      <c r="BA45" s="1111"/>
      <c r="BB45" s="1111"/>
      <c r="BC45" s="1111"/>
      <c r="BD45" s="1111"/>
      <c r="BE45" s="1101"/>
      <c r="BF45" s="1101"/>
      <c r="BG45" s="1101"/>
      <c r="BH45" s="1101"/>
      <c r="BI45" s="1102"/>
      <c r="BJ45" s="232"/>
      <c r="BK45" s="232"/>
      <c r="BL45" s="232"/>
      <c r="BM45" s="232"/>
      <c r="BN45" s="232"/>
      <c r="BO45" s="245"/>
      <c r="BP45" s="245"/>
      <c r="BQ45" s="242">
        <v>39</v>
      </c>
      <c r="BR45" s="243"/>
      <c r="BS45" s="1083"/>
      <c r="BT45" s="1084"/>
      <c r="BU45" s="1084"/>
      <c r="BV45" s="1084"/>
      <c r="BW45" s="1084"/>
      <c r="BX45" s="1084"/>
      <c r="BY45" s="1084"/>
      <c r="BZ45" s="1084"/>
      <c r="CA45" s="1084"/>
      <c r="CB45" s="1084"/>
      <c r="CC45" s="1084"/>
      <c r="CD45" s="1084"/>
      <c r="CE45" s="1084"/>
      <c r="CF45" s="1084"/>
      <c r="CG45" s="1085"/>
      <c r="CH45" s="1058"/>
      <c r="CI45" s="1059"/>
      <c r="CJ45" s="1059"/>
      <c r="CK45" s="1059"/>
      <c r="CL45" s="1060"/>
      <c r="CM45" s="1058"/>
      <c r="CN45" s="1059"/>
      <c r="CO45" s="1059"/>
      <c r="CP45" s="1059"/>
      <c r="CQ45" s="1060"/>
      <c r="CR45" s="1058"/>
      <c r="CS45" s="1059"/>
      <c r="CT45" s="1059"/>
      <c r="CU45" s="1059"/>
      <c r="CV45" s="1060"/>
      <c r="CW45" s="1058"/>
      <c r="CX45" s="1059"/>
      <c r="CY45" s="1059"/>
      <c r="CZ45" s="1059"/>
      <c r="DA45" s="1060"/>
      <c r="DB45" s="1058"/>
      <c r="DC45" s="1059"/>
      <c r="DD45" s="1059"/>
      <c r="DE45" s="1059"/>
      <c r="DF45" s="1060"/>
      <c r="DG45" s="1058"/>
      <c r="DH45" s="1059"/>
      <c r="DI45" s="1059"/>
      <c r="DJ45" s="1059"/>
      <c r="DK45" s="1060"/>
      <c r="DL45" s="1058"/>
      <c r="DM45" s="1059"/>
      <c r="DN45" s="1059"/>
      <c r="DO45" s="1059"/>
      <c r="DP45" s="1060"/>
      <c r="DQ45" s="1058"/>
      <c r="DR45" s="1059"/>
      <c r="DS45" s="1059"/>
      <c r="DT45" s="1059"/>
      <c r="DU45" s="1060"/>
      <c r="DV45" s="1061"/>
      <c r="DW45" s="1062"/>
      <c r="DX45" s="1062"/>
      <c r="DY45" s="1062"/>
      <c r="DZ45" s="1063"/>
      <c r="EA45" s="226"/>
    </row>
    <row r="46" spans="1:131" s="227" customFormat="1" ht="26.25" customHeight="1">
      <c r="A46" s="241">
        <v>19</v>
      </c>
      <c r="B46" s="1106"/>
      <c r="C46" s="1107"/>
      <c r="D46" s="1107"/>
      <c r="E46" s="1107"/>
      <c r="F46" s="1107"/>
      <c r="G46" s="1107"/>
      <c r="H46" s="1107"/>
      <c r="I46" s="1107"/>
      <c r="J46" s="1107"/>
      <c r="K46" s="1107"/>
      <c r="L46" s="1107"/>
      <c r="M46" s="1107"/>
      <c r="N46" s="1107"/>
      <c r="O46" s="1107"/>
      <c r="P46" s="1108"/>
      <c r="Q46" s="1112"/>
      <c r="R46" s="1113"/>
      <c r="S46" s="1113"/>
      <c r="T46" s="1113"/>
      <c r="U46" s="1113"/>
      <c r="V46" s="1113"/>
      <c r="W46" s="1113"/>
      <c r="X46" s="1113"/>
      <c r="Y46" s="1113"/>
      <c r="Z46" s="1113"/>
      <c r="AA46" s="1113"/>
      <c r="AB46" s="1113"/>
      <c r="AC46" s="1113"/>
      <c r="AD46" s="1113"/>
      <c r="AE46" s="1114"/>
      <c r="AF46" s="1088"/>
      <c r="AG46" s="1089"/>
      <c r="AH46" s="1089"/>
      <c r="AI46" s="1089"/>
      <c r="AJ46" s="1090"/>
      <c r="AK46" s="1049"/>
      <c r="AL46" s="1040"/>
      <c r="AM46" s="1040"/>
      <c r="AN46" s="1040"/>
      <c r="AO46" s="1040"/>
      <c r="AP46" s="1040"/>
      <c r="AQ46" s="1040"/>
      <c r="AR46" s="1040"/>
      <c r="AS46" s="1040"/>
      <c r="AT46" s="1040"/>
      <c r="AU46" s="1040"/>
      <c r="AV46" s="1040"/>
      <c r="AW46" s="1040"/>
      <c r="AX46" s="1040"/>
      <c r="AY46" s="1040"/>
      <c r="AZ46" s="1111"/>
      <c r="BA46" s="1111"/>
      <c r="BB46" s="1111"/>
      <c r="BC46" s="1111"/>
      <c r="BD46" s="1111"/>
      <c r="BE46" s="1101"/>
      <c r="BF46" s="1101"/>
      <c r="BG46" s="1101"/>
      <c r="BH46" s="1101"/>
      <c r="BI46" s="1102"/>
      <c r="BJ46" s="232"/>
      <c r="BK46" s="232"/>
      <c r="BL46" s="232"/>
      <c r="BM46" s="232"/>
      <c r="BN46" s="232"/>
      <c r="BO46" s="245"/>
      <c r="BP46" s="245"/>
      <c r="BQ46" s="242">
        <v>40</v>
      </c>
      <c r="BR46" s="243"/>
      <c r="BS46" s="1083"/>
      <c r="BT46" s="1084"/>
      <c r="BU46" s="1084"/>
      <c r="BV46" s="1084"/>
      <c r="BW46" s="1084"/>
      <c r="BX46" s="1084"/>
      <c r="BY46" s="1084"/>
      <c r="BZ46" s="1084"/>
      <c r="CA46" s="1084"/>
      <c r="CB46" s="1084"/>
      <c r="CC46" s="1084"/>
      <c r="CD46" s="1084"/>
      <c r="CE46" s="1084"/>
      <c r="CF46" s="1084"/>
      <c r="CG46" s="1085"/>
      <c r="CH46" s="1058"/>
      <c r="CI46" s="1059"/>
      <c r="CJ46" s="1059"/>
      <c r="CK46" s="1059"/>
      <c r="CL46" s="1060"/>
      <c r="CM46" s="1058"/>
      <c r="CN46" s="1059"/>
      <c r="CO46" s="1059"/>
      <c r="CP46" s="1059"/>
      <c r="CQ46" s="1060"/>
      <c r="CR46" s="1058"/>
      <c r="CS46" s="1059"/>
      <c r="CT46" s="1059"/>
      <c r="CU46" s="1059"/>
      <c r="CV46" s="1060"/>
      <c r="CW46" s="1058"/>
      <c r="CX46" s="1059"/>
      <c r="CY46" s="1059"/>
      <c r="CZ46" s="1059"/>
      <c r="DA46" s="1060"/>
      <c r="DB46" s="1058"/>
      <c r="DC46" s="1059"/>
      <c r="DD46" s="1059"/>
      <c r="DE46" s="1059"/>
      <c r="DF46" s="1060"/>
      <c r="DG46" s="1058"/>
      <c r="DH46" s="1059"/>
      <c r="DI46" s="1059"/>
      <c r="DJ46" s="1059"/>
      <c r="DK46" s="1060"/>
      <c r="DL46" s="1058"/>
      <c r="DM46" s="1059"/>
      <c r="DN46" s="1059"/>
      <c r="DO46" s="1059"/>
      <c r="DP46" s="1060"/>
      <c r="DQ46" s="1058"/>
      <c r="DR46" s="1059"/>
      <c r="DS46" s="1059"/>
      <c r="DT46" s="1059"/>
      <c r="DU46" s="1060"/>
      <c r="DV46" s="1061"/>
      <c r="DW46" s="1062"/>
      <c r="DX46" s="1062"/>
      <c r="DY46" s="1062"/>
      <c r="DZ46" s="1063"/>
      <c r="EA46" s="226"/>
    </row>
    <row r="47" spans="1:131" s="227" customFormat="1" ht="26.25" customHeight="1">
      <c r="A47" s="241">
        <v>20</v>
      </c>
      <c r="B47" s="1106"/>
      <c r="C47" s="1107"/>
      <c r="D47" s="1107"/>
      <c r="E47" s="1107"/>
      <c r="F47" s="1107"/>
      <c r="G47" s="1107"/>
      <c r="H47" s="1107"/>
      <c r="I47" s="1107"/>
      <c r="J47" s="1107"/>
      <c r="K47" s="1107"/>
      <c r="L47" s="1107"/>
      <c r="M47" s="1107"/>
      <c r="N47" s="1107"/>
      <c r="O47" s="1107"/>
      <c r="P47" s="1108"/>
      <c r="Q47" s="1112"/>
      <c r="R47" s="1113"/>
      <c r="S47" s="1113"/>
      <c r="T47" s="1113"/>
      <c r="U47" s="1113"/>
      <c r="V47" s="1113"/>
      <c r="W47" s="1113"/>
      <c r="X47" s="1113"/>
      <c r="Y47" s="1113"/>
      <c r="Z47" s="1113"/>
      <c r="AA47" s="1113"/>
      <c r="AB47" s="1113"/>
      <c r="AC47" s="1113"/>
      <c r="AD47" s="1113"/>
      <c r="AE47" s="1114"/>
      <c r="AF47" s="1088"/>
      <c r="AG47" s="1089"/>
      <c r="AH47" s="1089"/>
      <c r="AI47" s="1089"/>
      <c r="AJ47" s="1090"/>
      <c r="AK47" s="1049"/>
      <c r="AL47" s="1040"/>
      <c r="AM47" s="1040"/>
      <c r="AN47" s="1040"/>
      <c r="AO47" s="1040"/>
      <c r="AP47" s="1040"/>
      <c r="AQ47" s="1040"/>
      <c r="AR47" s="1040"/>
      <c r="AS47" s="1040"/>
      <c r="AT47" s="1040"/>
      <c r="AU47" s="1040"/>
      <c r="AV47" s="1040"/>
      <c r="AW47" s="1040"/>
      <c r="AX47" s="1040"/>
      <c r="AY47" s="1040"/>
      <c r="AZ47" s="1111"/>
      <c r="BA47" s="1111"/>
      <c r="BB47" s="1111"/>
      <c r="BC47" s="1111"/>
      <c r="BD47" s="1111"/>
      <c r="BE47" s="1101"/>
      <c r="BF47" s="1101"/>
      <c r="BG47" s="1101"/>
      <c r="BH47" s="1101"/>
      <c r="BI47" s="1102"/>
      <c r="BJ47" s="232"/>
      <c r="BK47" s="232"/>
      <c r="BL47" s="232"/>
      <c r="BM47" s="232"/>
      <c r="BN47" s="232"/>
      <c r="BO47" s="245"/>
      <c r="BP47" s="245"/>
      <c r="BQ47" s="242">
        <v>41</v>
      </c>
      <c r="BR47" s="243"/>
      <c r="BS47" s="1083"/>
      <c r="BT47" s="1084"/>
      <c r="BU47" s="1084"/>
      <c r="BV47" s="1084"/>
      <c r="BW47" s="1084"/>
      <c r="BX47" s="1084"/>
      <c r="BY47" s="1084"/>
      <c r="BZ47" s="1084"/>
      <c r="CA47" s="1084"/>
      <c r="CB47" s="1084"/>
      <c r="CC47" s="1084"/>
      <c r="CD47" s="1084"/>
      <c r="CE47" s="1084"/>
      <c r="CF47" s="1084"/>
      <c r="CG47" s="1085"/>
      <c r="CH47" s="1058"/>
      <c r="CI47" s="1059"/>
      <c r="CJ47" s="1059"/>
      <c r="CK47" s="1059"/>
      <c r="CL47" s="1060"/>
      <c r="CM47" s="1058"/>
      <c r="CN47" s="1059"/>
      <c r="CO47" s="1059"/>
      <c r="CP47" s="1059"/>
      <c r="CQ47" s="1060"/>
      <c r="CR47" s="1058"/>
      <c r="CS47" s="1059"/>
      <c r="CT47" s="1059"/>
      <c r="CU47" s="1059"/>
      <c r="CV47" s="1060"/>
      <c r="CW47" s="1058"/>
      <c r="CX47" s="1059"/>
      <c r="CY47" s="1059"/>
      <c r="CZ47" s="1059"/>
      <c r="DA47" s="1060"/>
      <c r="DB47" s="1058"/>
      <c r="DC47" s="1059"/>
      <c r="DD47" s="1059"/>
      <c r="DE47" s="1059"/>
      <c r="DF47" s="1060"/>
      <c r="DG47" s="1058"/>
      <c r="DH47" s="1059"/>
      <c r="DI47" s="1059"/>
      <c r="DJ47" s="1059"/>
      <c r="DK47" s="1060"/>
      <c r="DL47" s="1058"/>
      <c r="DM47" s="1059"/>
      <c r="DN47" s="1059"/>
      <c r="DO47" s="1059"/>
      <c r="DP47" s="1060"/>
      <c r="DQ47" s="1058"/>
      <c r="DR47" s="1059"/>
      <c r="DS47" s="1059"/>
      <c r="DT47" s="1059"/>
      <c r="DU47" s="1060"/>
      <c r="DV47" s="1061"/>
      <c r="DW47" s="1062"/>
      <c r="DX47" s="1062"/>
      <c r="DY47" s="1062"/>
      <c r="DZ47" s="1063"/>
      <c r="EA47" s="226"/>
    </row>
    <row r="48" spans="1:131" s="227" customFormat="1" ht="26.25" customHeight="1">
      <c r="A48" s="241">
        <v>21</v>
      </c>
      <c r="B48" s="1106"/>
      <c r="C48" s="1107"/>
      <c r="D48" s="1107"/>
      <c r="E48" s="1107"/>
      <c r="F48" s="1107"/>
      <c r="G48" s="1107"/>
      <c r="H48" s="1107"/>
      <c r="I48" s="1107"/>
      <c r="J48" s="1107"/>
      <c r="K48" s="1107"/>
      <c r="L48" s="1107"/>
      <c r="M48" s="1107"/>
      <c r="N48" s="1107"/>
      <c r="O48" s="1107"/>
      <c r="P48" s="1108"/>
      <c r="Q48" s="1112"/>
      <c r="R48" s="1113"/>
      <c r="S48" s="1113"/>
      <c r="T48" s="1113"/>
      <c r="U48" s="1113"/>
      <c r="V48" s="1113"/>
      <c r="W48" s="1113"/>
      <c r="X48" s="1113"/>
      <c r="Y48" s="1113"/>
      <c r="Z48" s="1113"/>
      <c r="AA48" s="1113"/>
      <c r="AB48" s="1113"/>
      <c r="AC48" s="1113"/>
      <c r="AD48" s="1113"/>
      <c r="AE48" s="1114"/>
      <c r="AF48" s="1088"/>
      <c r="AG48" s="1089"/>
      <c r="AH48" s="1089"/>
      <c r="AI48" s="1089"/>
      <c r="AJ48" s="1090"/>
      <c r="AK48" s="1049"/>
      <c r="AL48" s="1040"/>
      <c r="AM48" s="1040"/>
      <c r="AN48" s="1040"/>
      <c r="AO48" s="1040"/>
      <c r="AP48" s="1040"/>
      <c r="AQ48" s="1040"/>
      <c r="AR48" s="1040"/>
      <c r="AS48" s="1040"/>
      <c r="AT48" s="1040"/>
      <c r="AU48" s="1040"/>
      <c r="AV48" s="1040"/>
      <c r="AW48" s="1040"/>
      <c r="AX48" s="1040"/>
      <c r="AY48" s="1040"/>
      <c r="AZ48" s="1111"/>
      <c r="BA48" s="1111"/>
      <c r="BB48" s="1111"/>
      <c r="BC48" s="1111"/>
      <c r="BD48" s="1111"/>
      <c r="BE48" s="1101"/>
      <c r="BF48" s="1101"/>
      <c r="BG48" s="1101"/>
      <c r="BH48" s="1101"/>
      <c r="BI48" s="1102"/>
      <c r="BJ48" s="232"/>
      <c r="BK48" s="232"/>
      <c r="BL48" s="232"/>
      <c r="BM48" s="232"/>
      <c r="BN48" s="232"/>
      <c r="BO48" s="245"/>
      <c r="BP48" s="245"/>
      <c r="BQ48" s="242">
        <v>42</v>
      </c>
      <c r="BR48" s="243"/>
      <c r="BS48" s="1083"/>
      <c r="BT48" s="1084"/>
      <c r="BU48" s="1084"/>
      <c r="BV48" s="1084"/>
      <c r="BW48" s="1084"/>
      <c r="BX48" s="1084"/>
      <c r="BY48" s="1084"/>
      <c r="BZ48" s="1084"/>
      <c r="CA48" s="1084"/>
      <c r="CB48" s="1084"/>
      <c r="CC48" s="1084"/>
      <c r="CD48" s="1084"/>
      <c r="CE48" s="1084"/>
      <c r="CF48" s="1084"/>
      <c r="CG48" s="1085"/>
      <c r="CH48" s="1058"/>
      <c r="CI48" s="1059"/>
      <c r="CJ48" s="1059"/>
      <c r="CK48" s="1059"/>
      <c r="CL48" s="1060"/>
      <c r="CM48" s="1058"/>
      <c r="CN48" s="1059"/>
      <c r="CO48" s="1059"/>
      <c r="CP48" s="1059"/>
      <c r="CQ48" s="1060"/>
      <c r="CR48" s="1058"/>
      <c r="CS48" s="1059"/>
      <c r="CT48" s="1059"/>
      <c r="CU48" s="1059"/>
      <c r="CV48" s="1060"/>
      <c r="CW48" s="1058"/>
      <c r="CX48" s="1059"/>
      <c r="CY48" s="1059"/>
      <c r="CZ48" s="1059"/>
      <c r="DA48" s="1060"/>
      <c r="DB48" s="1058"/>
      <c r="DC48" s="1059"/>
      <c r="DD48" s="1059"/>
      <c r="DE48" s="1059"/>
      <c r="DF48" s="1060"/>
      <c r="DG48" s="1058"/>
      <c r="DH48" s="1059"/>
      <c r="DI48" s="1059"/>
      <c r="DJ48" s="1059"/>
      <c r="DK48" s="1060"/>
      <c r="DL48" s="1058"/>
      <c r="DM48" s="1059"/>
      <c r="DN48" s="1059"/>
      <c r="DO48" s="1059"/>
      <c r="DP48" s="1060"/>
      <c r="DQ48" s="1058"/>
      <c r="DR48" s="1059"/>
      <c r="DS48" s="1059"/>
      <c r="DT48" s="1059"/>
      <c r="DU48" s="1060"/>
      <c r="DV48" s="1061"/>
      <c r="DW48" s="1062"/>
      <c r="DX48" s="1062"/>
      <c r="DY48" s="1062"/>
      <c r="DZ48" s="1063"/>
      <c r="EA48" s="226"/>
    </row>
    <row r="49" spans="1:131" s="227" customFormat="1" ht="26.25" customHeight="1">
      <c r="A49" s="241">
        <v>22</v>
      </c>
      <c r="B49" s="1106"/>
      <c r="C49" s="1107"/>
      <c r="D49" s="1107"/>
      <c r="E49" s="1107"/>
      <c r="F49" s="1107"/>
      <c r="G49" s="1107"/>
      <c r="H49" s="1107"/>
      <c r="I49" s="1107"/>
      <c r="J49" s="1107"/>
      <c r="K49" s="1107"/>
      <c r="L49" s="1107"/>
      <c r="M49" s="1107"/>
      <c r="N49" s="1107"/>
      <c r="O49" s="1107"/>
      <c r="P49" s="1108"/>
      <c r="Q49" s="1112"/>
      <c r="R49" s="1113"/>
      <c r="S49" s="1113"/>
      <c r="T49" s="1113"/>
      <c r="U49" s="1113"/>
      <c r="V49" s="1113"/>
      <c r="W49" s="1113"/>
      <c r="X49" s="1113"/>
      <c r="Y49" s="1113"/>
      <c r="Z49" s="1113"/>
      <c r="AA49" s="1113"/>
      <c r="AB49" s="1113"/>
      <c r="AC49" s="1113"/>
      <c r="AD49" s="1113"/>
      <c r="AE49" s="1114"/>
      <c r="AF49" s="1088"/>
      <c r="AG49" s="1089"/>
      <c r="AH49" s="1089"/>
      <c r="AI49" s="1089"/>
      <c r="AJ49" s="1090"/>
      <c r="AK49" s="1049"/>
      <c r="AL49" s="1040"/>
      <c r="AM49" s="1040"/>
      <c r="AN49" s="1040"/>
      <c r="AO49" s="1040"/>
      <c r="AP49" s="1040"/>
      <c r="AQ49" s="1040"/>
      <c r="AR49" s="1040"/>
      <c r="AS49" s="1040"/>
      <c r="AT49" s="1040"/>
      <c r="AU49" s="1040"/>
      <c r="AV49" s="1040"/>
      <c r="AW49" s="1040"/>
      <c r="AX49" s="1040"/>
      <c r="AY49" s="1040"/>
      <c r="AZ49" s="1111"/>
      <c r="BA49" s="1111"/>
      <c r="BB49" s="1111"/>
      <c r="BC49" s="1111"/>
      <c r="BD49" s="1111"/>
      <c r="BE49" s="1101"/>
      <c r="BF49" s="1101"/>
      <c r="BG49" s="1101"/>
      <c r="BH49" s="1101"/>
      <c r="BI49" s="1102"/>
      <c r="BJ49" s="232"/>
      <c r="BK49" s="232"/>
      <c r="BL49" s="232"/>
      <c r="BM49" s="232"/>
      <c r="BN49" s="232"/>
      <c r="BO49" s="245"/>
      <c r="BP49" s="245"/>
      <c r="BQ49" s="242">
        <v>43</v>
      </c>
      <c r="BR49" s="243"/>
      <c r="BS49" s="1083"/>
      <c r="BT49" s="1084"/>
      <c r="BU49" s="1084"/>
      <c r="BV49" s="1084"/>
      <c r="BW49" s="1084"/>
      <c r="BX49" s="1084"/>
      <c r="BY49" s="1084"/>
      <c r="BZ49" s="1084"/>
      <c r="CA49" s="1084"/>
      <c r="CB49" s="1084"/>
      <c r="CC49" s="1084"/>
      <c r="CD49" s="1084"/>
      <c r="CE49" s="1084"/>
      <c r="CF49" s="1084"/>
      <c r="CG49" s="1085"/>
      <c r="CH49" s="1058"/>
      <c r="CI49" s="1059"/>
      <c r="CJ49" s="1059"/>
      <c r="CK49" s="1059"/>
      <c r="CL49" s="1060"/>
      <c r="CM49" s="1058"/>
      <c r="CN49" s="1059"/>
      <c r="CO49" s="1059"/>
      <c r="CP49" s="1059"/>
      <c r="CQ49" s="1060"/>
      <c r="CR49" s="1058"/>
      <c r="CS49" s="1059"/>
      <c r="CT49" s="1059"/>
      <c r="CU49" s="1059"/>
      <c r="CV49" s="1060"/>
      <c r="CW49" s="1058"/>
      <c r="CX49" s="1059"/>
      <c r="CY49" s="1059"/>
      <c r="CZ49" s="1059"/>
      <c r="DA49" s="1060"/>
      <c r="DB49" s="1058"/>
      <c r="DC49" s="1059"/>
      <c r="DD49" s="1059"/>
      <c r="DE49" s="1059"/>
      <c r="DF49" s="1060"/>
      <c r="DG49" s="1058"/>
      <c r="DH49" s="1059"/>
      <c r="DI49" s="1059"/>
      <c r="DJ49" s="1059"/>
      <c r="DK49" s="1060"/>
      <c r="DL49" s="1058"/>
      <c r="DM49" s="1059"/>
      <c r="DN49" s="1059"/>
      <c r="DO49" s="1059"/>
      <c r="DP49" s="1060"/>
      <c r="DQ49" s="1058"/>
      <c r="DR49" s="1059"/>
      <c r="DS49" s="1059"/>
      <c r="DT49" s="1059"/>
      <c r="DU49" s="1060"/>
      <c r="DV49" s="1061"/>
      <c r="DW49" s="1062"/>
      <c r="DX49" s="1062"/>
      <c r="DY49" s="1062"/>
      <c r="DZ49" s="1063"/>
      <c r="EA49" s="226"/>
    </row>
    <row r="50" spans="1:131" s="227" customFormat="1" ht="26.25" customHeight="1">
      <c r="A50" s="241">
        <v>23</v>
      </c>
      <c r="B50" s="1106"/>
      <c r="C50" s="1107"/>
      <c r="D50" s="1107"/>
      <c r="E50" s="1107"/>
      <c r="F50" s="1107"/>
      <c r="G50" s="1107"/>
      <c r="H50" s="1107"/>
      <c r="I50" s="1107"/>
      <c r="J50" s="1107"/>
      <c r="K50" s="1107"/>
      <c r="L50" s="1107"/>
      <c r="M50" s="1107"/>
      <c r="N50" s="1107"/>
      <c r="O50" s="1107"/>
      <c r="P50" s="1108"/>
      <c r="Q50" s="1109"/>
      <c r="R50" s="1092"/>
      <c r="S50" s="1092"/>
      <c r="T50" s="1092"/>
      <c r="U50" s="1092"/>
      <c r="V50" s="1092"/>
      <c r="W50" s="1092"/>
      <c r="X50" s="1092"/>
      <c r="Y50" s="1092"/>
      <c r="Z50" s="1092"/>
      <c r="AA50" s="1092"/>
      <c r="AB50" s="1092"/>
      <c r="AC50" s="1092"/>
      <c r="AD50" s="1092"/>
      <c r="AE50" s="1110"/>
      <c r="AF50" s="1088"/>
      <c r="AG50" s="1089"/>
      <c r="AH50" s="1089"/>
      <c r="AI50" s="1089"/>
      <c r="AJ50" s="1090"/>
      <c r="AK50" s="1091"/>
      <c r="AL50" s="1092"/>
      <c r="AM50" s="1092"/>
      <c r="AN50" s="1092"/>
      <c r="AO50" s="1092"/>
      <c r="AP50" s="1092"/>
      <c r="AQ50" s="1092"/>
      <c r="AR50" s="1092"/>
      <c r="AS50" s="1092"/>
      <c r="AT50" s="1092"/>
      <c r="AU50" s="1092"/>
      <c r="AV50" s="1092"/>
      <c r="AW50" s="1092"/>
      <c r="AX50" s="1092"/>
      <c r="AY50" s="1092"/>
      <c r="AZ50" s="1093"/>
      <c r="BA50" s="1093"/>
      <c r="BB50" s="1093"/>
      <c r="BC50" s="1093"/>
      <c r="BD50" s="1093"/>
      <c r="BE50" s="1101"/>
      <c r="BF50" s="1101"/>
      <c r="BG50" s="1101"/>
      <c r="BH50" s="1101"/>
      <c r="BI50" s="1102"/>
      <c r="BJ50" s="232"/>
      <c r="BK50" s="232"/>
      <c r="BL50" s="232"/>
      <c r="BM50" s="232"/>
      <c r="BN50" s="232"/>
      <c r="BO50" s="245"/>
      <c r="BP50" s="245"/>
      <c r="BQ50" s="242">
        <v>44</v>
      </c>
      <c r="BR50" s="243"/>
      <c r="BS50" s="1083"/>
      <c r="BT50" s="1084"/>
      <c r="BU50" s="1084"/>
      <c r="BV50" s="1084"/>
      <c r="BW50" s="1084"/>
      <c r="BX50" s="1084"/>
      <c r="BY50" s="1084"/>
      <c r="BZ50" s="1084"/>
      <c r="CA50" s="1084"/>
      <c r="CB50" s="1084"/>
      <c r="CC50" s="1084"/>
      <c r="CD50" s="1084"/>
      <c r="CE50" s="1084"/>
      <c r="CF50" s="1084"/>
      <c r="CG50" s="1085"/>
      <c r="CH50" s="1058"/>
      <c r="CI50" s="1059"/>
      <c r="CJ50" s="1059"/>
      <c r="CK50" s="1059"/>
      <c r="CL50" s="1060"/>
      <c r="CM50" s="1058"/>
      <c r="CN50" s="1059"/>
      <c r="CO50" s="1059"/>
      <c r="CP50" s="1059"/>
      <c r="CQ50" s="1060"/>
      <c r="CR50" s="1058"/>
      <c r="CS50" s="1059"/>
      <c r="CT50" s="1059"/>
      <c r="CU50" s="1059"/>
      <c r="CV50" s="1060"/>
      <c r="CW50" s="1058"/>
      <c r="CX50" s="1059"/>
      <c r="CY50" s="1059"/>
      <c r="CZ50" s="1059"/>
      <c r="DA50" s="1060"/>
      <c r="DB50" s="1058"/>
      <c r="DC50" s="1059"/>
      <c r="DD50" s="1059"/>
      <c r="DE50" s="1059"/>
      <c r="DF50" s="1060"/>
      <c r="DG50" s="1058"/>
      <c r="DH50" s="1059"/>
      <c r="DI50" s="1059"/>
      <c r="DJ50" s="1059"/>
      <c r="DK50" s="1060"/>
      <c r="DL50" s="1058"/>
      <c r="DM50" s="1059"/>
      <c r="DN50" s="1059"/>
      <c r="DO50" s="1059"/>
      <c r="DP50" s="1060"/>
      <c r="DQ50" s="1058"/>
      <c r="DR50" s="1059"/>
      <c r="DS50" s="1059"/>
      <c r="DT50" s="1059"/>
      <c r="DU50" s="1060"/>
      <c r="DV50" s="1061"/>
      <c r="DW50" s="1062"/>
      <c r="DX50" s="1062"/>
      <c r="DY50" s="1062"/>
      <c r="DZ50" s="1063"/>
      <c r="EA50" s="226"/>
    </row>
    <row r="51" spans="1:131" s="227" customFormat="1" ht="26.25" customHeight="1">
      <c r="A51" s="241">
        <v>24</v>
      </c>
      <c r="B51" s="1106"/>
      <c r="C51" s="1107"/>
      <c r="D51" s="1107"/>
      <c r="E51" s="1107"/>
      <c r="F51" s="1107"/>
      <c r="G51" s="1107"/>
      <c r="H51" s="1107"/>
      <c r="I51" s="1107"/>
      <c r="J51" s="1107"/>
      <c r="K51" s="1107"/>
      <c r="L51" s="1107"/>
      <c r="M51" s="1107"/>
      <c r="N51" s="1107"/>
      <c r="O51" s="1107"/>
      <c r="P51" s="1108"/>
      <c r="Q51" s="1109"/>
      <c r="R51" s="1092"/>
      <c r="S51" s="1092"/>
      <c r="T51" s="1092"/>
      <c r="U51" s="1092"/>
      <c r="V51" s="1092"/>
      <c r="W51" s="1092"/>
      <c r="X51" s="1092"/>
      <c r="Y51" s="1092"/>
      <c r="Z51" s="1092"/>
      <c r="AA51" s="1092"/>
      <c r="AB51" s="1092"/>
      <c r="AC51" s="1092"/>
      <c r="AD51" s="1092"/>
      <c r="AE51" s="1110"/>
      <c r="AF51" s="1088"/>
      <c r="AG51" s="1089"/>
      <c r="AH51" s="1089"/>
      <c r="AI51" s="1089"/>
      <c r="AJ51" s="1090"/>
      <c r="AK51" s="1091"/>
      <c r="AL51" s="1092"/>
      <c r="AM51" s="1092"/>
      <c r="AN51" s="1092"/>
      <c r="AO51" s="1092"/>
      <c r="AP51" s="1092"/>
      <c r="AQ51" s="1092"/>
      <c r="AR51" s="1092"/>
      <c r="AS51" s="1092"/>
      <c r="AT51" s="1092"/>
      <c r="AU51" s="1092"/>
      <c r="AV51" s="1092"/>
      <c r="AW51" s="1092"/>
      <c r="AX51" s="1092"/>
      <c r="AY51" s="1092"/>
      <c r="AZ51" s="1093"/>
      <c r="BA51" s="1093"/>
      <c r="BB51" s="1093"/>
      <c r="BC51" s="1093"/>
      <c r="BD51" s="1093"/>
      <c r="BE51" s="1101"/>
      <c r="BF51" s="1101"/>
      <c r="BG51" s="1101"/>
      <c r="BH51" s="1101"/>
      <c r="BI51" s="1102"/>
      <c r="BJ51" s="232"/>
      <c r="BK51" s="232"/>
      <c r="BL51" s="232"/>
      <c r="BM51" s="232"/>
      <c r="BN51" s="232"/>
      <c r="BO51" s="245"/>
      <c r="BP51" s="245"/>
      <c r="BQ51" s="242">
        <v>45</v>
      </c>
      <c r="BR51" s="243"/>
      <c r="BS51" s="1083"/>
      <c r="BT51" s="1084"/>
      <c r="BU51" s="1084"/>
      <c r="BV51" s="1084"/>
      <c r="BW51" s="1084"/>
      <c r="BX51" s="1084"/>
      <c r="BY51" s="1084"/>
      <c r="BZ51" s="1084"/>
      <c r="CA51" s="1084"/>
      <c r="CB51" s="1084"/>
      <c r="CC51" s="1084"/>
      <c r="CD51" s="1084"/>
      <c r="CE51" s="1084"/>
      <c r="CF51" s="1084"/>
      <c r="CG51" s="1085"/>
      <c r="CH51" s="1058"/>
      <c r="CI51" s="1059"/>
      <c r="CJ51" s="1059"/>
      <c r="CK51" s="1059"/>
      <c r="CL51" s="1060"/>
      <c r="CM51" s="1058"/>
      <c r="CN51" s="1059"/>
      <c r="CO51" s="1059"/>
      <c r="CP51" s="1059"/>
      <c r="CQ51" s="1060"/>
      <c r="CR51" s="1058"/>
      <c r="CS51" s="1059"/>
      <c r="CT51" s="1059"/>
      <c r="CU51" s="1059"/>
      <c r="CV51" s="1060"/>
      <c r="CW51" s="1058"/>
      <c r="CX51" s="1059"/>
      <c r="CY51" s="1059"/>
      <c r="CZ51" s="1059"/>
      <c r="DA51" s="1060"/>
      <c r="DB51" s="1058"/>
      <c r="DC51" s="1059"/>
      <c r="DD51" s="1059"/>
      <c r="DE51" s="1059"/>
      <c r="DF51" s="1060"/>
      <c r="DG51" s="1058"/>
      <c r="DH51" s="1059"/>
      <c r="DI51" s="1059"/>
      <c r="DJ51" s="1059"/>
      <c r="DK51" s="1060"/>
      <c r="DL51" s="1058"/>
      <c r="DM51" s="1059"/>
      <c r="DN51" s="1059"/>
      <c r="DO51" s="1059"/>
      <c r="DP51" s="1060"/>
      <c r="DQ51" s="1058"/>
      <c r="DR51" s="1059"/>
      <c r="DS51" s="1059"/>
      <c r="DT51" s="1059"/>
      <c r="DU51" s="1060"/>
      <c r="DV51" s="1061"/>
      <c r="DW51" s="1062"/>
      <c r="DX51" s="1062"/>
      <c r="DY51" s="1062"/>
      <c r="DZ51" s="1063"/>
      <c r="EA51" s="226"/>
    </row>
    <row r="52" spans="1:131" s="227" customFormat="1" ht="26.25" customHeight="1">
      <c r="A52" s="241">
        <v>25</v>
      </c>
      <c r="B52" s="1106"/>
      <c r="C52" s="1107"/>
      <c r="D52" s="1107"/>
      <c r="E52" s="1107"/>
      <c r="F52" s="1107"/>
      <c r="G52" s="1107"/>
      <c r="H52" s="1107"/>
      <c r="I52" s="1107"/>
      <c r="J52" s="1107"/>
      <c r="K52" s="1107"/>
      <c r="L52" s="1107"/>
      <c r="M52" s="1107"/>
      <c r="N52" s="1107"/>
      <c r="O52" s="1107"/>
      <c r="P52" s="1108"/>
      <c r="Q52" s="1109"/>
      <c r="R52" s="1092"/>
      <c r="S52" s="1092"/>
      <c r="T52" s="1092"/>
      <c r="U52" s="1092"/>
      <c r="V52" s="1092"/>
      <c r="W52" s="1092"/>
      <c r="X52" s="1092"/>
      <c r="Y52" s="1092"/>
      <c r="Z52" s="1092"/>
      <c r="AA52" s="1092"/>
      <c r="AB52" s="1092"/>
      <c r="AC52" s="1092"/>
      <c r="AD52" s="1092"/>
      <c r="AE52" s="1110"/>
      <c r="AF52" s="1088"/>
      <c r="AG52" s="1089"/>
      <c r="AH52" s="1089"/>
      <c r="AI52" s="1089"/>
      <c r="AJ52" s="1090"/>
      <c r="AK52" s="1091"/>
      <c r="AL52" s="1092"/>
      <c r="AM52" s="1092"/>
      <c r="AN52" s="1092"/>
      <c r="AO52" s="1092"/>
      <c r="AP52" s="1092"/>
      <c r="AQ52" s="1092"/>
      <c r="AR52" s="1092"/>
      <c r="AS52" s="1092"/>
      <c r="AT52" s="1092"/>
      <c r="AU52" s="1092"/>
      <c r="AV52" s="1092"/>
      <c r="AW52" s="1092"/>
      <c r="AX52" s="1092"/>
      <c r="AY52" s="1092"/>
      <c r="AZ52" s="1093"/>
      <c r="BA52" s="1093"/>
      <c r="BB52" s="1093"/>
      <c r="BC52" s="1093"/>
      <c r="BD52" s="1093"/>
      <c r="BE52" s="1101"/>
      <c r="BF52" s="1101"/>
      <c r="BG52" s="1101"/>
      <c r="BH52" s="1101"/>
      <c r="BI52" s="1102"/>
      <c r="BJ52" s="232"/>
      <c r="BK52" s="232"/>
      <c r="BL52" s="232"/>
      <c r="BM52" s="232"/>
      <c r="BN52" s="232"/>
      <c r="BO52" s="245"/>
      <c r="BP52" s="245"/>
      <c r="BQ52" s="242">
        <v>46</v>
      </c>
      <c r="BR52" s="243"/>
      <c r="BS52" s="1083"/>
      <c r="BT52" s="1084"/>
      <c r="BU52" s="1084"/>
      <c r="BV52" s="1084"/>
      <c r="BW52" s="1084"/>
      <c r="BX52" s="1084"/>
      <c r="BY52" s="1084"/>
      <c r="BZ52" s="1084"/>
      <c r="CA52" s="1084"/>
      <c r="CB52" s="1084"/>
      <c r="CC52" s="1084"/>
      <c r="CD52" s="1084"/>
      <c r="CE52" s="1084"/>
      <c r="CF52" s="1084"/>
      <c r="CG52" s="1085"/>
      <c r="CH52" s="1058"/>
      <c r="CI52" s="1059"/>
      <c r="CJ52" s="1059"/>
      <c r="CK52" s="1059"/>
      <c r="CL52" s="1060"/>
      <c r="CM52" s="1058"/>
      <c r="CN52" s="1059"/>
      <c r="CO52" s="1059"/>
      <c r="CP52" s="1059"/>
      <c r="CQ52" s="1060"/>
      <c r="CR52" s="1058"/>
      <c r="CS52" s="1059"/>
      <c r="CT52" s="1059"/>
      <c r="CU52" s="1059"/>
      <c r="CV52" s="1060"/>
      <c r="CW52" s="1058"/>
      <c r="CX52" s="1059"/>
      <c r="CY52" s="1059"/>
      <c r="CZ52" s="1059"/>
      <c r="DA52" s="1060"/>
      <c r="DB52" s="1058"/>
      <c r="DC52" s="1059"/>
      <c r="DD52" s="1059"/>
      <c r="DE52" s="1059"/>
      <c r="DF52" s="1060"/>
      <c r="DG52" s="1058"/>
      <c r="DH52" s="1059"/>
      <c r="DI52" s="1059"/>
      <c r="DJ52" s="1059"/>
      <c r="DK52" s="1060"/>
      <c r="DL52" s="1058"/>
      <c r="DM52" s="1059"/>
      <c r="DN52" s="1059"/>
      <c r="DO52" s="1059"/>
      <c r="DP52" s="1060"/>
      <c r="DQ52" s="1058"/>
      <c r="DR52" s="1059"/>
      <c r="DS52" s="1059"/>
      <c r="DT52" s="1059"/>
      <c r="DU52" s="1060"/>
      <c r="DV52" s="1061"/>
      <c r="DW52" s="1062"/>
      <c r="DX52" s="1062"/>
      <c r="DY52" s="1062"/>
      <c r="DZ52" s="1063"/>
      <c r="EA52" s="226"/>
    </row>
    <row r="53" spans="1:131" s="227" customFormat="1" ht="26.25" customHeight="1">
      <c r="A53" s="241">
        <v>26</v>
      </c>
      <c r="B53" s="1106"/>
      <c r="C53" s="1107"/>
      <c r="D53" s="1107"/>
      <c r="E53" s="1107"/>
      <c r="F53" s="1107"/>
      <c r="G53" s="1107"/>
      <c r="H53" s="1107"/>
      <c r="I53" s="1107"/>
      <c r="J53" s="1107"/>
      <c r="K53" s="1107"/>
      <c r="L53" s="1107"/>
      <c r="M53" s="1107"/>
      <c r="N53" s="1107"/>
      <c r="O53" s="1107"/>
      <c r="P53" s="1108"/>
      <c r="Q53" s="1109"/>
      <c r="R53" s="1092"/>
      <c r="S53" s="1092"/>
      <c r="T53" s="1092"/>
      <c r="U53" s="1092"/>
      <c r="V53" s="1092"/>
      <c r="W53" s="1092"/>
      <c r="X53" s="1092"/>
      <c r="Y53" s="1092"/>
      <c r="Z53" s="1092"/>
      <c r="AA53" s="1092"/>
      <c r="AB53" s="1092"/>
      <c r="AC53" s="1092"/>
      <c r="AD53" s="1092"/>
      <c r="AE53" s="1110"/>
      <c r="AF53" s="1088"/>
      <c r="AG53" s="1089"/>
      <c r="AH53" s="1089"/>
      <c r="AI53" s="1089"/>
      <c r="AJ53" s="1090"/>
      <c r="AK53" s="1091"/>
      <c r="AL53" s="1092"/>
      <c r="AM53" s="1092"/>
      <c r="AN53" s="1092"/>
      <c r="AO53" s="1092"/>
      <c r="AP53" s="1092"/>
      <c r="AQ53" s="1092"/>
      <c r="AR53" s="1092"/>
      <c r="AS53" s="1092"/>
      <c r="AT53" s="1092"/>
      <c r="AU53" s="1092"/>
      <c r="AV53" s="1092"/>
      <c r="AW53" s="1092"/>
      <c r="AX53" s="1092"/>
      <c r="AY53" s="1092"/>
      <c r="AZ53" s="1093"/>
      <c r="BA53" s="1093"/>
      <c r="BB53" s="1093"/>
      <c r="BC53" s="1093"/>
      <c r="BD53" s="1093"/>
      <c r="BE53" s="1101"/>
      <c r="BF53" s="1101"/>
      <c r="BG53" s="1101"/>
      <c r="BH53" s="1101"/>
      <c r="BI53" s="1102"/>
      <c r="BJ53" s="232"/>
      <c r="BK53" s="232"/>
      <c r="BL53" s="232"/>
      <c r="BM53" s="232"/>
      <c r="BN53" s="232"/>
      <c r="BO53" s="245"/>
      <c r="BP53" s="245"/>
      <c r="BQ53" s="242">
        <v>47</v>
      </c>
      <c r="BR53" s="243"/>
      <c r="BS53" s="1083"/>
      <c r="BT53" s="1084"/>
      <c r="BU53" s="1084"/>
      <c r="BV53" s="1084"/>
      <c r="BW53" s="1084"/>
      <c r="BX53" s="1084"/>
      <c r="BY53" s="1084"/>
      <c r="BZ53" s="1084"/>
      <c r="CA53" s="1084"/>
      <c r="CB53" s="1084"/>
      <c r="CC53" s="1084"/>
      <c r="CD53" s="1084"/>
      <c r="CE53" s="1084"/>
      <c r="CF53" s="1084"/>
      <c r="CG53" s="1085"/>
      <c r="CH53" s="1058"/>
      <c r="CI53" s="1059"/>
      <c r="CJ53" s="1059"/>
      <c r="CK53" s="1059"/>
      <c r="CL53" s="1060"/>
      <c r="CM53" s="1058"/>
      <c r="CN53" s="1059"/>
      <c r="CO53" s="1059"/>
      <c r="CP53" s="1059"/>
      <c r="CQ53" s="1060"/>
      <c r="CR53" s="1058"/>
      <c r="CS53" s="1059"/>
      <c r="CT53" s="1059"/>
      <c r="CU53" s="1059"/>
      <c r="CV53" s="1060"/>
      <c r="CW53" s="1058"/>
      <c r="CX53" s="1059"/>
      <c r="CY53" s="1059"/>
      <c r="CZ53" s="1059"/>
      <c r="DA53" s="1060"/>
      <c r="DB53" s="1058"/>
      <c r="DC53" s="1059"/>
      <c r="DD53" s="1059"/>
      <c r="DE53" s="1059"/>
      <c r="DF53" s="1060"/>
      <c r="DG53" s="1058"/>
      <c r="DH53" s="1059"/>
      <c r="DI53" s="1059"/>
      <c r="DJ53" s="1059"/>
      <c r="DK53" s="1060"/>
      <c r="DL53" s="1058"/>
      <c r="DM53" s="1059"/>
      <c r="DN53" s="1059"/>
      <c r="DO53" s="1059"/>
      <c r="DP53" s="1060"/>
      <c r="DQ53" s="1058"/>
      <c r="DR53" s="1059"/>
      <c r="DS53" s="1059"/>
      <c r="DT53" s="1059"/>
      <c r="DU53" s="1060"/>
      <c r="DV53" s="1061"/>
      <c r="DW53" s="1062"/>
      <c r="DX53" s="1062"/>
      <c r="DY53" s="1062"/>
      <c r="DZ53" s="1063"/>
      <c r="EA53" s="226"/>
    </row>
    <row r="54" spans="1:131" s="227" customFormat="1" ht="26.25" customHeight="1">
      <c r="A54" s="241">
        <v>27</v>
      </c>
      <c r="B54" s="1106"/>
      <c r="C54" s="1107"/>
      <c r="D54" s="1107"/>
      <c r="E54" s="1107"/>
      <c r="F54" s="1107"/>
      <c r="G54" s="1107"/>
      <c r="H54" s="1107"/>
      <c r="I54" s="1107"/>
      <c r="J54" s="1107"/>
      <c r="K54" s="1107"/>
      <c r="L54" s="1107"/>
      <c r="M54" s="1107"/>
      <c r="N54" s="1107"/>
      <c r="O54" s="1107"/>
      <c r="P54" s="1108"/>
      <c r="Q54" s="1109"/>
      <c r="R54" s="1092"/>
      <c r="S54" s="1092"/>
      <c r="T54" s="1092"/>
      <c r="U54" s="1092"/>
      <c r="V54" s="1092"/>
      <c r="W54" s="1092"/>
      <c r="X54" s="1092"/>
      <c r="Y54" s="1092"/>
      <c r="Z54" s="1092"/>
      <c r="AA54" s="1092"/>
      <c r="AB54" s="1092"/>
      <c r="AC54" s="1092"/>
      <c r="AD54" s="1092"/>
      <c r="AE54" s="1110"/>
      <c r="AF54" s="1088"/>
      <c r="AG54" s="1089"/>
      <c r="AH54" s="1089"/>
      <c r="AI54" s="1089"/>
      <c r="AJ54" s="1090"/>
      <c r="AK54" s="1091"/>
      <c r="AL54" s="1092"/>
      <c r="AM54" s="1092"/>
      <c r="AN54" s="1092"/>
      <c r="AO54" s="1092"/>
      <c r="AP54" s="1092"/>
      <c r="AQ54" s="1092"/>
      <c r="AR54" s="1092"/>
      <c r="AS54" s="1092"/>
      <c r="AT54" s="1092"/>
      <c r="AU54" s="1092"/>
      <c r="AV54" s="1092"/>
      <c r="AW54" s="1092"/>
      <c r="AX54" s="1092"/>
      <c r="AY54" s="1092"/>
      <c r="AZ54" s="1093"/>
      <c r="BA54" s="1093"/>
      <c r="BB54" s="1093"/>
      <c r="BC54" s="1093"/>
      <c r="BD54" s="1093"/>
      <c r="BE54" s="1101"/>
      <c r="BF54" s="1101"/>
      <c r="BG54" s="1101"/>
      <c r="BH54" s="1101"/>
      <c r="BI54" s="1102"/>
      <c r="BJ54" s="232"/>
      <c r="BK54" s="232"/>
      <c r="BL54" s="232"/>
      <c r="BM54" s="232"/>
      <c r="BN54" s="232"/>
      <c r="BO54" s="245"/>
      <c r="BP54" s="245"/>
      <c r="BQ54" s="242">
        <v>48</v>
      </c>
      <c r="BR54" s="243"/>
      <c r="BS54" s="1083"/>
      <c r="BT54" s="1084"/>
      <c r="BU54" s="1084"/>
      <c r="BV54" s="1084"/>
      <c r="BW54" s="1084"/>
      <c r="BX54" s="1084"/>
      <c r="BY54" s="1084"/>
      <c r="BZ54" s="1084"/>
      <c r="CA54" s="1084"/>
      <c r="CB54" s="1084"/>
      <c r="CC54" s="1084"/>
      <c r="CD54" s="1084"/>
      <c r="CE54" s="1084"/>
      <c r="CF54" s="1084"/>
      <c r="CG54" s="1085"/>
      <c r="CH54" s="1058"/>
      <c r="CI54" s="1059"/>
      <c r="CJ54" s="1059"/>
      <c r="CK54" s="1059"/>
      <c r="CL54" s="1060"/>
      <c r="CM54" s="1058"/>
      <c r="CN54" s="1059"/>
      <c r="CO54" s="1059"/>
      <c r="CP54" s="1059"/>
      <c r="CQ54" s="1060"/>
      <c r="CR54" s="1058"/>
      <c r="CS54" s="1059"/>
      <c r="CT54" s="1059"/>
      <c r="CU54" s="1059"/>
      <c r="CV54" s="1060"/>
      <c r="CW54" s="1058"/>
      <c r="CX54" s="1059"/>
      <c r="CY54" s="1059"/>
      <c r="CZ54" s="1059"/>
      <c r="DA54" s="1060"/>
      <c r="DB54" s="1058"/>
      <c r="DC54" s="1059"/>
      <c r="DD54" s="1059"/>
      <c r="DE54" s="1059"/>
      <c r="DF54" s="1060"/>
      <c r="DG54" s="1058"/>
      <c r="DH54" s="1059"/>
      <c r="DI54" s="1059"/>
      <c r="DJ54" s="1059"/>
      <c r="DK54" s="1060"/>
      <c r="DL54" s="1058"/>
      <c r="DM54" s="1059"/>
      <c r="DN54" s="1059"/>
      <c r="DO54" s="1059"/>
      <c r="DP54" s="1060"/>
      <c r="DQ54" s="1058"/>
      <c r="DR54" s="1059"/>
      <c r="DS54" s="1059"/>
      <c r="DT54" s="1059"/>
      <c r="DU54" s="1060"/>
      <c r="DV54" s="1061"/>
      <c r="DW54" s="1062"/>
      <c r="DX54" s="1062"/>
      <c r="DY54" s="1062"/>
      <c r="DZ54" s="1063"/>
      <c r="EA54" s="226"/>
    </row>
    <row r="55" spans="1:131" s="227" customFormat="1" ht="26.25" customHeight="1">
      <c r="A55" s="241">
        <v>28</v>
      </c>
      <c r="B55" s="1106"/>
      <c r="C55" s="1107"/>
      <c r="D55" s="1107"/>
      <c r="E55" s="1107"/>
      <c r="F55" s="1107"/>
      <c r="G55" s="1107"/>
      <c r="H55" s="1107"/>
      <c r="I55" s="1107"/>
      <c r="J55" s="1107"/>
      <c r="K55" s="1107"/>
      <c r="L55" s="1107"/>
      <c r="M55" s="1107"/>
      <c r="N55" s="1107"/>
      <c r="O55" s="1107"/>
      <c r="P55" s="1108"/>
      <c r="Q55" s="1109"/>
      <c r="R55" s="1092"/>
      <c r="S55" s="1092"/>
      <c r="T55" s="1092"/>
      <c r="U55" s="1092"/>
      <c r="V55" s="1092"/>
      <c r="W55" s="1092"/>
      <c r="X55" s="1092"/>
      <c r="Y55" s="1092"/>
      <c r="Z55" s="1092"/>
      <c r="AA55" s="1092"/>
      <c r="AB55" s="1092"/>
      <c r="AC55" s="1092"/>
      <c r="AD55" s="1092"/>
      <c r="AE55" s="1110"/>
      <c r="AF55" s="1088"/>
      <c r="AG55" s="1089"/>
      <c r="AH55" s="1089"/>
      <c r="AI55" s="1089"/>
      <c r="AJ55" s="1090"/>
      <c r="AK55" s="1091"/>
      <c r="AL55" s="1092"/>
      <c r="AM55" s="1092"/>
      <c r="AN55" s="1092"/>
      <c r="AO55" s="1092"/>
      <c r="AP55" s="1092"/>
      <c r="AQ55" s="1092"/>
      <c r="AR55" s="1092"/>
      <c r="AS55" s="1092"/>
      <c r="AT55" s="1092"/>
      <c r="AU55" s="1092"/>
      <c r="AV55" s="1092"/>
      <c r="AW55" s="1092"/>
      <c r="AX55" s="1092"/>
      <c r="AY55" s="1092"/>
      <c r="AZ55" s="1093"/>
      <c r="BA55" s="1093"/>
      <c r="BB55" s="1093"/>
      <c r="BC55" s="1093"/>
      <c r="BD55" s="1093"/>
      <c r="BE55" s="1101"/>
      <c r="BF55" s="1101"/>
      <c r="BG55" s="1101"/>
      <c r="BH55" s="1101"/>
      <c r="BI55" s="1102"/>
      <c r="BJ55" s="232"/>
      <c r="BK55" s="232"/>
      <c r="BL55" s="232"/>
      <c r="BM55" s="232"/>
      <c r="BN55" s="232"/>
      <c r="BO55" s="245"/>
      <c r="BP55" s="245"/>
      <c r="BQ55" s="242">
        <v>49</v>
      </c>
      <c r="BR55" s="243"/>
      <c r="BS55" s="1083"/>
      <c r="BT55" s="1084"/>
      <c r="BU55" s="1084"/>
      <c r="BV55" s="1084"/>
      <c r="BW55" s="1084"/>
      <c r="BX55" s="1084"/>
      <c r="BY55" s="1084"/>
      <c r="BZ55" s="1084"/>
      <c r="CA55" s="1084"/>
      <c r="CB55" s="1084"/>
      <c r="CC55" s="1084"/>
      <c r="CD55" s="1084"/>
      <c r="CE55" s="1084"/>
      <c r="CF55" s="1084"/>
      <c r="CG55" s="1085"/>
      <c r="CH55" s="1058"/>
      <c r="CI55" s="1059"/>
      <c r="CJ55" s="1059"/>
      <c r="CK55" s="1059"/>
      <c r="CL55" s="1060"/>
      <c r="CM55" s="1058"/>
      <c r="CN55" s="1059"/>
      <c r="CO55" s="1059"/>
      <c r="CP55" s="1059"/>
      <c r="CQ55" s="1060"/>
      <c r="CR55" s="1058"/>
      <c r="CS55" s="1059"/>
      <c r="CT55" s="1059"/>
      <c r="CU55" s="1059"/>
      <c r="CV55" s="1060"/>
      <c r="CW55" s="1058"/>
      <c r="CX55" s="1059"/>
      <c r="CY55" s="1059"/>
      <c r="CZ55" s="1059"/>
      <c r="DA55" s="1060"/>
      <c r="DB55" s="1058"/>
      <c r="DC55" s="1059"/>
      <c r="DD55" s="1059"/>
      <c r="DE55" s="1059"/>
      <c r="DF55" s="1060"/>
      <c r="DG55" s="1058"/>
      <c r="DH55" s="1059"/>
      <c r="DI55" s="1059"/>
      <c r="DJ55" s="1059"/>
      <c r="DK55" s="1060"/>
      <c r="DL55" s="1058"/>
      <c r="DM55" s="1059"/>
      <c r="DN55" s="1059"/>
      <c r="DO55" s="1059"/>
      <c r="DP55" s="1060"/>
      <c r="DQ55" s="1058"/>
      <c r="DR55" s="1059"/>
      <c r="DS55" s="1059"/>
      <c r="DT55" s="1059"/>
      <c r="DU55" s="1060"/>
      <c r="DV55" s="1061"/>
      <c r="DW55" s="1062"/>
      <c r="DX55" s="1062"/>
      <c r="DY55" s="1062"/>
      <c r="DZ55" s="1063"/>
      <c r="EA55" s="226"/>
    </row>
    <row r="56" spans="1:131" s="227" customFormat="1" ht="26.25" customHeight="1">
      <c r="A56" s="241">
        <v>29</v>
      </c>
      <c r="B56" s="1106"/>
      <c r="C56" s="1107"/>
      <c r="D56" s="1107"/>
      <c r="E56" s="1107"/>
      <c r="F56" s="1107"/>
      <c r="G56" s="1107"/>
      <c r="H56" s="1107"/>
      <c r="I56" s="1107"/>
      <c r="J56" s="1107"/>
      <c r="K56" s="1107"/>
      <c r="L56" s="1107"/>
      <c r="M56" s="1107"/>
      <c r="N56" s="1107"/>
      <c r="O56" s="1107"/>
      <c r="P56" s="1108"/>
      <c r="Q56" s="1109"/>
      <c r="R56" s="1092"/>
      <c r="S56" s="1092"/>
      <c r="T56" s="1092"/>
      <c r="U56" s="1092"/>
      <c r="V56" s="1092"/>
      <c r="W56" s="1092"/>
      <c r="X56" s="1092"/>
      <c r="Y56" s="1092"/>
      <c r="Z56" s="1092"/>
      <c r="AA56" s="1092"/>
      <c r="AB56" s="1092"/>
      <c r="AC56" s="1092"/>
      <c r="AD56" s="1092"/>
      <c r="AE56" s="1110"/>
      <c r="AF56" s="1088"/>
      <c r="AG56" s="1089"/>
      <c r="AH56" s="1089"/>
      <c r="AI56" s="1089"/>
      <c r="AJ56" s="1090"/>
      <c r="AK56" s="1091"/>
      <c r="AL56" s="1092"/>
      <c r="AM56" s="1092"/>
      <c r="AN56" s="1092"/>
      <c r="AO56" s="1092"/>
      <c r="AP56" s="1092"/>
      <c r="AQ56" s="1092"/>
      <c r="AR56" s="1092"/>
      <c r="AS56" s="1092"/>
      <c r="AT56" s="1092"/>
      <c r="AU56" s="1092"/>
      <c r="AV56" s="1092"/>
      <c r="AW56" s="1092"/>
      <c r="AX56" s="1092"/>
      <c r="AY56" s="1092"/>
      <c r="AZ56" s="1093"/>
      <c r="BA56" s="1093"/>
      <c r="BB56" s="1093"/>
      <c r="BC56" s="1093"/>
      <c r="BD56" s="1093"/>
      <c r="BE56" s="1101"/>
      <c r="BF56" s="1101"/>
      <c r="BG56" s="1101"/>
      <c r="BH56" s="1101"/>
      <c r="BI56" s="1102"/>
      <c r="BJ56" s="232"/>
      <c r="BK56" s="232"/>
      <c r="BL56" s="232"/>
      <c r="BM56" s="232"/>
      <c r="BN56" s="232"/>
      <c r="BO56" s="245"/>
      <c r="BP56" s="245"/>
      <c r="BQ56" s="242">
        <v>50</v>
      </c>
      <c r="BR56" s="243"/>
      <c r="BS56" s="1083"/>
      <c r="BT56" s="1084"/>
      <c r="BU56" s="1084"/>
      <c r="BV56" s="1084"/>
      <c r="BW56" s="1084"/>
      <c r="BX56" s="1084"/>
      <c r="BY56" s="1084"/>
      <c r="BZ56" s="1084"/>
      <c r="CA56" s="1084"/>
      <c r="CB56" s="1084"/>
      <c r="CC56" s="1084"/>
      <c r="CD56" s="1084"/>
      <c r="CE56" s="1084"/>
      <c r="CF56" s="1084"/>
      <c r="CG56" s="1085"/>
      <c r="CH56" s="1058"/>
      <c r="CI56" s="1059"/>
      <c r="CJ56" s="1059"/>
      <c r="CK56" s="1059"/>
      <c r="CL56" s="1060"/>
      <c r="CM56" s="1058"/>
      <c r="CN56" s="1059"/>
      <c r="CO56" s="1059"/>
      <c r="CP56" s="1059"/>
      <c r="CQ56" s="1060"/>
      <c r="CR56" s="1058"/>
      <c r="CS56" s="1059"/>
      <c r="CT56" s="1059"/>
      <c r="CU56" s="1059"/>
      <c r="CV56" s="1060"/>
      <c r="CW56" s="1058"/>
      <c r="CX56" s="1059"/>
      <c r="CY56" s="1059"/>
      <c r="CZ56" s="1059"/>
      <c r="DA56" s="1060"/>
      <c r="DB56" s="1058"/>
      <c r="DC56" s="1059"/>
      <c r="DD56" s="1059"/>
      <c r="DE56" s="1059"/>
      <c r="DF56" s="1060"/>
      <c r="DG56" s="1058"/>
      <c r="DH56" s="1059"/>
      <c r="DI56" s="1059"/>
      <c r="DJ56" s="1059"/>
      <c r="DK56" s="1060"/>
      <c r="DL56" s="1058"/>
      <c r="DM56" s="1059"/>
      <c r="DN56" s="1059"/>
      <c r="DO56" s="1059"/>
      <c r="DP56" s="1060"/>
      <c r="DQ56" s="1058"/>
      <c r="DR56" s="1059"/>
      <c r="DS56" s="1059"/>
      <c r="DT56" s="1059"/>
      <c r="DU56" s="1060"/>
      <c r="DV56" s="1061"/>
      <c r="DW56" s="1062"/>
      <c r="DX56" s="1062"/>
      <c r="DY56" s="1062"/>
      <c r="DZ56" s="1063"/>
      <c r="EA56" s="226"/>
    </row>
    <row r="57" spans="1:131" s="227" customFormat="1" ht="26.25" customHeight="1">
      <c r="A57" s="241">
        <v>30</v>
      </c>
      <c r="B57" s="1106"/>
      <c r="C57" s="1107"/>
      <c r="D57" s="1107"/>
      <c r="E57" s="1107"/>
      <c r="F57" s="1107"/>
      <c r="G57" s="1107"/>
      <c r="H57" s="1107"/>
      <c r="I57" s="1107"/>
      <c r="J57" s="1107"/>
      <c r="K57" s="1107"/>
      <c r="L57" s="1107"/>
      <c r="M57" s="1107"/>
      <c r="N57" s="1107"/>
      <c r="O57" s="1107"/>
      <c r="P57" s="1108"/>
      <c r="Q57" s="1109"/>
      <c r="R57" s="1092"/>
      <c r="S57" s="1092"/>
      <c r="T57" s="1092"/>
      <c r="U57" s="1092"/>
      <c r="V57" s="1092"/>
      <c r="W57" s="1092"/>
      <c r="X57" s="1092"/>
      <c r="Y57" s="1092"/>
      <c r="Z57" s="1092"/>
      <c r="AA57" s="1092"/>
      <c r="AB57" s="1092"/>
      <c r="AC57" s="1092"/>
      <c r="AD57" s="1092"/>
      <c r="AE57" s="1110"/>
      <c r="AF57" s="1088"/>
      <c r="AG57" s="1089"/>
      <c r="AH57" s="1089"/>
      <c r="AI57" s="1089"/>
      <c r="AJ57" s="1090"/>
      <c r="AK57" s="1091"/>
      <c r="AL57" s="1092"/>
      <c r="AM57" s="1092"/>
      <c r="AN57" s="1092"/>
      <c r="AO57" s="1092"/>
      <c r="AP57" s="1092"/>
      <c r="AQ57" s="1092"/>
      <c r="AR57" s="1092"/>
      <c r="AS57" s="1092"/>
      <c r="AT57" s="1092"/>
      <c r="AU57" s="1092"/>
      <c r="AV57" s="1092"/>
      <c r="AW57" s="1092"/>
      <c r="AX57" s="1092"/>
      <c r="AY57" s="1092"/>
      <c r="AZ57" s="1093"/>
      <c r="BA57" s="1093"/>
      <c r="BB57" s="1093"/>
      <c r="BC57" s="1093"/>
      <c r="BD57" s="1093"/>
      <c r="BE57" s="1101"/>
      <c r="BF57" s="1101"/>
      <c r="BG57" s="1101"/>
      <c r="BH57" s="1101"/>
      <c r="BI57" s="1102"/>
      <c r="BJ57" s="232"/>
      <c r="BK57" s="232"/>
      <c r="BL57" s="232"/>
      <c r="BM57" s="232"/>
      <c r="BN57" s="232"/>
      <c r="BO57" s="245"/>
      <c r="BP57" s="245"/>
      <c r="BQ57" s="242">
        <v>51</v>
      </c>
      <c r="BR57" s="243"/>
      <c r="BS57" s="1083"/>
      <c r="BT57" s="1084"/>
      <c r="BU57" s="1084"/>
      <c r="BV57" s="1084"/>
      <c r="BW57" s="1084"/>
      <c r="BX57" s="1084"/>
      <c r="BY57" s="1084"/>
      <c r="BZ57" s="1084"/>
      <c r="CA57" s="1084"/>
      <c r="CB57" s="1084"/>
      <c r="CC57" s="1084"/>
      <c r="CD57" s="1084"/>
      <c r="CE57" s="1084"/>
      <c r="CF57" s="1084"/>
      <c r="CG57" s="1085"/>
      <c r="CH57" s="1058"/>
      <c r="CI57" s="1059"/>
      <c r="CJ57" s="1059"/>
      <c r="CK57" s="1059"/>
      <c r="CL57" s="1060"/>
      <c r="CM57" s="1058"/>
      <c r="CN57" s="1059"/>
      <c r="CO57" s="1059"/>
      <c r="CP57" s="1059"/>
      <c r="CQ57" s="1060"/>
      <c r="CR57" s="1058"/>
      <c r="CS57" s="1059"/>
      <c r="CT57" s="1059"/>
      <c r="CU57" s="1059"/>
      <c r="CV57" s="1060"/>
      <c r="CW57" s="1058"/>
      <c r="CX57" s="1059"/>
      <c r="CY57" s="1059"/>
      <c r="CZ57" s="1059"/>
      <c r="DA57" s="1060"/>
      <c r="DB57" s="1058"/>
      <c r="DC57" s="1059"/>
      <c r="DD57" s="1059"/>
      <c r="DE57" s="1059"/>
      <c r="DF57" s="1060"/>
      <c r="DG57" s="1058"/>
      <c r="DH57" s="1059"/>
      <c r="DI57" s="1059"/>
      <c r="DJ57" s="1059"/>
      <c r="DK57" s="1060"/>
      <c r="DL57" s="1058"/>
      <c r="DM57" s="1059"/>
      <c r="DN57" s="1059"/>
      <c r="DO57" s="1059"/>
      <c r="DP57" s="1060"/>
      <c r="DQ57" s="1058"/>
      <c r="DR57" s="1059"/>
      <c r="DS57" s="1059"/>
      <c r="DT57" s="1059"/>
      <c r="DU57" s="1060"/>
      <c r="DV57" s="1061"/>
      <c r="DW57" s="1062"/>
      <c r="DX57" s="1062"/>
      <c r="DY57" s="1062"/>
      <c r="DZ57" s="1063"/>
      <c r="EA57" s="226"/>
    </row>
    <row r="58" spans="1:131" s="227" customFormat="1" ht="26.25" customHeight="1">
      <c r="A58" s="241">
        <v>31</v>
      </c>
      <c r="B58" s="1106"/>
      <c r="C58" s="1107"/>
      <c r="D58" s="1107"/>
      <c r="E58" s="1107"/>
      <c r="F58" s="1107"/>
      <c r="G58" s="1107"/>
      <c r="H58" s="1107"/>
      <c r="I58" s="1107"/>
      <c r="J58" s="1107"/>
      <c r="K58" s="1107"/>
      <c r="L58" s="1107"/>
      <c r="M58" s="1107"/>
      <c r="N58" s="1107"/>
      <c r="O58" s="1107"/>
      <c r="P58" s="1108"/>
      <c r="Q58" s="1109"/>
      <c r="R58" s="1092"/>
      <c r="S58" s="1092"/>
      <c r="T58" s="1092"/>
      <c r="U58" s="1092"/>
      <c r="V58" s="1092"/>
      <c r="W58" s="1092"/>
      <c r="X58" s="1092"/>
      <c r="Y58" s="1092"/>
      <c r="Z58" s="1092"/>
      <c r="AA58" s="1092"/>
      <c r="AB58" s="1092"/>
      <c r="AC58" s="1092"/>
      <c r="AD58" s="1092"/>
      <c r="AE58" s="1110"/>
      <c r="AF58" s="1088"/>
      <c r="AG58" s="1089"/>
      <c r="AH58" s="1089"/>
      <c r="AI58" s="1089"/>
      <c r="AJ58" s="1090"/>
      <c r="AK58" s="1091"/>
      <c r="AL58" s="1092"/>
      <c r="AM58" s="1092"/>
      <c r="AN58" s="1092"/>
      <c r="AO58" s="1092"/>
      <c r="AP58" s="1092"/>
      <c r="AQ58" s="1092"/>
      <c r="AR58" s="1092"/>
      <c r="AS58" s="1092"/>
      <c r="AT58" s="1092"/>
      <c r="AU58" s="1092"/>
      <c r="AV58" s="1092"/>
      <c r="AW58" s="1092"/>
      <c r="AX58" s="1092"/>
      <c r="AY58" s="1092"/>
      <c r="AZ58" s="1093"/>
      <c r="BA58" s="1093"/>
      <c r="BB58" s="1093"/>
      <c r="BC58" s="1093"/>
      <c r="BD58" s="1093"/>
      <c r="BE58" s="1101"/>
      <c r="BF58" s="1101"/>
      <c r="BG58" s="1101"/>
      <c r="BH58" s="1101"/>
      <c r="BI58" s="1102"/>
      <c r="BJ58" s="232"/>
      <c r="BK58" s="232"/>
      <c r="BL58" s="232"/>
      <c r="BM58" s="232"/>
      <c r="BN58" s="232"/>
      <c r="BO58" s="245"/>
      <c r="BP58" s="245"/>
      <c r="BQ58" s="242">
        <v>52</v>
      </c>
      <c r="BR58" s="243"/>
      <c r="BS58" s="1083"/>
      <c r="BT58" s="1084"/>
      <c r="BU58" s="1084"/>
      <c r="BV58" s="1084"/>
      <c r="BW58" s="1084"/>
      <c r="BX58" s="1084"/>
      <c r="BY58" s="1084"/>
      <c r="BZ58" s="1084"/>
      <c r="CA58" s="1084"/>
      <c r="CB58" s="1084"/>
      <c r="CC58" s="1084"/>
      <c r="CD58" s="1084"/>
      <c r="CE58" s="1084"/>
      <c r="CF58" s="1084"/>
      <c r="CG58" s="1085"/>
      <c r="CH58" s="1058"/>
      <c r="CI58" s="1059"/>
      <c r="CJ58" s="1059"/>
      <c r="CK58" s="1059"/>
      <c r="CL58" s="1060"/>
      <c r="CM58" s="1058"/>
      <c r="CN58" s="1059"/>
      <c r="CO58" s="1059"/>
      <c r="CP58" s="1059"/>
      <c r="CQ58" s="1060"/>
      <c r="CR58" s="1058"/>
      <c r="CS58" s="1059"/>
      <c r="CT58" s="1059"/>
      <c r="CU58" s="1059"/>
      <c r="CV58" s="1060"/>
      <c r="CW58" s="1058"/>
      <c r="CX58" s="1059"/>
      <c r="CY58" s="1059"/>
      <c r="CZ58" s="1059"/>
      <c r="DA58" s="1060"/>
      <c r="DB58" s="1058"/>
      <c r="DC58" s="1059"/>
      <c r="DD58" s="1059"/>
      <c r="DE58" s="1059"/>
      <c r="DF58" s="1060"/>
      <c r="DG58" s="1058"/>
      <c r="DH58" s="1059"/>
      <c r="DI58" s="1059"/>
      <c r="DJ58" s="1059"/>
      <c r="DK58" s="1060"/>
      <c r="DL58" s="1058"/>
      <c r="DM58" s="1059"/>
      <c r="DN58" s="1059"/>
      <c r="DO58" s="1059"/>
      <c r="DP58" s="1060"/>
      <c r="DQ58" s="1058"/>
      <c r="DR58" s="1059"/>
      <c r="DS58" s="1059"/>
      <c r="DT58" s="1059"/>
      <c r="DU58" s="1060"/>
      <c r="DV58" s="1061"/>
      <c r="DW58" s="1062"/>
      <c r="DX58" s="1062"/>
      <c r="DY58" s="1062"/>
      <c r="DZ58" s="1063"/>
      <c r="EA58" s="226"/>
    </row>
    <row r="59" spans="1:131" s="227" customFormat="1" ht="26.25" customHeight="1">
      <c r="A59" s="241">
        <v>32</v>
      </c>
      <c r="B59" s="1106"/>
      <c r="C59" s="1107"/>
      <c r="D59" s="1107"/>
      <c r="E59" s="1107"/>
      <c r="F59" s="1107"/>
      <c r="G59" s="1107"/>
      <c r="H59" s="1107"/>
      <c r="I59" s="1107"/>
      <c r="J59" s="1107"/>
      <c r="K59" s="1107"/>
      <c r="L59" s="1107"/>
      <c r="M59" s="1107"/>
      <c r="N59" s="1107"/>
      <c r="O59" s="1107"/>
      <c r="P59" s="1108"/>
      <c r="Q59" s="1109"/>
      <c r="R59" s="1092"/>
      <c r="S59" s="1092"/>
      <c r="T59" s="1092"/>
      <c r="U59" s="1092"/>
      <c r="V59" s="1092"/>
      <c r="W59" s="1092"/>
      <c r="X59" s="1092"/>
      <c r="Y59" s="1092"/>
      <c r="Z59" s="1092"/>
      <c r="AA59" s="1092"/>
      <c r="AB59" s="1092"/>
      <c r="AC59" s="1092"/>
      <c r="AD59" s="1092"/>
      <c r="AE59" s="1110"/>
      <c r="AF59" s="1088"/>
      <c r="AG59" s="1089"/>
      <c r="AH59" s="1089"/>
      <c r="AI59" s="1089"/>
      <c r="AJ59" s="1090"/>
      <c r="AK59" s="1091"/>
      <c r="AL59" s="1092"/>
      <c r="AM59" s="1092"/>
      <c r="AN59" s="1092"/>
      <c r="AO59" s="1092"/>
      <c r="AP59" s="1092"/>
      <c r="AQ59" s="1092"/>
      <c r="AR59" s="1092"/>
      <c r="AS59" s="1092"/>
      <c r="AT59" s="1092"/>
      <c r="AU59" s="1092"/>
      <c r="AV59" s="1092"/>
      <c r="AW59" s="1092"/>
      <c r="AX59" s="1092"/>
      <c r="AY59" s="1092"/>
      <c r="AZ59" s="1093"/>
      <c r="BA59" s="1093"/>
      <c r="BB59" s="1093"/>
      <c r="BC59" s="1093"/>
      <c r="BD59" s="1093"/>
      <c r="BE59" s="1101"/>
      <c r="BF59" s="1101"/>
      <c r="BG59" s="1101"/>
      <c r="BH59" s="1101"/>
      <c r="BI59" s="1102"/>
      <c r="BJ59" s="232"/>
      <c r="BK59" s="232"/>
      <c r="BL59" s="232"/>
      <c r="BM59" s="232"/>
      <c r="BN59" s="232"/>
      <c r="BO59" s="245"/>
      <c r="BP59" s="245"/>
      <c r="BQ59" s="242">
        <v>53</v>
      </c>
      <c r="BR59" s="243"/>
      <c r="BS59" s="1083"/>
      <c r="BT59" s="1084"/>
      <c r="BU59" s="1084"/>
      <c r="BV59" s="1084"/>
      <c r="BW59" s="1084"/>
      <c r="BX59" s="1084"/>
      <c r="BY59" s="1084"/>
      <c r="BZ59" s="1084"/>
      <c r="CA59" s="1084"/>
      <c r="CB59" s="1084"/>
      <c r="CC59" s="1084"/>
      <c r="CD59" s="1084"/>
      <c r="CE59" s="1084"/>
      <c r="CF59" s="1084"/>
      <c r="CG59" s="1085"/>
      <c r="CH59" s="1058"/>
      <c r="CI59" s="1059"/>
      <c r="CJ59" s="1059"/>
      <c r="CK59" s="1059"/>
      <c r="CL59" s="1060"/>
      <c r="CM59" s="1058"/>
      <c r="CN59" s="1059"/>
      <c r="CO59" s="1059"/>
      <c r="CP59" s="1059"/>
      <c r="CQ59" s="1060"/>
      <c r="CR59" s="1058"/>
      <c r="CS59" s="1059"/>
      <c r="CT59" s="1059"/>
      <c r="CU59" s="1059"/>
      <c r="CV59" s="1060"/>
      <c r="CW59" s="1058"/>
      <c r="CX59" s="1059"/>
      <c r="CY59" s="1059"/>
      <c r="CZ59" s="1059"/>
      <c r="DA59" s="1060"/>
      <c r="DB59" s="1058"/>
      <c r="DC59" s="1059"/>
      <c r="DD59" s="1059"/>
      <c r="DE59" s="1059"/>
      <c r="DF59" s="1060"/>
      <c r="DG59" s="1058"/>
      <c r="DH59" s="1059"/>
      <c r="DI59" s="1059"/>
      <c r="DJ59" s="1059"/>
      <c r="DK59" s="1060"/>
      <c r="DL59" s="1058"/>
      <c r="DM59" s="1059"/>
      <c r="DN59" s="1059"/>
      <c r="DO59" s="1059"/>
      <c r="DP59" s="1060"/>
      <c r="DQ59" s="1058"/>
      <c r="DR59" s="1059"/>
      <c r="DS59" s="1059"/>
      <c r="DT59" s="1059"/>
      <c r="DU59" s="1060"/>
      <c r="DV59" s="1061"/>
      <c r="DW59" s="1062"/>
      <c r="DX59" s="1062"/>
      <c r="DY59" s="1062"/>
      <c r="DZ59" s="1063"/>
      <c r="EA59" s="226"/>
    </row>
    <row r="60" spans="1:131" s="227" customFormat="1" ht="26.25" customHeight="1">
      <c r="A60" s="241">
        <v>33</v>
      </c>
      <c r="B60" s="1106"/>
      <c r="C60" s="1107"/>
      <c r="D60" s="1107"/>
      <c r="E60" s="1107"/>
      <c r="F60" s="1107"/>
      <c r="G60" s="1107"/>
      <c r="H60" s="1107"/>
      <c r="I60" s="1107"/>
      <c r="J60" s="1107"/>
      <c r="K60" s="1107"/>
      <c r="L60" s="1107"/>
      <c r="M60" s="1107"/>
      <c r="N60" s="1107"/>
      <c r="O60" s="1107"/>
      <c r="P60" s="1108"/>
      <c r="Q60" s="1109"/>
      <c r="R60" s="1092"/>
      <c r="S60" s="1092"/>
      <c r="T60" s="1092"/>
      <c r="U60" s="1092"/>
      <c r="V60" s="1092"/>
      <c r="W60" s="1092"/>
      <c r="X60" s="1092"/>
      <c r="Y60" s="1092"/>
      <c r="Z60" s="1092"/>
      <c r="AA60" s="1092"/>
      <c r="AB60" s="1092"/>
      <c r="AC60" s="1092"/>
      <c r="AD60" s="1092"/>
      <c r="AE60" s="1110"/>
      <c r="AF60" s="1088"/>
      <c r="AG60" s="1089"/>
      <c r="AH60" s="1089"/>
      <c r="AI60" s="1089"/>
      <c r="AJ60" s="1090"/>
      <c r="AK60" s="1091"/>
      <c r="AL60" s="1092"/>
      <c r="AM60" s="1092"/>
      <c r="AN60" s="1092"/>
      <c r="AO60" s="1092"/>
      <c r="AP60" s="1092"/>
      <c r="AQ60" s="1092"/>
      <c r="AR60" s="1092"/>
      <c r="AS60" s="1092"/>
      <c r="AT60" s="1092"/>
      <c r="AU60" s="1092"/>
      <c r="AV60" s="1092"/>
      <c r="AW60" s="1092"/>
      <c r="AX60" s="1092"/>
      <c r="AY60" s="1092"/>
      <c r="AZ60" s="1093"/>
      <c r="BA60" s="1093"/>
      <c r="BB60" s="1093"/>
      <c r="BC60" s="1093"/>
      <c r="BD60" s="1093"/>
      <c r="BE60" s="1101"/>
      <c r="BF60" s="1101"/>
      <c r="BG60" s="1101"/>
      <c r="BH60" s="1101"/>
      <c r="BI60" s="1102"/>
      <c r="BJ60" s="232"/>
      <c r="BK60" s="232"/>
      <c r="BL60" s="232"/>
      <c r="BM60" s="232"/>
      <c r="BN60" s="232"/>
      <c r="BO60" s="245"/>
      <c r="BP60" s="245"/>
      <c r="BQ60" s="242">
        <v>54</v>
      </c>
      <c r="BR60" s="243"/>
      <c r="BS60" s="1083"/>
      <c r="BT60" s="1084"/>
      <c r="BU60" s="1084"/>
      <c r="BV60" s="1084"/>
      <c r="BW60" s="1084"/>
      <c r="BX60" s="1084"/>
      <c r="BY60" s="1084"/>
      <c r="BZ60" s="1084"/>
      <c r="CA60" s="1084"/>
      <c r="CB60" s="1084"/>
      <c r="CC60" s="1084"/>
      <c r="CD60" s="1084"/>
      <c r="CE60" s="1084"/>
      <c r="CF60" s="1084"/>
      <c r="CG60" s="1085"/>
      <c r="CH60" s="1058"/>
      <c r="CI60" s="1059"/>
      <c r="CJ60" s="1059"/>
      <c r="CK60" s="1059"/>
      <c r="CL60" s="1060"/>
      <c r="CM60" s="1058"/>
      <c r="CN60" s="1059"/>
      <c r="CO60" s="1059"/>
      <c r="CP60" s="1059"/>
      <c r="CQ60" s="1060"/>
      <c r="CR60" s="1058"/>
      <c r="CS60" s="1059"/>
      <c r="CT60" s="1059"/>
      <c r="CU60" s="1059"/>
      <c r="CV60" s="1060"/>
      <c r="CW60" s="1058"/>
      <c r="CX60" s="1059"/>
      <c r="CY60" s="1059"/>
      <c r="CZ60" s="1059"/>
      <c r="DA60" s="1060"/>
      <c r="DB60" s="1058"/>
      <c r="DC60" s="1059"/>
      <c r="DD60" s="1059"/>
      <c r="DE60" s="1059"/>
      <c r="DF60" s="1060"/>
      <c r="DG60" s="1058"/>
      <c r="DH60" s="1059"/>
      <c r="DI60" s="1059"/>
      <c r="DJ60" s="1059"/>
      <c r="DK60" s="1060"/>
      <c r="DL60" s="1058"/>
      <c r="DM60" s="1059"/>
      <c r="DN60" s="1059"/>
      <c r="DO60" s="1059"/>
      <c r="DP60" s="1060"/>
      <c r="DQ60" s="1058"/>
      <c r="DR60" s="1059"/>
      <c r="DS60" s="1059"/>
      <c r="DT60" s="1059"/>
      <c r="DU60" s="1060"/>
      <c r="DV60" s="1061"/>
      <c r="DW60" s="1062"/>
      <c r="DX60" s="1062"/>
      <c r="DY60" s="1062"/>
      <c r="DZ60" s="1063"/>
      <c r="EA60" s="226"/>
    </row>
    <row r="61" spans="1:131" s="227" customFormat="1" ht="26.25" customHeight="1" thickBot="1">
      <c r="A61" s="241">
        <v>34</v>
      </c>
      <c r="B61" s="1106"/>
      <c r="C61" s="1107"/>
      <c r="D61" s="1107"/>
      <c r="E61" s="1107"/>
      <c r="F61" s="1107"/>
      <c r="G61" s="1107"/>
      <c r="H61" s="1107"/>
      <c r="I61" s="1107"/>
      <c r="J61" s="1107"/>
      <c r="K61" s="1107"/>
      <c r="L61" s="1107"/>
      <c r="M61" s="1107"/>
      <c r="N61" s="1107"/>
      <c r="O61" s="1107"/>
      <c r="P61" s="1108"/>
      <c r="Q61" s="1109"/>
      <c r="R61" s="1092"/>
      <c r="S61" s="1092"/>
      <c r="T61" s="1092"/>
      <c r="U61" s="1092"/>
      <c r="V61" s="1092"/>
      <c r="W61" s="1092"/>
      <c r="X61" s="1092"/>
      <c r="Y61" s="1092"/>
      <c r="Z61" s="1092"/>
      <c r="AA61" s="1092"/>
      <c r="AB61" s="1092"/>
      <c r="AC61" s="1092"/>
      <c r="AD61" s="1092"/>
      <c r="AE61" s="1110"/>
      <c r="AF61" s="1088"/>
      <c r="AG61" s="1089"/>
      <c r="AH61" s="1089"/>
      <c r="AI61" s="1089"/>
      <c r="AJ61" s="1090"/>
      <c r="AK61" s="1091"/>
      <c r="AL61" s="1092"/>
      <c r="AM61" s="1092"/>
      <c r="AN61" s="1092"/>
      <c r="AO61" s="1092"/>
      <c r="AP61" s="1092"/>
      <c r="AQ61" s="1092"/>
      <c r="AR61" s="1092"/>
      <c r="AS61" s="1092"/>
      <c r="AT61" s="1092"/>
      <c r="AU61" s="1092"/>
      <c r="AV61" s="1092"/>
      <c r="AW61" s="1092"/>
      <c r="AX61" s="1092"/>
      <c r="AY61" s="1092"/>
      <c r="AZ61" s="1093"/>
      <c r="BA61" s="1093"/>
      <c r="BB61" s="1093"/>
      <c r="BC61" s="1093"/>
      <c r="BD61" s="1093"/>
      <c r="BE61" s="1101"/>
      <c r="BF61" s="1101"/>
      <c r="BG61" s="1101"/>
      <c r="BH61" s="1101"/>
      <c r="BI61" s="1102"/>
      <c r="BJ61" s="232"/>
      <c r="BK61" s="232"/>
      <c r="BL61" s="232"/>
      <c r="BM61" s="232"/>
      <c r="BN61" s="232"/>
      <c r="BO61" s="245"/>
      <c r="BP61" s="245"/>
      <c r="BQ61" s="242">
        <v>55</v>
      </c>
      <c r="BR61" s="243"/>
      <c r="BS61" s="1083"/>
      <c r="BT61" s="1084"/>
      <c r="BU61" s="1084"/>
      <c r="BV61" s="1084"/>
      <c r="BW61" s="1084"/>
      <c r="BX61" s="1084"/>
      <c r="BY61" s="1084"/>
      <c r="BZ61" s="1084"/>
      <c r="CA61" s="1084"/>
      <c r="CB61" s="1084"/>
      <c r="CC61" s="1084"/>
      <c r="CD61" s="1084"/>
      <c r="CE61" s="1084"/>
      <c r="CF61" s="1084"/>
      <c r="CG61" s="1085"/>
      <c r="CH61" s="1058"/>
      <c r="CI61" s="1059"/>
      <c r="CJ61" s="1059"/>
      <c r="CK61" s="1059"/>
      <c r="CL61" s="1060"/>
      <c r="CM61" s="1058"/>
      <c r="CN61" s="1059"/>
      <c r="CO61" s="1059"/>
      <c r="CP61" s="1059"/>
      <c r="CQ61" s="1060"/>
      <c r="CR61" s="1058"/>
      <c r="CS61" s="1059"/>
      <c r="CT61" s="1059"/>
      <c r="CU61" s="1059"/>
      <c r="CV61" s="1060"/>
      <c r="CW61" s="1058"/>
      <c r="CX61" s="1059"/>
      <c r="CY61" s="1059"/>
      <c r="CZ61" s="1059"/>
      <c r="DA61" s="1060"/>
      <c r="DB61" s="1058"/>
      <c r="DC61" s="1059"/>
      <c r="DD61" s="1059"/>
      <c r="DE61" s="1059"/>
      <c r="DF61" s="1060"/>
      <c r="DG61" s="1058"/>
      <c r="DH61" s="1059"/>
      <c r="DI61" s="1059"/>
      <c r="DJ61" s="1059"/>
      <c r="DK61" s="1060"/>
      <c r="DL61" s="1058"/>
      <c r="DM61" s="1059"/>
      <c r="DN61" s="1059"/>
      <c r="DO61" s="1059"/>
      <c r="DP61" s="1060"/>
      <c r="DQ61" s="1058"/>
      <c r="DR61" s="1059"/>
      <c r="DS61" s="1059"/>
      <c r="DT61" s="1059"/>
      <c r="DU61" s="1060"/>
      <c r="DV61" s="1061"/>
      <c r="DW61" s="1062"/>
      <c r="DX61" s="1062"/>
      <c r="DY61" s="1062"/>
      <c r="DZ61" s="1063"/>
      <c r="EA61" s="226"/>
    </row>
    <row r="62" spans="1:131" s="227" customFormat="1" ht="26.25" customHeight="1">
      <c r="A62" s="241">
        <v>35</v>
      </c>
      <c r="B62" s="1106"/>
      <c r="C62" s="1107"/>
      <c r="D62" s="1107"/>
      <c r="E62" s="1107"/>
      <c r="F62" s="1107"/>
      <c r="G62" s="1107"/>
      <c r="H62" s="1107"/>
      <c r="I62" s="1107"/>
      <c r="J62" s="1107"/>
      <c r="K62" s="1107"/>
      <c r="L62" s="1107"/>
      <c r="M62" s="1107"/>
      <c r="N62" s="1107"/>
      <c r="O62" s="1107"/>
      <c r="P62" s="1108"/>
      <c r="Q62" s="1109"/>
      <c r="R62" s="1092"/>
      <c r="S62" s="1092"/>
      <c r="T62" s="1092"/>
      <c r="U62" s="1092"/>
      <c r="V62" s="1092"/>
      <c r="W62" s="1092"/>
      <c r="X62" s="1092"/>
      <c r="Y62" s="1092"/>
      <c r="Z62" s="1092"/>
      <c r="AA62" s="1092"/>
      <c r="AB62" s="1092"/>
      <c r="AC62" s="1092"/>
      <c r="AD62" s="1092"/>
      <c r="AE62" s="1110"/>
      <c r="AF62" s="1088"/>
      <c r="AG62" s="1089"/>
      <c r="AH62" s="1089"/>
      <c r="AI62" s="1089"/>
      <c r="AJ62" s="1090"/>
      <c r="AK62" s="1091"/>
      <c r="AL62" s="1092"/>
      <c r="AM62" s="1092"/>
      <c r="AN62" s="1092"/>
      <c r="AO62" s="1092"/>
      <c r="AP62" s="1092"/>
      <c r="AQ62" s="1092"/>
      <c r="AR62" s="1092"/>
      <c r="AS62" s="1092"/>
      <c r="AT62" s="1092"/>
      <c r="AU62" s="1092"/>
      <c r="AV62" s="1092"/>
      <c r="AW62" s="1092"/>
      <c r="AX62" s="1092"/>
      <c r="AY62" s="1092"/>
      <c r="AZ62" s="1093"/>
      <c r="BA62" s="1093"/>
      <c r="BB62" s="1093"/>
      <c r="BC62" s="1093"/>
      <c r="BD62" s="1093"/>
      <c r="BE62" s="1101"/>
      <c r="BF62" s="1101"/>
      <c r="BG62" s="1101"/>
      <c r="BH62" s="1101"/>
      <c r="BI62" s="1102"/>
      <c r="BJ62" s="1103" t="s">
        <v>398</v>
      </c>
      <c r="BK62" s="1104"/>
      <c r="BL62" s="1104"/>
      <c r="BM62" s="1104"/>
      <c r="BN62" s="1105"/>
      <c r="BO62" s="245"/>
      <c r="BP62" s="245"/>
      <c r="BQ62" s="242">
        <v>56</v>
      </c>
      <c r="BR62" s="243"/>
      <c r="BS62" s="1083"/>
      <c r="BT62" s="1084"/>
      <c r="BU62" s="1084"/>
      <c r="BV62" s="1084"/>
      <c r="BW62" s="1084"/>
      <c r="BX62" s="1084"/>
      <c r="BY62" s="1084"/>
      <c r="BZ62" s="1084"/>
      <c r="CA62" s="1084"/>
      <c r="CB62" s="1084"/>
      <c r="CC62" s="1084"/>
      <c r="CD62" s="1084"/>
      <c r="CE62" s="1084"/>
      <c r="CF62" s="1084"/>
      <c r="CG62" s="1085"/>
      <c r="CH62" s="1058"/>
      <c r="CI62" s="1059"/>
      <c r="CJ62" s="1059"/>
      <c r="CK62" s="1059"/>
      <c r="CL62" s="1060"/>
      <c r="CM62" s="1058"/>
      <c r="CN62" s="1059"/>
      <c r="CO62" s="1059"/>
      <c r="CP62" s="1059"/>
      <c r="CQ62" s="1060"/>
      <c r="CR62" s="1058"/>
      <c r="CS62" s="1059"/>
      <c r="CT62" s="1059"/>
      <c r="CU62" s="1059"/>
      <c r="CV62" s="1060"/>
      <c r="CW62" s="1058"/>
      <c r="CX62" s="1059"/>
      <c r="CY62" s="1059"/>
      <c r="CZ62" s="1059"/>
      <c r="DA62" s="1060"/>
      <c r="DB62" s="1058"/>
      <c r="DC62" s="1059"/>
      <c r="DD62" s="1059"/>
      <c r="DE62" s="1059"/>
      <c r="DF62" s="1060"/>
      <c r="DG62" s="1058"/>
      <c r="DH62" s="1059"/>
      <c r="DI62" s="1059"/>
      <c r="DJ62" s="1059"/>
      <c r="DK62" s="1060"/>
      <c r="DL62" s="1058"/>
      <c r="DM62" s="1059"/>
      <c r="DN62" s="1059"/>
      <c r="DO62" s="1059"/>
      <c r="DP62" s="1060"/>
      <c r="DQ62" s="1058"/>
      <c r="DR62" s="1059"/>
      <c r="DS62" s="1059"/>
      <c r="DT62" s="1059"/>
      <c r="DU62" s="1060"/>
      <c r="DV62" s="1061"/>
      <c r="DW62" s="1062"/>
      <c r="DX62" s="1062"/>
      <c r="DY62" s="1062"/>
      <c r="DZ62" s="1063"/>
      <c r="EA62" s="226"/>
    </row>
    <row r="63" spans="1:131" s="227" customFormat="1" ht="26.25" customHeight="1" thickBot="1">
      <c r="A63" s="244" t="s">
        <v>379</v>
      </c>
      <c r="B63" s="1013" t="s">
        <v>399</v>
      </c>
      <c r="C63" s="1014"/>
      <c r="D63" s="1014"/>
      <c r="E63" s="1014"/>
      <c r="F63" s="1014"/>
      <c r="G63" s="1014"/>
      <c r="H63" s="1014"/>
      <c r="I63" s="1014"/>
      <c r="J63" s="1014"/>
      <c r="K63" s="1014"/>
      <c r="L63" s="1014"/>
      <c r="M63" s="1014"/>
      <c r="N63" s="1014"/>
      <c r="O63" s="1014"/>
      <c r="P63" s="1015"/>
      <c r="Q63" s="1031"/>
      <c r="R63" s="1032"/>
      <c r="S63" s="1032"/>
      <c r="T63" s="1032"/>
      <c r="U63" s="1032"/>
      <c r="V63" s="1032"/>
      <c r="W63" s="1032"/>
      <c r="X63" s="1032"/>
      <c r="Y63" s="1032"/>
      <c r="Z63" s="1032"/>
      <c r="AA63" s="1032"/>
      <c r="AB63" s="1032"/>
      <c r="AC63" s="1032"/>
      <c r="AD63" s="1032"/>
      <c r="AE63" s="1097"/>
      <c r="AF63" s="1098">
        <f>SUM(AF28:AJ62)</f>
        <v>14</v>
      </c>
      <c r="AG63" s="1028"/>
      <c r="AH63" s="1028"/>
      <c r="AI63" s="1028"/>
      <c r="AJ63" s="1099"/>
      <c r="AK63" s="1100"/>
      <c r="AL63" s="1032"/>
      <c r="AM63" s="1032"/>
      <c r="AN63" s="1032"/>
      <c r="AO63" s="1032"/>
      <c r="AP63" s="1028">
        <f>SUM(AP28:AT62)</f>
        <v>691</v>
      </c>
      <c r="AQ63" s="1028"/>
      <c r="AR63" s="1028"/>
      <c r="AS63" s="1028"/>
      <c r="AT63" s="1028"/>
      <c r="AU63" s="1028">
        <f>SUM(AU28:AY62)</f>
        <v>260</v>
      </c>
      <c r="AV63" s="1028"/>
      <c r="AW63" s="1028"/>
      <c r="AX63" s="1028"/>
      <c r="AY63" s="1028"/>
      <c r="AZ63" s="1094"/>
      <c r="BA63" s="1094"/>
      <c r="BB63" s="1094"/>
      <c r="BC63" s="1094"/>
      <c r="BD63" s="1094"/>
      <c r="BE63" s="1029"/>
      <c r="BF63" s="1029"/>
      <c r="BG63" s="1029"/>
      <c r="BH63" s="1029"/>
      <c r="BI63" s="1030"/>
      <c r="BJ63" s="1095" t="s">
        <v>400</v>
      </c>
      <c r="BK63" s="1020"/>
      <c r="BL63" s="1020"/>
      <c r="BM63" s="1020"/>
      <c r="BN63" s="1096"/>
      <c r="BO63" s="245"/>
      <c r="BP63" s="245"/>
      <c r="BQ63" s="242">
        <v>57</v>
      </c>
      <c r="BR63" s="243"/>
      <c r="BS63" s="1083"/>
      <c r="BT63" s="1084"/>
      <c r="BU63" s="1084"/>
      <c r="BV63" s="1084"/>
      <c r="BW63" s="1084"/>
      <c r="BX63" s="1084"/>
      <c r="BY63" s="1084"/>
      <c r="BZ63" s="1084"/>
      <c r="CA63" s="1084"/>
      <c r="CB63" s="1084"/>
      <c r="CC63" s="1084"/>
      <c r="CD63" s="1084"/>
      <c r="CE63" s="1084"/>
      <c r="CF63" s="1084"/>
      <c r="CG63" s="1085"/>
      <c r="CH63" s="1058"/>
      <c r="CI63" s="1059"/>
      <c r="CJ63" s="1059"/>
      <c r="CK63" s="1059"/>
      <c r="CL63" s="1060"/>
      <c r="CM63" s="1058"/>
      <c r="CN63" s="1059"/>
      <c r="CO63" s="1059"/>
      <c r="CP63" s="1059"/>
      <c r="CQ63" s="1060"/>
      <c r="CR63" s="1058"/>
      <c r="CS63" s="1059"/>
      <c r="CT63" s="1059"/>
      <c r="CU63" s="1059"/>
      <c r="CV63" s="1060"/>
      <c r="CW63" s="1058"/>
      <c r="CX63" s="1059"/>
      <c r="CY63" s="1059"/>
      <c r="CZ63" s="1059"/>
      <c r="DA63" s="1060"/>
      <c r="DB63" s="1058"/>
      <c r="DC63" s="1059"/>
      <c r="DD63" s="1059"/>
      <c r="DE63" s="1059"/>
      <c r="DF63" s="1060"/>
      <c r="DG63" s="1058"/>
      <c r="DH63" s="1059"/>
      <c r="DI63" s="1059"/>
      <c r="DJ63" s="1059"/>
      <c r="DK63" s="1060"/>
      <c r="DL63" s="1058"/>
      <c r="DM63" s="1059"/>
      <c r="DN63" s="1059"/>
      <c r="DO63" s="1059"/>
      <c r="DP63" s="1060"/>
      <c r="DQ63" s="1058"/>
      <c r="DR63" s="1059"/>
      <c r="DS63" s="1059"/>
      <c r="DT63" s="1059"/>
      <c r="DU63" s="1060"/>
      <c r="DV63" s="1061"/>
      <c r="DW63" s="1062"/>
      <c r="DX63" s="1062"/>
      <c r="DY63" s="1062"/>
      <c r="DZ63" s="1063"/>
      <c r="EA63" s="226"/>
    </row>
    <row r="64" spans="1:131" s="227" customFormat="1" ht="26.25" customHeight="1">
      <c r="A64" s="245"/>
      <c r="B64" s="245"/>
      <c r="C64" s="245"/>
      <c r="D64" s="245"/>
      <c r="E64" s="245"/>
      <c r="F64" s="245"/>
      <c r="G64" s="245"/>
      <c r="H64" s="245"/>
      <c r="I64" s="245"/>
      <c r="J64" s="245"/>
      <c r="K64" s="245"/>
      <c r="L64" s="245"/>
      <c r="M64" s="245"/>
      <c r="N64" s="245"/>
      <c r="O64" s="245"/>
      <c r="P64" s="245"/>
      <c r="Q64" s="245"/>
      <c r="R64" s="245"/>
      <c r="S64" s="245"/>
      <c r="T64" s="245"/>
      <c r="U64" s="245"/>
      <c r="V64" s="245"/>
      <c r="W64" s="245"/>
      <c r="X64" s="245"/>
      <c r="Y64" s="245"/>
      <c r="Z64" s="245"/>
      <c r="AA64" s="245"/>
      <c r="AB64" s="245"/>
      <c r="AC64" s="245"/>
      <c r="AD64" s="245"/>
      <c r="AE64" s="245"/>
      <c r="AF64" s="245"/>
      <c r="AG64" s="245"/>
      <c r="AH64" s="245"/>
      <c r="AI64" s="245"/>
      <c r="AJ64" s="245"/>
      <c r="AK64" s="245"/>
      <c r="AL64" s="245"/>
      <c r="AM64" s="245"/>
      <c r="AN64" s="245"/>
      <c r="AO64" s="245"/>
      <c r="AP64" s="245"/>
      <c r="AQ64" s="245"/>
      <c r="AR64" s="245"/>
      <c r="AS64" s="245"/>
      <c r="AT64" s="245"/>
      <c r="AU64" s="245"/>
      <c r="AV64" s="245"/>
      <c r="AW64" s="245"/>
      <c r="AX64" s="245"/>
      <c r="AY64" s="245"/>
      <c r="AZ64" s="245"/>
      <c r="BA64" s="245"/>
      <c r="BB64" s="245"/>
      <c r="BC64" s="245"/>
      <c r="BD64" s="245"/>
      <c r="BE64" s="245"/>
      <c r="BF64" s="245"/>
      <c r="BG64" s="245"/>
      <c r="BH64" s="245"/>
      <c r="BI64" s="245"/>
      <c r="BJ64" s="245"/>
      <c r="BK64" s="245"/>
      <c r="BL64" s="245"/>
      <c r="BM64" s="245"/>
      <c r="BN64" s="245"/>
      <c r="BO64" s="245"/>
      <c r="BP64" s="245"/>
      <c r="BQ64" s="242">
        <v>58</v>
      </c>
      <c r="BR64" s="243"/>
      <c r="BS64" s="1083"/>
      <c r="BT64" s="1084"/>
      <c r="BU64" s="1084"/>
      <c r="BV64" s="1084"/>
      <c r="BW64" s="1084"/>
      <c r="BX64" s="1084"/>
      <c r="BY64" s="1084"/>
      <c r="BZ64" s="1084"/>
      <c r="CA64" s="1084"/>
      <c r="CB64" s="1084"/>
      <c r="CC64" s="1084"/>
      <c r="CD64" s="1084"/>
      <c r="CE64" s="1084"/>
      <c r="CF64" s="1084"/>
      <c r="CG64" s="1085"/>
      <c r="CH64" s="1058"/>
      <c r="CI64" s="1059"/>
      <c r="CJ64" s="1059"/>
      <c r="CK64" s="1059"/>
      <c r="CL64" s="1060"/>
      <c r="CM64" s="1058"/>
      <c r="CN64" s="1059"/>
      <c r="CO64" s="1059"/>
      <c r="CP64" s="1059"/>
      <c r="CQ64" s="1060"/>
      <c r="CR64" s="1058"/>
      <c r="CS64" s="1059"/>
      <c r="CT64" s="1059"/>
      <c r="CU64" s="1059"/>
      <c r="CV64" s="1060"/>
      <c r="CW64" s="1058"/>
      <c r="CX64" s="1059"/>
      <c r="CY64" s="1059"/>
      <c r="CZ64" s="1059"/>
      <c r="DA64" s="1060"/>
      <c r="DB64" s="1058"/>
      <c r="DC64" s="1059"/>
      <c r="DD64" s="1059"/>
      <c r="DE64" s="1059"/>
      <c r="DF64" s="1060"/>
      <c r="DG64" s="1058"/>
      <c r="DH64" s="1059"/>
      <c r="DI64" s="1059"/>
      <c r="DJ64" s="1059"/>
      <c r="DK64" s="1060"/>
      <c r="DL64" s="1058"/>
      <c r="DM64" s="1059"/>
      <c r="DN64" s="1059"/>
      <c r="DO64" s="1059"/>
      <c r="DP64" s="1060"/>
      <c r="DQ64" s="1058"/>
      <c r="DR64" s="1059"/>
      <c r="DS64" s="1059"/>
      <c r="DT64" s="1059"/>
      <c r="DU64" s="1060"/>
      <c r="DV64" s="1061"/>
      <c r="DW64" s="1062"/>
      <c r="DX64" s="1062"/>
      <c r="DY64" s="1062"/>
      <c r="DZ64" s="1063"/>
      <c r="EA64" s="226"/>
    </row>
    <row r="65" spans="1:131" s="227" customFormat="1" ht="26.25" customHeight="1" thickBot="1">
      <c r="A65" s="232" t="s">
        <v>401</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5"/>
      <c r="BF65" s="245"/>
      <c r="BG65" s="245"/>
      <c r="BH65" s="245"/>
      <c r="BI65" s="245"/>
      <c r="BJ65" s="245"/>
      <c r="BK65" s="245"/>
      <c r="BL65" s="245"/>
      <c r="BM65" s="245"/>
      <c r="BN65" s="245"/>
      <c r="BO65" s="245"/>
      <c r="BP65" s="245"/>
      <c r="BQ65" s="242">
        <v>59</v>
      </c>
      <c r="BR65" s="243"/>
      <c r="BS65" s="1083"/>
      <c r="BT65" s="1084"/>
      <c r="BU65" s="1084"/>
      <c r="BV65" s="1084"/>
      <c r="BW65" s="1084"/>
      <c r="BX65" s="1084"/>
      <c r="BY65" s="1084"/>
      <c r="BZ65" s="1084"/>
      <c r="CA65" s="1084"/>
      <c r="CB65" s="1084"/>
      <c r="CC65" s="1084"/>
      <c r="CD65" s="1084"/>
      <c r="CE65" s="1084"/>
      <c r="CF65" s="1084"/>
      <c r="CG65" s="1085"/>
      <c r="CH65" s="1058"/>
      <c r="CI65" s="1059"/>
      <c r="CJ65" s="1059"/>
      <c r="CK65" s="1059"/>
      <c r="CL65" s="1060"/>
      <c r="CM65" s="1058"/>
      <c r="CN65" s="1059"/>
      <c r="CO65" s="1059"/>
      <c r="CP65" s="1059"/>
      <c r="CQ65" s="1060"/>
      <c r="CR65" s="1058"/>
      <c r="CS65" s="1059"/>
      <c r="CT65" s="1059"/>
      <c r="CU65" s="1059"/>
      <c r="CV65" s="1060"/>
      <c r="CW65" s="1058"/>
      <c r="CX65" s="1059"/>
      <c r="CY65" s="1059"/>
      <c r="CZ65" s="1059"/>
      <c r="DA65" s="1060"/>
      <c r="DB65" s="1058"/>
      <c r="DC65" s="1059"/>
      <c r="DD65" s="1059"/>
      <c r="DE65" s="1059"/>
      <c r="DF65" s="1060"/>
      <c r="DG65" s="1058"/>
      <c r="DH65" s="1059"/>
      <c r="DI65" s="1059"/>
      <c r="DJ65" s="1059"/>
      <c r="DK65" s="1060"/>
      <c r="DL65" s="1058"/>
      <c r="DM65" s="1059"/>
      <c r="DN65" s="1059"/>
      <c r="DO65" s="1059"/>
      <c r="DP65" s="1060"/>
      <c r="DQ65" s="1058"/>
      <c r="DR65" s="1059"/>
      <c r="DS65" s="1059"/>
      <c r="DT65" s="1059"/>
      <c r="DU65" s="1060"/>
      <c r="DV65" s="1061"/>
      <c r="DW65" s="1062"/>
      <c r="DX65" s="1062"/>
      <c r="DY65" s="1062"/>
      <c r="DZ65" s="1063"/>
      <c r="EA65" s="226"/>
    </row>
    <row r="66" spans="1:131" s="227" customFormat="1" ht="26.25" customHeight="1">
      <c r="A66" s="1064" t="s">
        <v>402</v>
      </c>
      <c r="B66" s="1065"/>
      <c r="C66" s="1065"/>
      <c r="D66" s="1065"/>
      <c r="E66" s="1065"/>
      <c r="F66" s="1065"/>
      <c r="G66" s="1065"/>
      <c r="H66" s="1065"/>
      <c r="I66" s="1065"/>
      <c r="J66" s="1065"/>
      <c r="K66" s="1065"/>
      <c r="L66" s="1065"/>
      <c r="M66" s="1065"/>
      <c r="N66" s="1065"/>
      <c r="O66" s="1065"/>
      <c r="P66" s="1066"/>
      <c r="Q66" s="1070" t="s">
        <v>403</v>
      </c>
      <c r="R66" s="1071"/>
      <c r="S66" s="1071"/>
      <c r="T66" s="1071"/>
      <c r="U66" s="1072"/>
      <c r="V66" s="1070" t="s">
        <v>404</v>
      </c>
      <c r="W66" s="1071"/>
      <c r="X66" s="1071"/>
      <c r="Y66" s="1071"/>
      <c r="Z66" s="1072"/>
      <c r="AA66" s="1070" t="s">
        <v>405</v>
      </c>
      <c r="AB66" s="1071"/>
      <c r="AC66" s="1071"/>
      <c r="AD66" s="1071"/>
      <c r="AE66" s="1072"/>
      <c r="AF66" s="1076" t="s">
        <v>406</v>
      </c>
      <c r="AG66" s="1077"/>
      <c r="AH66" s="1077"/>
      <c r="AI66" s="1077"/>
      <c r="AJ66" s="1078"/>
      <c r="AK66" s="1070" t="s">
        <v>407</v>
      </c>
      <c r="AL66" s="1065"/>
      <c r="AM66" s="1065"/>
      <c r="AN66" s="1065"/>
      <c r="AO66" s="1066"/>
      <c r="AP66" s="1070" t="s">
        <v>408</v>
      </c>
      <c r="AQ66" s="1071"/>
      <c r="AR66" s="1071"/>
      <c r="AS66" s="1071"/>
      <c r="AT66" s="1072"/>
      <c r="AU66" s="1070" t="s">
        <v>409</v>
      </c>
      <c r="AV66" s="1071"/>
      <c r="AW66" s="1071"/>
      <c r="AX66" s="1071"/>
      <c r="AY66" s="1072"/>
      <c r="AZ66" s="1070" t="s">
        <v>367</v>
      </c>
      <c r="BA66" s="1071"/>
      <c r="BB66" s="1071"/>
      <c r="BC66" s="1071"/>
      <c r="BD66" s="1086"/>
      <c r="BE66" s="245"/>
      <c r="BF66" s="245"/>
      <c r="BG66" s="245"/>
      <c r="BH66" s="245"/>
      <c r="BI66" s="245"/>
      <c r="BJ66" s="245"/>
      <c r="BK66" s="245"/>
      <c r="BL66" s="245"/>
      <c r="BM66" s="245"/>
      <c r="BN66" s="245"/>
      <c r="BO66" s="245"/>
      <c r="BP66" s="245"/>
      <c r="BQ66" s="242">
        <v>60</v>
      </c>
      <c r="BR66" s="247"/>
      <c r="BS66" s="1022"/>
      <c r="BT66" s="1023"/>
      <c r="BU66" s="1023"/>
      <c r="BV66" s="1023"/>
      <c r="BW66" s="1023"/>
      <c r="BX66" s="1023"/>
      <c r="BY66" s="1023"/>
      <c r="BZ66" s="1023"/>
      <c r="CA66" s="1023"/>
      <c r="CB66" s="1023"/>
      <c r="CC66" s="1023"/>
      <c r="CD66" s="1023"/>
      <c r="CE66" s="1023"/>
      <c r="CF66" s="1023"/>
      <c r="CG66" s="1024"/>
      <c r="CH66" s="1025"/>
      <c r="CI66" s="1026"/>
      <c r="CJ66" s="1026"/>
      <c r="CK66" s="1026"/>
      <c r="CL66" s="1027"/>
      <c r="CM66" s="1025"/>
      <c r="CN66" s="1026"/>
      <c r="CO66" s="1026"/>
      <c r="CP66" s="1026"/>
      <c r="CQ66" s="1027"/>
      <c r="CR66" s="1025"/>
      <c r="CS66" s="1026"/>
      <c r="CT66" s="1026"/>
      <c r="CU66" s="1026"/>
      <c r="CV66" s="1027"/>
      <c r="CW66" s="1025"/>
      <c r="CX66" s="1026"/>
      <c r="CY66" s="1026"/>
      <c r="CZ66" s="1026"/>
      <c r="DA66" s="1027"/>
      <c r="DB66" s="1025"/>
      <c r="DC66" s="1026"/>
      <c r="DD66" s="1026"/>
      <c r="DE66" s="1026"/>
      <c r="DF66" s="1027"/>
      <c r="DG66" s="1025"/>
      <c r="DH66" s="1026"/>
      <c r="DI66" s="1026"/>
      <c r="DJ66" s="1026"/>
      <c r="DK66" s="1027"/>
      <c r="DL66" s="1025"/>
      <c r="DM66" s="1026"/>
      <c r="DN66" s="1026"/>
      <c r="DO66" s="1026"/>
      <c r="DP66" s="1027"/>
      <c r="DQ66" s="1025"/>
      <c r="DR66" s="1026"/>
      <c r="DS66" s="1026"/>
      <c r="DT66" s="1026"/>
      <c r="DU66" s="1027"/>
      <c r="DV66" s="1010"/>
      <c r="DW66" s="1011"/>
      <c r="DX66" s="1011"/>
      <c r="DY66" s="1011"/>
      <c r="DZ66" s="1012"/>
      <c r="EA66" s="226"/>
    </row>
    <row r="67" spans="1:131" s="227" customFormat="1" ht="26.25" customHeight="1" thickBot="1">
      <c r="A67" s="1067"/>
      <c r="B67" s="1068"/>
      <c r="C67" s="1068"/>
      <c r="D67" s="1068"/>
      <c r="E67" s="1068"/>
      <c r="F67" s="1068"/>
      <c r="G67" s="1068"/>
      <c r="H67" s="1068"/>
      <c r="I67" s="1068"/>
      <c r="J67" s="1068"/>
      <c r="K67" s="1068"/>
      <c r="L67" s="1068"/>
      <c r="M67" s="1068"/>
      <c r="N67" s="1068"/>
      <c r="O67" s="1068"/>
      <c r="P67" s="1069"/>
      <c r="Q67" s="1073"/>
      <c r="R67" s="1074"/>
      <c r="S67" s="1074"/>
      <c r="T67" s="1074"/>
      <c r="U67" s="1075"/>
      <c r="V67" s="1073"/>
      <c r="W67" s="1074"/>
      <c r="X67" s="1074"/>
      <c r="Y67" s="1074"/>
      <c r="Z67" s="1075"/>
      <c r="AA67" s="1073"/>
      <c r="AB67" s="1074"/>
      <c r="AC67" s="1074"/>
      <c r="AD67" s="1074"/>
      <c r="AE67" s="1075"/>
      <c r="AF67" s="1079"/>
      <c r="AG67" s="1080"/>
      <c r="AH67" s="1080"/>
      <c r="AI67" s="1080"/>
      <c r="AJ67" s="1081"/>
      <c r="AK67" s="1082"/>
      <c r="AL67" s="1068"/>
      <c r="AM67" s="1068"/>
      <c r="AN67" s="1068"/>
      <c r="AO67" s="1069"/>
      <c r="AP67" s="1073"/>
      <c r="AQ67" s="1074"/>
      <c r="AR67" s="1074"/>
      <c r="AS67" s="1074"/>
      <c r="AT67" s="1075"/>
      <c r="AU67" s="1073"/>
      <c r="AV67" s="1074"/>
      <c r="AW67" s="1074"/>
      <c r="AX67" s="1074"/>
      <c r="AY67" s="1075"/>
      <c r="AZ67" s="1073"/>
      <c r="BA67" s="1074"/>
      <c r="BB67" s="1074"/>
      <c r="BC67" s="1074"/>
      <c r="BD67" s="1087"/>
      <c r="BE67" s="245"/>
      <c r="BF67" s="245"/>
      <c r="BG67" s="245"/>
      <c r="BH67" s="245"/>
      <c r="BI67" s="245"/>
      <c r="BJ67" s="245"/>
      <c r="BK67" s="245"/>
      <c r="BL67" s="245"/>
      <c r="BM67" s="245"/>
      <c r="BN67" s="245"/>
      <c r="BO67" s="245"/>
      <c r="BP67" s="245"/>
      <c r="BQ67" s="242">
        <v>61</v>
      </c>
      <c r="BR67" s="247"/>
      <c r="BS67" s="1022"/>
      <c r="BT67" s="1023"/>
      <c r="BU67" s="1023"/>
      <c r="BV67" s="1023"/>
      <c r="BW67" s="1023"/>
      <c r="BX67" s="1023"/>
      <c r="BY67" s="1023"/>
      <c r="BZ67" s="1023"/>
      <c r="CA67" s="1023"/>
      <c r="CB67" s="1023"/>
      <c r="CC67" s="1023"/>
      <c r="CD67" s="1023"/>
      <c r="CE67" s="1023"/>
      <c r="CF67" s="1023"/>
      <c r="CG67" s="1024"/>
      <c r="CH67" s="1025"/>
      <c r="CI67" s="1026"/>
      <c r="CJ67" s="1026"/>
      <c r="CK67" s="1026"/>
      <c r="CL67" s="1027"/>
      <c r="CM67" s="1025"/>
      <c r="CN67" s="1026"/>
      <c r="CO67" s="1026"/>
      <c r="CP67" s="1026"/>
      <c r="CQ67" s="1027"/>
      <c r="CR67" s="1025"/>
      <c r="CS67" s="1026"/>
      <c r="CT67" s="1026"/>
      <c r="CU67" s="1026"/>
      <c r="CV67" s="1027"/>
      <c r="CW67" s="1025"/>
      <c r="CX67" s="1026"/>
      <c r="CY67" s="1026"/>
      <c r="CZ67" s="1026"/>
      <c r="DA67" s="1027"/>
      <c r="DB67" s="1025"/>
      <c r="DC67" s="1026"/>
      <c r="DD67" s="1026"/>
      <c r="DE67" s="1026"/>
      <c r="DF67" s="1027"/>
      <c r="DG67" s="1025"/>
      <c r="DH67" s="1026"/>
      <c r="DI67" s="1026"/>
      <c r="DJ67" s="1026"/>
      <c r="DK67" s="1027"/>
      <c r="DL67" s="1025"/>
      <c r="DM67" s="1026"/>
      <c r="DN67" s="1026"/>
      <c r="DO67" s="1026"/>
      <c r="DP67" s="1027"/>
      <c r="DQ67" s="1025"/>
      <c r="DR67" s="1026"/>
      <c r="DS67" s="1026"/>
      <c r="DT67" s="1026"/>
      <c r="DU67" s="1027"/>
      <c r="DV67" s="1010"/>
      <c r="DW67" s="1011"/>
      <c r="DX67" s="1011"/>
      <c r="DY67" s="1011"/>
      <c r="DZ67" s="1012"/>
      <c r="EA67" s="226"/>
    </row>
    <row r="68" spans="1:131" s="227" customFormat="1" ht="26.25" customHeight="1" thickTop="1">
      <c r="A68" s="238">
        <v>1</v>
      </c>
      <c r="B68" s="1054" t="s">
        <v>566</v>
      </c>
      <c r="C68" s="1055"/>
      <c r="D68" s="1055"/>
      <c r="E68" s="1055"/>
      <c r="F68" s="1055"/>
      <c r="G68" s="1055"/>
      <c r="H68" s="1055"/>
      <c r="I68" s="1055"/>
      <c r="J68" s="1055"/>
      <c r="K68" s="1055"/>
      <c r="L68" s="1055"/>
      <c r="M68" s="1055"/>
      <c r="N68" s="1055"/>
      <c r="O68" s="1055"/>
      <c r="P68" s="1056"/>
      <c r="Q68" s="1057">
        <v>517</v>
      </c>
      <c r="R68" s="1051"/>
      <c r="S68" s="1051"/>
      <c r="T68" s="1051"/>
      <c r="U68" s="1051"/>
      <c r="V68" s="1051">
        <v>513</v>
      </c>
      <c r="W68" s="1051"/>
      <c r="X68" s="1051"/>
      <c r="Y68" s="1051"/>
      <c r="Z68" s="1051"/>
      <c r="AA68" s="1051">
        <f>Q68-V68</f>
        <v>4</v>
      </c>
      <c r="AB68" s="1051"/>
      <c r="AC68" s="1051"/>
      <c r="AD68" s="1051"/>
      <c r="AE68" s="1051"/>
      <c r="AF68" s="1051">
        <v>4</v>
      </c>
      <c r="AG68" s="1051"/>
      <c r="AH68" s="1051"/>
      <c r="AI68" s="1051"/>
      <c r="AJ68" s="1051"/>
      <c r="AK68" s="1051" t="s">
        <v>586</v>
      </c>
      <c r="AL68" s="1051"/>
      <c r="AM68" s="1051"/>
      <c r="AN68" s="1051"/>
      <c r="AO68" s="1051"/>
      <c r="AP68" s="1051" t="s">
        <v>586</v>
      </c>
      <c r="AQ68" s="1051"/>
      <c r="AR68" s="1051"/>
      <c r="AS68" s="1051"/>
      <c r="AT68" s="1051"/>
      <c r="AU68" s="1051" t="s">
        <v>586</v>
      </c>
      <c r="AV68" s="1051"/>
      <c r="AW68" s="1051"/>
      <c r="AX68" s="1051"/>
      <c r="AY68" s="1051"/>
      <c r="AZ68" s="1052"/>
      <c r="BA68" s="1052"/>
      <c r="BB68" s="1052"/>
      <c r="BC68" s="1052"/>
      <c r="BD68" s="1053"/>
      <c r="BE68" s="245"/>
      <c r="BF68" s="245"/>
      <c r="BG68" s="245"/>
      <c r="BH68" s="245"/>
      <c r="BI68" s="245"/>
      <c r="BJ68" s="245"/>
      <c r="BK68" s="245"/>
      <c r="BL68" s="245"/>
      <c r="BM68" s="245"/>
      <c r="BN68" s="245"/>
      <c r="BO68" s="245"/>
      <c r="BP68" s="245"/>
      <c r="BQ68" s="242">
        <v>62</v>
      </c>
      <c r="BR68" s="247"/>
      <c r="BS68" s="1022"/>
      <c r="BT68" s="1023"/>
      <c r="BU68" s="1023"/>
      <c r="BV68" s="1023"/>
      <c r="BW68" s="1023"/>
      <c r="BX68" s="1023"/>
      <c r="BY68" s="1023"/>
      <c r="BZ68" s="1023"/>
      <c r="CA68" s="1023"/>
      <c r="CB68" s="1023"/>
      <c r="CC68" s="1023"/>
      <c r="CD68" s="1023"/>
      <c r="CE68" s="1023"/>
      <c r="CF68" s="1023"/>
      <c r="CG68" s="1024"/>
      <c r="CH68" s="1025"/>
      <c r="CI68" s="1026"/>
      <c r="CJ68" s="1026"/>
      <c r="CK68" s="1026"/>
      <c r="CL68" s="1027"/>
      <c r="CM68" s="1025"/>
      <c r="CN68" s="1026"/>
      <c r="CO68" s="1026"/>
      <c r="CP68" s="1026"/>
      <c r="CQ68" s="1027"/>
      <c r="CR68" s="1025"/>
      <c r="CS68" s="1026"/>
      <c r="CT68" s="1026"/>
      <c r="CU68" s="1026"/>
      <c r="CV68" s="1027"/>
      <c r="CW68" s="1025"/>
      <c r="CX68" s="1026"/>
      <c r="CY68" s="1026"/>
      <c r="CZ68" s="1026"/>
      <c r="DA68" s="1027"/>
      <c r="DB68" s="1025"/>
      <c r="DC68" s="1026"/>
      <c r="DD68" s="1026"/>
      <c r="DE68" s="1026"/>
      <c r="DF68" s="1027"/>
      <c r="DG68" s="1025"/>
      <c r="DH68" s="1026"/>
      <c r="DI68" s="1026"/>
      <c r="DJ68" s="1026"/>
      <c r="DK68" s="1027"/>
      <c r="DL68" s="1025"/>
      <c r="DM68" s="1026"/>
      <c r="DN68" s="1026"/>
      <c r="DO68" s="1026"/>
      <c r="DP68" s="1027"/>
      <c r="DQ68" s="1025"/>
      <c r="DR68" s="1026"/>
      <c r="DS68" s="1026"/>
      <c r="DT68" s="1026"/>
      <c r="DU68" s="1027"/>
      <c r="DV68" s="1010"/>
      <c r="DW68" s="1011"/>
      <c r="DX68" s="1011"/>
      <c r="DY68" s="1011"/>
      <c r="DZ68" s="1012"/>
      <c r="EA68" s="226"/>
    </row>
    <row r="69" spans="1:131" s="227" customFormat="1" ht="26.25" customHeight="1">
      <c r="A69" s="241">
        <v>2</v>
      </c>
      <c r="B69" s="1043" t="s">
        <v>567</v>
      </c>
      <c r="C69" s="1044"/>
      <c r="D69" s="1044"/>
      <c r="E69" s="1044"/>
      <c r="F69" s="1044"/>
      <c r="G69" s="1044"/>
      <c r="H69" s="1044"/>
      <c r="I69" s="1044"/>
      <c r="J69" s="1044"/>
      <c r="K69" s="1044"/>
      <c r="L69" s="1044"/>
      <c r="M69" s="1044"/>
      <c r="N69" s="1044"/>
      <c r="O69" s="1044"/>
      <c r="P69" s="1045"/>
      <c r="Q69" s="1046">
        <v>33</v>
      </c>
      <c r="R69" s="1040"/>
      <c r="S69" s="1040"/>
      <c r="T69" s="1040"/>
      <c r="U69" s="1040"/>
      <c r="V69" s="1040">
        <v>31</v>
      </c>
      <c r="W69" s="1040"/>
      <c r="X69" s="1040"/>
      <c r="Y69" s="1040"/>
      <c r="Z69" s="1040"/>
      <c r="AA69" s="1047">
        <f t="shared" ref="AA69:AA78" si="1">Q69-V69</f>
        <v>2</v>
      </c>
      <c r="AB69" s="1048"/>
      <c r="AC69" s="1048"/>
      <c r="AD69" s="1048"/>
      <c r="AE69" s="1049"/>
      <c r="AF69" s="1040">
        <v>2</v>
      </c>
      <c r="AG69" s="1040"/>
      <c r="AH69" s="1040"/>
      <c r="AI69" s="1040"/>
      <c r="AJ69" s="1040"/>
      <c r="AK69" s="1040" t="s">
        <v>586</v>
      </c>
      <c r="AL69" s="1040"/>
      <c r="AM69" s="1040"/>
      <c r="AN69" s="1040"/>
      <c r="AO69" s="1040"/>
      <c r="AP69" s="1040" t="s">
        <v>586</v>
      </c>
      <c r="AQ69" s="1040"/>
      <c r="AR69" s="1040"/>
      <c r="AS69" s="1040"/>
      <c r="AT69" s="1040"/>
      <c r="AU69" s="1040" t="s">
        <v>586</v>
      </c>
      <c r="AV69" s="1040"/>
      <c r="AW69" s="1040"/>
      <c r="AX69" s="1040"/>
      <c r="AY69" s="1040"/>
      <c r="AZ69" s="1041"/>
      <c r="BA69" s="1041"/>
      <c r="BB69" s="1041"/>
      <c r="BC69" s="1041"/>
      <c r="BD69" s="1042"/>
      <c r="BE69" s="245"/>
      <c r="BF69" s="245"/>
      <c r="BG69" s="245"/>
      <c r="BH69" s="245"/>
      <c r="BI69" s="245"/>
      <c r="BJ69" s="245"/>
      <c r="BK69" s="245"/>
      <c r="BL69" s="245"/>
      <c r="BM69" s="245"/>
      <c r="BN69" s="245"/>
      <c r="BO69" s="245"/>
      <c r="BP69" s="245"/>
      <c r="BQ69" s="242">
        <v>63</v>
      </c>
      <c r="BR69" s="247"/>
      <c r="BS69" s="1022"/>
      <c r="BT69" s="1023"/>
      <c r="BU69" s="1023"/>
      <c r="BV69" s="1023"/>
      <c r="BW69" s="1023"/>
      <c r="BX69" s="1023"/>
      <c r="BY69" s="1023"/>
      <c r="BZ69" s="1023"/>
      <c r="CA69" s="1023"/>
      <c r="CB69" s="1023"/>
      <c r="CC69" s="1023"/>
      <c r="CD69" s="1023"/>
      <c r="CE69" s="1023"/>
      <c r="CF69" s="1023"/>
      <c r="CG69" s="1024"/>
      <c r="CH69" s="1025"/>
      <c r="CI69" s="1026"/>
      <c r="CJ69" s="1026"/>
      <c r="CK69" s="1026"/>
      <c r="CL69" s="1027"/>
      <c r="CM69" s="1025"/>
      <c r="CN69" s="1026"/>
      <c r="CO69" s="1026"/>
      <c r="CP69" s="1026"/>
      <c r="CQ69" s="1027"/>
      <c r="CR69" s="1025"/>
      <c r="CS69" s="1026"/>
      <c r="CT69" s="1026"/>
      <c r="CU69" s="1026"/>
      <c r="CV69" s="1027"/>
      <c r="CW69" s="1025"/>
      <c r="CX69" s="1026"/>
      <c r="CY69" s="1026"/>
      <c r="CZ69" s="1026"/>
      <c r="DA69" s="1027"/>
      <c r="DB69" s="1025"/>
      <c r="DC69" s="1026"/>
      <c r="DD69" s="1026"/>
      <c r="DE69" s="1026"/>
      <c r="DF69" s="1027"/>
      <c r="DG69" s="1025"/>
      <c r="DH69" s="1026"/>
      <c r="DI69" s="1026"/>
      <c r="DJ69" s="1026"/>
      <c r="DK69" s="1027"/>
      <c r="DL69" s="1025"/>
      <c r="DM69" s="1026"/>
      <c r="DN69" s="1026"/>
      <c r="DO69" s="1026"/>
      <c r="DP69" s="1027"/>
      <c r="DQ69" s="1025"/>
      <c r="DR69" s="1026"/>
      <c r="DS69" s="1026"/>
      <c r="DT69" s="1026"/>
      <c r="DU69" s="1027"/>
      <c r="DV69" s="1010"/>
      <c r="DW69" s="1011"/>
      <c r="DX69" s="1011"/>
      <c r="DY69" s="1011"/>
      <c r="DZ69" s="1012"/>
      <c r="EA69" s="226"/>
    </row>
    <row r="70" spans="1:131" s="227" customFormat="1" ht="26.25" customHeight="1">
      <c r="A70" s="241">
        <v>3</v>
      </c>
      <c r="B70" s="1043" t="s">
        <v>568</v>
      </c>
      <c r="C70" s="1044"/>
      <c r="D70" s="1044"/>
      <c r="E70" s="1044"/>
      <c r="F70" s="1044"/>
      <c r="G70" s="1044"/>
      <c r="H70" s="1044"/>
      <c r="I70" s="1044"/>
      <c r="J70" s="1044"/>
      <c r="K70" s="1044"/>
      <c r="L70" s="1044"/>
      <c r="M70" s="1044"/>
      <c r="N70" s="1044"/>
      <c r="O70" s="1044"/>
      <c r="P70" s="1045"/>
      <c r="Q70" s="1046">
        <v>1080</v>
      </c>
      <c r="R70" s="1040"/>
      <c r="S70" s="1040"/>
      <c r="T70" s="1040"/>
      <c r="U70" s="1040"/>
      <c r="V70" s="1040">
        <v>1025</v>
      </c>
      <c r="W70" s="1040"/>
      <c r="X70" s="1040"/>
      <c r="Y70" s="1040"/>
      <c r="Z70" s="1040"/>
      <c r="AA70" s="1047">
        <f t="shared" si="1"/>
        <v>55</v>
      </c>
      <c r="AB70" s="1048"/>
      <c r="AC70" s="1048"/>
      <c r="AD70" s="1048"/>
      <c r="AE70" s="1049"/>
      <c r="AF70" s="1040">
        <v>55</v>
      </c>
      <c r="AG70" s="1040"/>
      <c r="AH70" s="1040"/>
      <c r="AI70" s="1040"/>
      <c r="AJ70" s="1040"/>
      <c r="AK70" s="1040" t="s">
        <v>586</v>
      </c>
      <c r="AL70" s="1040"/>
      <c r="AM70" s="1040"/>
      <c r="AN70" s="1040"/>
      <c r="AO70" s="1040"/>
      <c r="AP70" s="1040">
        <v>912</v>
      </c>
      <c r="AQ70" s="1040"/>
      <c r="AR70" s="1040"/>
      <c r="AS70" s="1040"/>
      <c r="AT70" s="1040"/>
      <c r="AU70" s="1040">
        <v>67</v>
      </c>
      <c r="AV70" s="1040"/>
      <c r="AW70" s="1040"/>
      <c r="AX70" s="1040"/>
      <c r="AY70" s="1040"/>
      <c r="AZ70" s="1041"/>
      <c r="BA70" s="1041"/>
      <c r="BB70" s="1041"/>
      <c r="BC70" s="1041"/>
      <c r="BD70" s="1042"/>
      <c r="BE70" s="245"/>
      <c r="BF70" s="245"/>
      <c r="BG70" s="245"/>
      <c r="BH70" s="245"/>
      <c r="BI70" s="245"/>
      <c r="BJ70" s="245"/>
      <c r="BK70" s="245"/>
      <c r="BL70" s="245"/>
      <c r="BM70" s="245"/>
      <c r="BN70" s="245"/>
      <c r="BO70" s="245"/>
      <c r="BP70" s="245"/>
      <c r="BQ70" s="242">
        <v>64</v>
      </c>
      <c r="BR70" s="247"/>
      <c r="BS70" s="1022"/>
      <c r="BT70" s="1023"/>
      <c r="BU70" s="1023"/>
      <c r="BV70" s="1023"/>
      <c r="BW70" s="1023"/>
      <c r="BX70" s="1023"/>
      <c r="BY70" s="1023"/>
      <c r="BZ70" s="1023"/>
      <c r="CA70" s="1023"/>
      <c r="CB70" s="1023"/>
      <c r="CC70" s="1023"/>
      <c r="CD70" s="1023"/>
      <c r="CE70" s="1023"/>
      <c r="CF70" s="1023"/>
      <c r="CG70" s="1024"/>
      <c r="CH70" s="1025"/>
      <c r="CI70" s="1026"/>
      <c r="CJ70" s="1026"/>
      <c r="CK70" s="1026"/>
      <c r="CL70" s="1027"/>
      <c r="CM70" s="1025"/>
      <c r="CN70" s="1026"/>
      <c r="CO70" s="1026"/>
      <c r="CP70" s="1026"/>
      <c r="CQ70" s="1027"/>
      <c r="CR70" s="1025"/>
      <c r="CS70" s="1026"/>
      <c r="CT70" s="1026"/>
      <c r="CU70" s="1026"/>
      <c r="CV70" s="1027"/>
      <c r="CW70" s="1025"/>
      <c r="CX70" s="1026"/>
      <c r="CY70" s="1026"/>
      <c r="CZ70" s="1026"/>
      <c r="DA70" s="1027"/>
      <c r="DB70" s="1025"/>
      <c r="DC70" s="1026"/>
      <c r="DD70" s="1026"/>
      <c r="DE70" s="1026"/>
      <c r="DF70" s="1027"/>
      <c r="DG70" s="1025"/>
      <c r="DH70" s="1026"/>
      <c r="DI70" s="1026"/>
      <c r="DJ70" s="1026"/>
      <c r="DK70" s="1027"/>
      <c r="DL70" s="1025"/>
      <c r="DM70" s="1026"/>
      <c r="DN70" s="1026"/>
      <c r="DO70" s="1026"/>
      <c r="DP70" s="1027"/>
      <c r="DQ70" s="1025"/>
      <c r="DR70" s="1026"/>
      <c r="DS70" s="1026"/>
      <c r="DT70" s="1026"/>
      <c r="DU70" s="1027"/>
      <c r="DV70" s="1010"/>
      <c r="DW70" s="1011"/>
      <c r="DX70" s="1011"/>
      <c r="DY70" s="1011"/>
      <c r="DZ70" s="1012"/>
      <c r="EA70" s="226"/>
    </row>
    <row r="71" spans="1:131" s="227" customFormat="1" ht="26.25" customHeight="1">
      <c r="A71" s="241">
        <v>4</v>
      </c>
      <c r="B71" s="1043" t="s">
        <v>569</v>
      </c>
      <c r="C71" s="1044"/>
      <c r="D71" s="1044"/>
      <c r="E71" s="1044"/>
      <c r="F71" s="1044"/>
      <c r="G71" s="1044"/>
      <c r="H71" s="1044"/>
      <c r="I71" s="1044"/>
      <c r="J71" s="1044"/>
      <c r="K71" s="1044"/>
      <c r="L71" s="1044"/>
      <c r="M71" s="1044"/>
      <c r="N71" s="1044"/>
      <c r="O71" s="1044"/>
      <c r="P71" s="1045"/>
      <c r="Q71" s="1046">
        <v>40</v>
      </c>
      <c r="R71" s="1040"/>
      <c r="S71" s="1040"/>
      <c r="T71" s="1040"/>
      <c r="U71" s="1040"/>
      <c r="V71" s="1040">
        <v>40</v>
      </c>
      <c r="W71" s="1040"/>
      <c r="X71" s="1040"/>
      <c r="Y71" s="1040"/>
      <c r="Z71" s="1040"/>
      <c r="AA71" s="1047">
        <f t="shared" si="1"/>
        <v>0</v>
      </c>
      <c r="AB71" s="1048"/>
      <c r="AC71" s="1048"/>
      <c r="AD71" s="1048"/>
      <c r="AE71" s="1049"/>
      <c r="AF71" s="1040">
        <v>0</v>
      </c>
      <c r="AG71" s="1040"/>
      <c r="AH71" s="1040"/>
      <c r="AI71" s="1040"/>
      <c r="AJ71" s="1040"/>
      <c r="AK71" s="1040" t="s">
        <v>586</v>
      </c>
      <c r="AL71" s="1040"/>
      <c r="AM71" s="1040"/>
      <c r="AN71" s="1040"/>
      <c r="AO71" s="1040"/>
      <c r="AP71" s="1040" t="s">
        <v>586</v>
      </c>
      <c r="AQ71" s="1040"/>
      <c r="AR71" s="1040"/>
      <c r="AS71" s="1040"/>
      <c r="AT71" s="1040"/>
      <c r="AU71" s="1040" t="s">
        <v>586</v>
      </c>
      <c r="AV71" s="1040"/>
      <c r="AW71" s="1040"/>
      <c r="AX71" s="1040"/>
      <c r="AY71" s="1040"/>
      <c r="AZ71" s="1041"/>
      <c r="BA71" s="1041"/>
      <c r="BB71" s="1041"/>
      <c r="BC71" s="1041"/>
      <c r="BD71" s="1042"/>
      <c r="BE71" s="245"/>
      <c r="BF71" s="245"/>
      <c r="BG71" s="245"/>
      <c r="BH71" s="245"/>
      <c r="BI71" s="245"/>
      <c r="BJ71" s="245"/>
      <c r="BK71" s="245"/>
      <c r="BL71" s="245"/>
      <c r="BM71" s="245"/>
      <c r="BN71" s="245"/>
      <c r="BO71" s="245"/>
      <c r="BP71" s="245"/>
      <c r="BQ71" s="242">
        <v>65</v>
      </c>
      <c r="BR71" s="247"/>
      <c r="BS71" s="1022"/>
      <c r="BT71" s="1023"/>
      <c r="BU71" s="1023"/>
      <c r="BV71" s="1023"/>
      <c r="BW71" s="1023"/>
      <c r="BX71" s="1023"/>
      <c r="BY71" s="1023"/>
      <c r="BZ71" s="1023"/>
      <c r="CA71" s="1023"/>
      <c r="CB71" s="1023"/>
      <c r="CC71" s="1023"/>
      <c r="CD71" s="1023"/>
      <c r="CE71" s="1023"/>
      <c r="CF71" s="1023"/>
      <c r="CG71" s="1024"/>
      <c r="CH71" s="1025"/>
      <c r="CI71" s="1026"/>
      <c r="CJ71" s="1026"/>
      <c r="CK71" s="1026"/>
      <c r="CL71" s="1027"/>
      <c r="CM71" s="1025"/>
      <c r="CN71" s="1026"/>
      <c r="CO71" s="1026"/>
      <c r="CP71" s="1026"/>
      <c r="CQ71" s="1027"/>
      <c r="CR71" s="1025"/>
      <c r="CS71" s="1026"/>
      <c r="CT71" s="1026"/>
      <c r="CU71" s="1026"/>
      <c r="CV71" s="1027"/>
      <c r="CW71" s="1025"/>
      <c r="CX71" s="1026"/>
      <c r="CY71" s="1026"/>
      <c r="CZ71" s="1026"/>
      <c r="DA71" s="1027"/>
      <c r="DB71" s="1025"/>
      <c r="DC71" s="1026"/>
      <c r="DD71" s="1026"/>
      <c r="DE71" s="1026"/>
      <c r="DF71" s="1027"/>
      <c r="DG71" s="1025"/>
      <c r="DH71" s="1026"/>
      <c r="DI71" s="1026"/>
      <c r="DJ71" s="1026"/>
      <c r="DK71" s="1027"/>
      <c r="DL71" s="1025"/>
      <c r="DM71" s="1026"/>
      <c r="DN71" s="1026"/>
      <c r="DO71" s="1026"/>
      <c r="DP71" s="1027"/>
      <c r="DQ71" s="1025"/>
      <c r="DR71" s="1026"/>
      <c r="DS71" s="1026"/>
      <c r="DT71" s="1026"/>
      <c r="DU71" s="1027"/>
      <c r="DV71" s="1010"/>
      <c r="DW71" s="1011"/>
      <c r="DX71" s="1011"/>
      <c r="DY71" s="1011"/>
      <c r="DZ71" s="1012"/>
      <c r="EA71" s="226"/>
    </row>
    <row r="72" spans="1:131" s="227" customFormat="1" ht="26.25" customHeight="1">
      <c r="A72" s="241">
        <v>5</v>
      </c>
      <c r="B72" s="1043" t="s">
        <v>570</v>
      </c>
      <c r="C72" s="1044"/>
      <c r="D72" s="1044"/>
      <c r="E72" s="1044"/>
      <c r="F72" s="1044"/>
      <c r="G72" s="1044"/>
      <c r="H72" s="1044"/>
      <c r="I72" s="1044"/>
      <c r="J72" s="1044"/>
      <c r="K72" s="1044"/>
      <c r="L72" s="1044"/>
      <c r="M72" s="1044"/>
      <c r="N72" s="1044"/>
      <c r="O72" s="1044"/>
      <c r="P72" s="1045"/>
      <c r="Q72" s="1046">
        <v>1216</v>
      </c>
      <c r="R72" s="1040"/>
      <c r="S72" s="1040"/>
      <c r="T72" s="1040"/>
      <c r="U72" s="1040"/>
      <c r="V72" s="1040">
        <v>1121</v>
      </c>
      <c r="W72" s="1040"/>
      <c r="X72" s="1040"/>
      <c r="Y72" s="1040"/>
      <c r="Z72" s="1040"/>
      <c r="AA72" s="1047">
        <f t="shared" si="1"/>
        <v>95</v>
      </c>
      <c r="AB72" s="1048"/>
      <c r="AC72" s="1048"/>
      <c r="AD72" s="1048"/>
      <c r="AE72" s="1049"/>
      <c r="AF72" s="1040">
        <v>95</v>
      </c>
      <c r="AG72" s="1040"/>
      <c r="AH72" s="1040"/>
      <c r="AI72" s="1040"/>
      <c r="AJ72" s="1040"/>
      <c r="AK72" s="1040" t="s">
        <v>586</v>
      </c>
      <c r="AL72" s="1040"/>
      <c r="AM72" s="1040"/>
      <c r="AN72" s="1040"/>
      <c r="AO72" s="1040"/>
      <c r="AP72" s="1040">
        <v>79</v>
      </c>
      <c r="AQ72" s="1040"/>
      <c r="AR72" s="1040"/>
      <c r="AS72" s="1040"/>
      <c r="AT72" s="1040"/>
      <c r="AU72" s="1040">
        <v>22</v>
      </c>
      <c r="AV72" s="1040"/>
      <c r="AW72" s="1040"/>
      <c r="AX72" s="1040"/>
      <c r="AY72" s="1040"/>
      <c r="AZ72" s="1041"/>
      <c r="BA72" s="1041"/>
      <c r="BB72" s="1041"/>
      <c r="BC72" s="1041"/>
      <c r="BD72" s="1042"/>
      <c r="BE72" s="245"/>
      <c r="BF72" s="245"/>
      <c r="BG72" s="245"/>
      <c r="BH72" s="245"/>
      <c r="BI72" s="245"/>
      <c r="BJ72" s="245"/>
      <c r="BK72" s="245"/>
      <c r="BL72" s="245"/>
      <c r="BM72" s="245"/>
      <c r="BN72" s="245"/>
      <c r="BO72" s="245"/>
      <c r="BP72" s="245"/>
      <c r="BQ72" s="242">
        <v>66</v>
      </c>
      <c r="BR72" s="247"/>
      <c r="BS72" s="1022"/>
      <c r="BT72" s="1023"/>
      <c r="BU72" s="1023"/>
      <c r="BV72" s="1023"/>
      <c r="BW72" s="1023"/>
      <c r="BX72" s="1023"/>
      <c r="BY72" s="1023"/>
      <c r="BZ72" s="1023"/>
      <c r="CA72" s="1023"/>
      <c r="CB72" s="1023"/>
      <c r="CC72" s="1023"/>
      <c r="CD72" s="1023"/>
      <c r="CE72" s="1023"/>
      <c r="CF72" s="1023"/>
      <c r="CG72" s="1024"/>
      <c r="CH72" s="1025"/>
      <c r="CI72" s="1026"/>
      <c r="CJ72" s="1026"/>
      <c r="CK72" s="1026"/>
      <c r="CL72" s="1027"/>
      <c r="CM72" s="1025"/>
      <c r="CN72" s="1026"/>
      <c r="CO72" s="1026"/>
      <c r="CP72" s="1026"/>
      <c r="CQ72" s="1027"/>
      <c r="CR72" s="1025"/>
      <c r="CS72" s="1026"/>
      <c r="CT72" s="1026"/>
      <c r="CU72" s="1026"/>
      <c r="CV72" s="1027"/>
      <c r="CW72" s="1025"/>
      <c r="CX72" s="1026"/>
      <c r="CY72" s="1026"/>
      <c r="CZ72" s="1026"/>
      <c r="DA72" s="1027"/>
      <c r="DB72" s="1025"/>
      <c r="DC72" s="1026"/>
      <c r="DD72" s="1026"/>
      <c r="DE72" s="1026"/>
      <c r="DF72" s="1027"/>
      <c r="DG72" s="1025"/>
      <c r="DH72" s="1026"/>
      <c r="DI72" s="1026"/>
      <c r="DJ72" s="1026"/>
      <c r="DK72" s="1027"/>
      <c r="DL72" s="1025"/>
      <c r="DM72" s="1026"/>
      <c r="DN72" s="1026"/>
      <c r="DO72" s="1026"/>
      <c r="DP72" s="1027"/>
      <c r="DQ72" s="1025"/>
      <c r="DR72" s="1026"/>
      <c r="DS72" s="1026"/>
      <c r="DT72" s="1026"/>
      <c r="DU72" s="1027"/>
      <c r="DV72" s="1010"/>
      <c r="DW72" s="1011"/>
      <c r="DX72" s="1011"/>
      <c r="DY72" s="1011"/>
      <c r="DZ72" s="1012"/>
      <c r="EA72" s="226"/>
    </row>
    <row r="73" spans="1:131" s="227" customFormat="1" ht="26.25" customHeight="1">
      <c r="A73" s="241">
        <v>6</v>
      </c>
      <c r="B73" s="1043" t="s">
        <v>571</v>
      </c>
      <c r="C73" s="1044"/>
      <c r="D73" s="1044"/>
      <c r="E73" s="1044"/>
      <c r="F73" s="1044"/>
      <c r="G73" s="1044"/>
      <c r="H73" s="1044"/>
      <c r="I73" s="1044"/>
      <c r="J73" s="1044"/>
      <c r="K73" s="1044"/>
      <c r="L73" s="1044"/>
      <c r="M73" s="1044"/>
      <c r="N73" s="1044"/>
      <c r="O73" s="1044"/>
      <c r="P73" s="1045"/>
      <c r="Q73" s="1046">
        <v>1601</v>
      </c>
      <c r="R73" s="1040"/>
      <c r="S73" s="1040"/>
      <c r="T73" s="1040"/>
      <c r="U73" s="1040"/>
      <c r="V73" s="1040">
        <v>1583</v>
      </c>
      <c r="W73" s="1040"/>
      <c r="X73" s="1040"/>
      <c r="Y73" s="1040"/>
      <c r="Z73" s="1040"/>
      <c r="AA73" s="1047">
        <f t="shared" si="1"/>
        <v>18</v>
      </c>
      <c r="AB73" s="1048"/>
      <c r="AC73" s="1048"/>
      <c r="AD73" s="1048"/>
      <c r="AE73" s="1049"/>
      <c r="AF73" s="1040">
        <v>18</v>
      </c>
      <c r="AG73" s="1040"/>
      <c r="AH73" s="1040"/>
      <c r="AI73" s="1040"/>
      <c r="AJ73" s="1040"/>
      <c r="AK73" s="1040">
        <v>3</v>
      </c>
      <c r="AL73" s="1040"/>
      <c r="AM73" s="1040"/>
      <c r="AN73" s="1040"/>
      <c r="AO73" s="1040"/>
      <c r="AP73" s="1040" t="s">
        <v>586</v>
      </c>
      <c r="AQ73" s="1040"/>
      <c r="AR73" s="1040"/>
      <c r="AS73" s="1040"/>
      <c r="AT73" s="1040"/>
      <c r="AU73" s="1040" t="s">
        <v>586</v>
      </c>
      <c r="AV73" s="1040"/>
      <c r="AW73" s="1040"/>
      <c r="AX73" s="1040"/>
      <c r="AY73" s="1040"/>
      <c r="AZ73" s="1041"/>
      <c r="BA73" s="1041"/>
      <c r="BB73" s="1041"/>
      <c r="BC73" s="1041"/>
      <c r="BD73" s="1042"/>
      <c r="BE73" s="245"/>
      <c r="BF73" s="245"/>
      <c r="BG73" s="245"/>
      <c r="BH73" s="245"/>
      <c r="BI73" s="245"/>
      <c r="BJ73" s="245"/>
      <c r="BK73" s="245"/>
      <c r="BL73" s="245"/>
      <c r="BM73" s="245"/>
      <c r="BN73" s="245"/>
      <c r="BO73" s="245"/>
      <c r="BP73" s="245"/>
      <c r="BQ73" s="242">
        <v>67</v>
      </c>
      <c r="BR73" s="247"/>
      <c r="BS73" s="1022"/>
      <c r="BT73" s="1023"/>
      <c r="BU73" s="1023"/>
      <c r="BV73" s="1023"/>
      <c r="BW73" s="1023"/>
      <c r="BX73" s="1023"/>
      <c r="BY73" s="1023"/>
      <c r="BZ73" s="1023"/>
      <c r="CA73" s="1023"/>
      <c r="CB73" s="1023"/>
      <c r="CC73" s="1023"/>
      <c r="CD73" s="1023"/>
      <c r="CE73" s="1023"/>
      <c r="CF73" s="1023"/>
      <c r="CG73" s="1024"/>
      <c r="CH73" s="1025"/>
      <c r="CI73" s="1026"/>
      <c r="CJ73" s="1026"/>
      <c r="CK73" s="1026"/>
      <c r="CL73" s="1027"/>
      <c r="CM73" s="1025"/>
      <c r="CN73" s="1026"/>
      <c r="CO73" s="1026"/>
      <c r="CP73" s="1026"/>
      <c r="CQ73" s="1027"/>
      <c r="CR73" s="1025"/>
      <c r="CS73" s="1026"/>
      <c r="CT73" s="1026"/>
      <c r="CU73" s="1026"/>
      <c r="CV73" s="1027"/>
      <c r="CW73" s="1025"/>
      <c r="CX73" s="1026"/>
      <c r="CY73" s="1026"/>
      <c r="CZ73" s="1026"/>
      <c r="DA73" s="1027"/>
      <c r="DB73" s="1025"/>
      <c r="DC73" s="1026"/>
      <c r="DD73" s="1026"/>
      <c r="DE73" s="1026"/>
      <c r="DF73" s="1027"/>
      <c r="DG73" s="1025"/>
      <c r="DH73" s="1026"/>
      <c r="DI73" s="1026"/>
      <c r="DJ73" s="1026"/>
      <c r="DK73" s="1027"/>
      <c r="DL73" s="1025"/>
      <c r="DM73" s="1026"/>
      <c r="DN73" s="1026"/>
      <c r="DO73" s="1026"/>
      <c r="DP73" s="1027"/>
      <c r="DQ73" s="1025"/>
      <c r="DR73" s="1026"/>
      <c r="DS73" s="1026"/>
      <c r="DT73" s="1026"/>
      <c r="DU73" s="1027"/>
      <c r="DV73" s="1010"/>
      <c r="DW73" s="1011"/>
      <c r="DX73" s="1011"/>
      <c r="DY73" s="1011"/>
      <c r="DZ73" s="1012"/>
      <c r="EA73" s="226"/>
    </row>
    <row r="74" spans="1:131" s="227" customFormat="1" ht="26.25" customHeight="1">
      <c r="A74" s="241">
        <v>7</v>
      </c>
      <c r="B74" s="1043" t="s">
        <v>572</v>
      </c>
      <c r="C74" s="1044"/>
      <c r="D74" s="1044"/>
      <c r="E74" s="1044"/>
      <c r="F74" s="1044"/>
      <c r="G74" s="1044"/>
      <c r="H74" s="1044"/>
      <c r="I74" s="1044"/>
      <c r="J74" s="1044"/>
      <c r="K74" s="1044"/>
      <c r="L74" s="1044"/>
      <c r="M74" s="1044"/>
      <c r="N74" s="1044"/>
      <c r="O74" s="1044"/>
      <c r="P74" s="1045"/>
      <c r="Q74" s="1046">
        <v>148</v>
      </c>
      <c r="R74" s="1040"/>
      <c r="S74" s="1040"/>
      <c r="T74" s="1040"/>
      <c r="U74" s="1040"/>
      <c r="V74" s="1040">
        <v>140</v>
      </c>
      <c r="W74" s="1040"/>
      <c r="X74" s="1040"/>
      <c r="Y74" s="1040"/>
      <c r="Z74" s="1040"/>
      <c r="AA74" s="1047">
        <f t="shared" si="1"/>
        <v>8</v>
      </c>
      <c r="AB74" s="1048"/>
      <c r="AC74" s="1048"/>
      <c r="AD74" s="1048"/>
      <c r="AE74" s="1049"/>
      <c r="AF74" s="1040">
        <v>8</v>
      </c>
      <c r="AG74" s="1040"/>
      <c r="AH74" s="1040"/>
      <c r="AI74" s="1040"/>
      <c r="AJ74" s="1040"/>
      <c r="AK74" s="1040" t="s">
        <v>586</v>
      </c>
      <c r="AL74" s="1040"/>
      <c r="AM74" s="1040"/>
      <c r="AN74" s="1040"/>
      <c r="AO74" s="1040"/>
      <c r="AP74" s="1040" t="s">
        <v>586</v>
      </c>
      <c r="AQ74" s="1040"/>
      <c r="AR74" s="1040"/>
      <c r="AS74" s="1040"/>
      <c r="AT74" s="1040"/>
      <c r="AU74" s="1040" t="s">
        <v>586</v>
      </c>
      <c r="AV74" s="1040"/>
      <c r="AW74" s="1040"/>
      <c r="AX74" s="1040"/>
      <c r="AY74" s="1040"/>
      <c r="AZ74" s="1041"/>
      <c r="BA74" s="1041"/>
      <c r="BB74" s="1041"/>
      <c r="BC74" s="1041"/>
      <c r="BD74" s="1042"/>
      <c r="BE74" s="245"/>
      <c r="BF74" s="245"/>
      <c r="BG74" s="245"/>
      <c r="BH74" s="245"/>
      <c r="BI74" s="245"/>
      <c r="BJ74" s="245"/>
      <c r="BK74" s="245"/>
      <c r="BL74" s="245"/>
      <c r="BM74" s="245"/>
      <c r="BN74" s="245"/>
      <c r="BO74" s="245"/>
      <c r="BP74" s="245"/>
      <c r="BQ74" s="242">
        <v>68</v>
      </c>
      <c r="BR74" s="247"/>
      <c r="BS74" s="1022"/>
      <c r="BT74" s="1023"/>
      <c r="BU74" s="1023"/>
      <c r="BV74" s="1023"/>
      <c r="BW74" s="1023"/>
      <c r="BX74" s="1023"/>
      <c r="BY74" s="1023"/>
      <c r="BZ74" s="1023"/>
      <c r="CA74" s="1023"/>
      <c r="CB74" s="1023"/>
      <c r="CC74" s="1023"/>
      <c r="CD74" s="1023"/>
      <c r="CE74" s="1023"/>
      <c r="CF74" s="1023"/>
      <c r="CG74" s="1024"/>
      <c r="CH74" s="1025"/>
      <c r="CI74" s="1026"/>
      <c r="CJ74" s="1026"/>
      <c r="CK74" s="1026"/>
      <c r="CL74" s="1027"/>
      <c r="CM74" s="1025"/>
      <c r="CN74" s="1026"/>
      <c r="CO74" s="1026"/>
      <c r="CP74" s="1026"/>
      <c r="CQ74" s="1027"/>
      <c r="CR74" s="1025"/>
      <c r="CS74" s="1026"/>
      <c r="CT74" s="1026"/>
      <c r="CU74" s="1026"/>
      <c r="CV74" s="1027"/>
      <c r="CW74" s="1025"/>
      <c r="CX74" s="1026"/>
      <c r="CY74" s="1026"/>
      <c r="CZ74" s="1026"/>
      <c r="DA74" s="1027"/>
      <c r="DB74" s="1025"/>
      <c r="DC74" s="1026"/>
      <c r="DD74" s="1026"/>
      <c r="DE74" s="1026"/>
      <c r="DF74" s="1027"/>
      <c r="DG74" s="1025"/>
      <c r="DH74" s="1026"/>
      <c r="DI74" s="1026"/>
      <c r="DJ74" s="1026"/>
      <c r="DK74" s="1027"/>
      <c r="DL74" s="1025"/>
      <c r="DM74" s="1026"/>
      <c r="DN74" s="1026"/>
      <c r="DO74" s="1026"/>
      <c r="DP74" s="1027"/>
      <c r="DQ74" s="1025"/>
      <c r="DR74" s="1026"/>
      <c r="DS74" s="1026"/>
      <c r="DT74" s="1026"/>
      <c r="DU74" s="1027"/>
      <c r="DV74" s="1010"/>
      <c r="DW74" s="1011"/>
      <c r="DX74" s="1011"/>
      <c r="DY74" s="1011"/>
      <c r="DZ74" s="1012"/>
      <c r="EA74" s="226"/>
    </row>
    <row r="75" spans="1:131" s="227" customFormat="1" ht="26.25" customHeight="1">
      <c r="A75" s="241">
        <v>8</v>
      </c>
      <c r="B75" s="1043" t="s">
        <v>573</v>
      </c>
      <c r="C75" s="1044"/>
      <c r="D75" s="1044"/>
      <c r="E75" s="1044"/>
      <c r="F75" s="1044"/>
      <c r="G75" s="1044"/>
      <c r="H75" s="1044"/>
      <c r="I75" s="1044"/>
      <c r="J75" s="1044"/>
      <c r="K75" s="1044"/>
      <c r="L75" s="1044"/>
      <c r="M75" s="1044"/>
      <c r="N75" s="1044"/>
      <c r="O75" s="1044"/>
      <c r="P75" s="1045"/>
      <c r="Q75" s="1050">
        <v>4961</v>
      </c>
      <c r="R75" s="1048"/>
      <c r="S75" s="1048"/>
      <c r="T75" s="1048"/>
      <c r="U75" s="1049"/>
      <c r="V75" s="1047">
        <v>4165</v>
      </c>
      <c r="W75" s="1048"/>
      <c r="X75" s="1048"/>
      <c r="Y75" s="1048"/>
      <c r="Z75" s="1049"/>
      <c r="AA75" s="1047">
        <f t="shared" si="1"/>
        <v>796</v>
      </c>
      <c r="AB75" s="1048"/>
      <c r="AC75" s="1048"/>
      <c r="AD75" s="1048"/>
      <c r="AE75" s="1049"/>
      <c r="AF75" s="1047">
        <v>796</v>
      </c>
      <c r="AG75" s="1048"/>
      <c r="AH75" s="1048"/>
      <c r="AI75" s="1048"/>
      <c r="AJ75" s="1049"/>
      <c r="AK75" s="1047">
        <v>51</v>
      </c>
      <c r="AL75" s="1048"/>
      <c r="AM75" s="1048"/>
      <c r="AN75" s="1048"/>
      <c r="AO75" s="1049"/>
      <c r="AP75" s="1040" t="s">
        <v>586</v>
      </c>
      <c r="AQ75" s="1040"/>
      <c r="AR75" s="1040"/>
      <c r="AS75" s="1040"/>
      <c r="AT75" s="1040"/>
      <c r="AU75" s="1040" t="s">
        <v>586</v>
      </c>
      <c r="AV75" s="1040"/>
      <c r="AW75" s="1040"/>
      <c r="AX75" s="1040"/>
      <c r="AY75" s="1040"/>
      <c r="AZ75" s="1041"/>
      <c r="BA75" s="1041"/>
      <c r="BB75" s="1041"/>
      <c r="BC75" s="1041"/>
      <c r="BD75" s="1042"/>
      <c r="BE75" s="245"/>
      <c r="BF75" s="245"/>
      <c r="BG75" s="245"/>
      <c r="BH75" s="245"/>
      <c r="BI75" s="245"/>
      <c r="BJ75" s="245"/>
      <c r="BK75" s="245"/>
      <c r="BL75" s="245"/>
      <c r="BM75" s="245"/>
      <c r="BN75" s="245"/>
      <c r="BO75" s="245"/>
      <c r="BP75" s="245"/>
      <c r="BQ75" s="242">
        <v>69</v>
      </c>
      <c r="BR75" s="247"/>
      <c r="BS75" s="1022"/>
      <c r="BT75" s="1023"/>
      <c r="BU75" s="1023"/>
      <c r="BV75" s="1023"/>
      <c r="BW75" s="1023"/>
      <c r="BX75" s="1023"/>
      <c r="BY75" s="1023"/>
      <c r="BZ75" s="1023"/>
      <c r="CA75" s="1023"/>
      <c r="CB75" s="1023"/>
      <c r="CC75" s="1023"/>
      <c r="CD75" s="1023"/>
      <c r="CE75" s="1023"/>
      <c r="CF75" s="1023"/>
      <c r="CG75" s="1024"/>
      <c r="CH75" s="1025"/>
      <c r="CI75" s="1026"/>
      <c r="CJ75" s="1026"/>
      <c r="CK75" s="1026"/>
      <c r="CL75" s="1027"/>
      <c r="CM75" s="1025"/>
      <c r="CN75" s="1026"/>
      <c r="CO75" s="1026"/>
      <c r="CP75" s="1026"/>
      <c r="CQ75" s="1027"/>
      <c r="CR75" s="1025"/>
      <c r="CS75" s="1026"/>
      <c r="CT75" s="1026"/>
      <c r="CU75" s="1026"/>
      <c r="CV75" s="1027"/>
      <c r="CW75" s="1025"/>
      <c r="CX75" s="1026"/>
      <c r="CY75" s="1026"/>
      <c r="CZ75" s="1026"/>
      <c r="DA75" s="1027"/>
      <c r="DB75" s="1025"/>
      <c r="DC75" s="1026"/>
      <c r="DD75" s="1026"/>
      <c r="DE75" s="1026"/>
      <c r="DF75" s="1027"/>
      <c r="DG75" s="1025"/>
      <c r="DH75" s="1026"/>
      <c r="DI75" s="1026"/>
      <c r="DJ75" s="1026"/>
      <c r="DK75" s="1027"/>
      <c r="DL75" s="1025"/>
      <c r="DM75" s="1026"/>
      <c r="DN75" s="1026"/>
      <c r="DO75" s="1026"/>
      <c r="DP75" s="1027"/>
      <c r="DQ75" s="1025"/>
      <c r="DR75" s="1026"/>
      <c r="DS75" s="1026"/>
      <c r="DT75" s="1026"/>
      <c r="DU75" s="1027"/>
      <c r="DV75" s="1010"/>
      <c r="DW75" s="1011"/>
      <c r="DX75" s="1011"/>
      <c r="DY75" s="1011"/>
      <c r="DZ75" s="1012"/>
      <c r="EA75" s="226"/>
    </row>
    <row r="76" spans="1:131" s="227" customFormat="1" ht="26.25" customHeight="1">
      <c r="A76" s="241">
        <v>9</v>
      </c>
      <c r="B76" s="1043" t="s">
        <v>574</v>
      </c>
      <c r="C76" s="1044"/>
      <c r="D76" s="1044"/>
      <c r="E76" s="1044"/>
      <c r="F76" s="1044"/>
      <c r="G76" s="1044"/>
      <c r="H76" s="1044"/>
      <c r="I76" s="1044"/>
      <c r="J76" s="1044"/>
      <c r="K76" s="1044"/>
      <c r="L76" s="1044"/>
      <c r="M76" s="1044"/>
      <c r="N76" s="1044"/>
      <c r="O76" s="1044"/>
      <c r="P76" s="1045"/>
      <c r="Q76" s="1050">
        <v>12</v>
      </c>
      <c r="R76" s="1048"/>
      <c r="S76" s="1048"/>
      <c r="T76" s="1048"/>
      <c r="U76" s="1049"/>
      <c r="V76" s="1047">
        <v>12</v>
      </c>
      <c r="W76" s="1048"/>
      <c r="X76" s="1048"/>
      <c r="Y76" s="1048"/>
      <c r="Z76" s="1049"/>
      <c r="AA76" s="1047">
        <f t="shared" si="1"/>
        <v>0</v>
      </c>
      <c r="AB76" s="1048"/>
      <c r="AC76" s="1048"/>
      <c r="AD76" s="1048"/>
      <c r="AE76" s="1049"/>
      <c r="AF76" s="1047">
        <v>0</v>
      </c>
      <c r="AG76" s="1048"/>
      <c r="AH76" s="1048"/>
      <c r="AI76" s="1048"/>
      <c r="AJ76" s="1049"/>
      <c r="AK76" s="1040" t="s">
        <v>586</v>
      </c>
      <c r="AL76" s="1040"/>
      <c r="AM76" s="1040"/>
      <c r="AN76" s="1040"/>
      <c r="AO76" s="1040"/>
      <c r="AP76" s="1040" t="s">
        <v>586</v>
      </c>
      <c r="AQ76" s="1040"/>
      <c r="AR76" s="1040"/>
      <c r="AS76" s="1040"/>
      <c r="AT76" s="1040"/>
      <c r="AU76" s="1040" t="s">
        <v>586</v>
      </c>
      <c r="AV76" s="1040"/>
      <c r="AW76" s="1040"/>
      <c r="AX76" s="1040"/>
      <c r="AY76" s="1040"/>
      <c r="AZ76" s="1041"/>
      <c r="BA76" s="1041"/>
      <c r="BB76" s="1041"/>
      <c r="BC76" s="1041"/>
      <c r="BD76" s="1042"/>
      <c r="BE76" s="245"/>
      <c r="BF76" s="245"/>
      <c r="BG76" s="245"/>
      <c r="BH76" s="245"/>
      <c r="BI76" s="245"/>
      <c r="BJ76" s="245"/>
      <c r="BK76" s="245"/>
      <c r="BL76" s="245"/>
      <c r="BM76" s="245"/>
      <c r="BN76" s="245"/>
      <c r="BO76" s="245"/>
      <c r="BP76" s="245"/>
      <c r="BQ76" s="242">
        <v>70</v>
      </c>
      <c r="BR76" s="247"/>
      <c r="BS76" s="1022"/>
      <c r="BT76" s="1023"/>
      <c r="BU76" s="1023"/>
      <c r="BV76" s="1023"/>
      <c r="BW76" s="1023"/>
      <c r="BX76" s="1023"/>
      <c r="BY76" s="1023"/>
      <c r="BZ76" s="1023"/>
      <c r="CA76" s="1023"/>
      <c r="CB76" s="1023"/>
      <c r="CC76" s="1023"/>
      <c r="CD76" s="1023"/>
      <c r="CE76" s="1023"/>
      <c r="CF76" s="1023"/>
      <c r="CG76" s="1024"/>
      <c r="CH76" s="1025"/>
      <c r="CI76" s="1026"/>
      <c r="CJ76" s="1026"/>
      <c r="CK76" s="1026"/>
      <c r="CL76" s="1027"/>
      <c r="CM76" s="1025"/>
      <c r="CN76" s="1026"/>
      <c r="CO76" s="1026"/>
      <c r="CP76" s="1026"/>
      <c r="CQ76" s="1027"/>
      <c r="CR76" s="1025"/>
      <c r="CS76" s="1026"/>
      <c r="CT76" s="1026"/>
      <c r="CU76" s="1026"/>
      <c r="CV76" s="1027"/>
      <c r="CW76" s="1025"/>
      <c r="CX76" s="1026"/>
      <c r="CY76" s="1026"/>
      <c r="CZ76" s="1026"/>
      <c r="DA76" s="1027"/>
      <c r="DB76" s="1025"/>
      <c r="DC76" s="1026"/>
      <c r="DD76" s="1026"/>
      <c r="DE76" s="1026"/>
      <c r="DF76" s="1027"/>
      <c r="DG76" s="1025"/>
      <c r="DH76" s="1026"/>
      <c r="DI76" s="1026"/>
      <c r="DJ76" s="1026"/>
      <c r="DK76" s="1027"/>
      <c r="DL76" s="1025"/>
      <c r="DM76" s="1026"/>
      <c r="DN76" s="1026"/>
      <c r="DO76" s="1026"/>
      <c r="DP76" s="1027"/>
      <c r="DQ76" s="1025"/>
      <c r="DR76" s="1026"/>
      <c r="DS76" s="1026"/>
      <c r="DT76" s="1026"/>
      <c r="DU76" s="1027"/>
      <c r="DV76" s="1010"/>
      <c r="DW76" s="1011"/>
      <c r="DX76" s="1011"/>
      <c r="DY76" s="1011"/>
      <c r="DZ76" s="1012"/>
      <c r="EA76" s="226"/>
    </row>
    <row r="77" spans="1:131" s="227" customFormat="1" ht="26.25" customHeight="1">
      <c r="A77" s="241">
        <v>10</v>
      </c>
      <c r="B77" s="1043" t="s">
        <v>575</v>
      </c>
      <c r="C77" s="1044"/>
      <c r="D77" s="1044"/>
      <c r="E77" s="1044"/>
      <c r="F77" s="1044"/>
      <c r="G77" s="1044"/>
      <c r="H77" s="1044"/>
      <c r="I77" s="1044"/>
      <c r="J77" s="1044"/>
      <c r="K77" s="1044"/>
      <c r="L77" s="1044"/>
      <c r="M77" s="1044"/>
      <c r="N77" s="1044"/>
      <c r="O77" s="1044"/>
      <c r="P77" s="1045"/>
      <c r="Q77" s="1050">
        <v>57</v>
      </c>
      <c r="R77" s="1048"/>
      <c r="S77" s="1048"/>
      <c r="T77" s="1048"/>
      <c r="U77" s="1049"/>
      <c r="V77" s="1047">
        <v>52</v>
      </c>
      <c r="W77" s="1048"/>
      <c r="X77" s="1048"/>
      <c r="Y77" s="1048"/>
      <c r="Z77" s="1049"/>
      <c r="AA77" s="1047">
        <f t="shared" si="1"/>
        <v>5</v>
      </c>
      <c r="AB77" s="1048"/>
      <c r="AC77" s="1048"/>
      <c r="AD77" s="1048"/>
      <c r="AE77" s="1049"/>
      <c r="AF77" s="1047">
        <v>5</v>
      </c>
      <c r="AG77" s="1048"/>
      <c r="AH77" s="1048"/>
      <c r="AI77" s="1048"/>
      <c r="AJ77" s="1049"/>
      <c r="AK77" s="1040" t="s">
        <v>586</v>
      </c>
      <c r="AL77" s="1040"/>
      <c r="AM77" s="1040"/>
      <c r="AN77" s="1040"/>
      <c r="AO77" s="1040"/>
      <c r="AP77" s="1040" t="s">
        <v>586</v>
      </c>
      <c r="AQ77" s="1040"/>
      <c r="AR77" s="1040"/>
      <c r="AS77" s="1040"/>
      <c r="AT77" s="1040"/>
      <c r="AU77" s="1040" t="s">
        <v>586</v>
      </c>
      <c r="AV77" s="1040"/>
      <c r="AW77" s="1040"/>
      <c r="AX77" s="1040"/>
      <c r="AY77" s="1040"/>
      <c r="AZ77" s="1041"/>
      <c r="BA77" s="1041"/>
      <c r="BB77" s="1041"/>
      <c r="BC77" s="1041"/>
      <c r="BD77" s="1042"/>
      <c r="BE77" s="245"/>
      <c r="BF77" s="245"/>
      <c r="BG77" s="245"/>
      <c r="BH77" s="245"/>
      <c r="BI77" s="245"/>
      <c r="BJ77" s="245"/>
      <c r="BK77" s="245"/>
      <c r="BL77" s="245"/>
      <c r="BM77" s="245"/>
      <c r="BN77" s="245"/>
      <c r="BO77" s="245"/>
      <c r="BP77" s="245"/>
      <c r="BQ77" s="242">
        <v>71</v>
      </c>
      <c r="BR77" s="247"/>
      <c r="BS77" s="1022"/>
      <c r="BT77" s="1023"/>
      <c r="BU77" s="1023"/>
      <c r="BV77" s="1023"/>
      <c r="BW77" s="1023"/>
      <c r="BX77" s="1023"/>
      <c r="BY77" s="1023"/>
      <c r="BZ77" s="1023"/>
      <c r="CA77" s="1023"/>
      <c r="CB77" s="1023"/>
      <c r="CC77" s="1023"/>
      <c r="CD77" s="1023"/>
      <c r="CE77" s="1023"/>
      <c r="CF77" s="1023"/>
      <c r="CG77" s="1024"/>
      <c r="CH77" s="1025"/>
      <c r="CI77" s="1026"/>
      <c r="CJ77" s="1026"/>
      <c r="CK77" s="1026"/>
      <c r="CL77" s="1027"/>
      <c r="CM77" s="1025"/>
      <c r="CN77" s="1026"/>
      <c r="CO77" s="1026"/>
      <c r="CP77" s="1026"/>
      <c r="CQ77" s="1027"/>
      <c r="CR77" s="1025"/>
      <c r="CS77" s="1026"/>
      <c r="CT77" s="1026"/>
      <c r="CU77" s="1026"/>
      <c r="CV77" s="1027"/>
      <c r="CW77" s="1025"/>
      <c r="CX77" s="1026"/>
      <c r="CY77" s="1026"/>
      <c r="CZ77" s="1026"/>
      <c r="DA77" s="1027"/>
      <c r="DB77" s="1025"/>
      <c r="DC77" s="1026"/>
      <c r="DD77" s="1026"/>
      <c r="DE77" s="1026"/>
      <c r="DF77" s="1027"/>
      <c r="DG77" s="1025"/>
      <c r="DH77" s="1026"/>
      <c r="DI77" s="1026"/>
      <c r="DJ77" s="1026"/>
      <c r="DK77" s="1027"/>
      <c r="DL77" s="1025"/>
      <c r="DM77" s="1026"/>
      <c r="DN77" s="1026"/>
      <c r="DO77" s="1026"/>
      <c r="DP77" s="1027"/>
      <c r="DQ77" s="1025"/>
      <c r="DR77" s="1026"/>
      <c r="DS77" s="1026"/>
      <c r="DT77" s="1026"/>
      <c r="DU77" s="1027"/>
      <c r="DV77" s="1010"/>
      <c r="DW77" s="1011"/>
      <c r="DX77" s="1011"/>
      <c r="DY77" s="1011"/>
      <c r="DZ77" s="1012"/>
      <c r="EA77" s="226"/>
    </row>
    <row r="78" spans="1:131" s="227" customFormat="1" ht="26.25" customHeight="1">
      <c r="A78" s="241">
        <v>11</v>
      </c>
      <c r="B78" s="1043" t="s">
        <v>576</v>
      </c>
      <c r="C78" s="1044"/>
      <c r="D78" s="1044"/>
      <c r="E78" s="1044"/>
      <c r="F78" s="1044"/>
      <c r="G78" s="1044"/>
      <c r="H78" s="1044"/>
      <c r="I78" s="1044"/>
      <c r="J78" s="1044"/>
      <c r="K78" s="1044"/>
      <c r="L78" s="1044"/>
      <c r="M78" s="1044"/>
      <c r="N78" s="1044"/>
      <c r="O78" s="1044"/>
      <c r="P78" s="1045"/>
      <c r="Q78" s="1046">
        <v>146276</v>
      </c>
      <c r="R78" s="1040"/>
      <c r="S78" s="1040"/>
      <c r="T78" s="1040"/>
      <c r="U78" s="1040"/>
      <c r="V78" s="1040">
        <v>142795</v>
      </c>
      <c r="W78" s="1040"/>
      <c r="X78" s="1040"/>
      <c r="Y78" s="1040"/>
      <c r="Z78" s="1040"/>
      <c r="AA78" s="1047">
        <f t="shared" si="1"/>
        <v>3481</v>
      </c>
      <c r="AB78" s="1048"/>
      <c r="AC78" s="1048"/>
      <c r="AD78" s="1048"/>
      <c r="AE78" s="1049"/>
      <c r="AF78" s="1040">
        <v>3481</v>
      </c>
      <c r="AG78" s="1040"/>
      <c r="AH78" s="1040"/>
      <c r="AI78" s="1040"/>
      <c r="AJ78" s="1040"/>
      <c r="AK78" s="1040" t="s">
        <v>586</v>
      </c>
      <c r="AL78" s="1040"/>
      <c r="AM78" s="1040"/>
      <c r="AN78" s="1040"/>
      <c r="AO78" s="1040"/>
      <c r="AP78" s="1040" t="s">
        <v>586</v>
      </c>
      <c r="AQ78" s="1040"/>
      <c r="AR78" s="1040"/>
      <c r="AS78" s="1040"/>
      <c r="AT78" s="1040"/>
      <c r="AU78" s="1040" t="s">
        <v>586</v>
      </c>
      <c r="AV78" s="1040"/>
      <c r="AW78" s="1040"/>
      <c r="AX78" s="1040"/>
      <c r="AY78" s="1040"/>
      <c r="AZ78" s="1041"/>
      <c r="BA78" s="1041"/>
      <c r="BB78" s="1041"/>
      <c r="BC78" s="1041"/>
      <c r="BD78" s="1042"/>
      <c r="BE78" s="245"/>
      <c r="BF78" s="245"/>
      <c r="BG78" s="245"/>
      <c r="BH78" s="245"/>
      <c r="BI78" s="245"/>
      <c r="BJ78" s="248"/>
      <c r="BK78" s="248"/>
      <c r="BL78" s="248"/>
      <c r="BM78" s="248"/>
      <c r="BN78" s="248"/>
      <c r="BO78" s="245"/>
      <c r="BP78" s="245"/>
      <c r="BQ78" s="242">
        <v>72</v>
      </c>
      <c r="BR78" s="247"/>
      <c r="BS78" s="1022"/>
      <c r="BT78" s="1023"/>
      <c r="BU78" s="1023"/>
      <c r="BV78" s="1023"/>
      <c r="BW78" s="1023"/>
      <c r="BX78" s="1023"/>
      <c r="BY78" s="1023"/>
      <c r="BZ78" s="1023"/>
      <c r="CA78" s="1023"/>
      <c r="CB78" s="1023"/>
      <c r="CC78" s="1023"/>
      <c r="CD78" s="1023"/>
      <c r="CE78" s="1023"/>
      <c r="CF78" s="1023"/>
      <c r="CG78" s="1024"/>
      <c r="CH78" s="1025"/>
      <c r="CI78" s="1026"/>
      <c r="CJ78" s="1026"/>
      <c r="CK78" s="1026"/>
      <c r="CL78" s="1027"/>
      <c r="CM78" s="1025"/>
      <c r="CN78" s="1026"/>
      <c r="CO78" s="1026"/>
      <c r="CP78" s="1026"/>
      <c r="CQ78" s="1027"/>
      <c r="CR78" s="1025"/>
      <c r="CS78" s="1026"/>
      <c r="CT78" s="1026"/>
      <c r="CU78" s="1026"/>
      <c r="CV78" s="1027"/>
      <c r="CW78" s="1025"/>
      <c r="CX78" s="1026"/>
      <c r="CY78" s="1026"/>
      <c r="CZ78" s="1026"/>
      <c r="DA78" s="1027"/>
      <c r="DB78" s="1025"/>
      <c r="DC78" s="1026"/>
      <c r="DD78" s="1026"/>
      <c r="DE78" s="1026"/>
      <c r="DF78" s="1027"/>
      <c r="DG78" s="1025"/>
      <c r="DH78" s="1026"/>
      <c r="DI78" s="1026"/>
      <c r="DJ78" s="1026"/>
      <c r="DK78" s="1027"/>
      <c r="DL78" s="1025"/>
      <c r="DM78" s="1026"/>
      <c r="DN78" s="1026"/>
      <c r="DO78" s="1026"/>
      <c r="DP78" s="1027"/>
      <c r="DQ78" s="1025"/>
      <c r="DR78" s="1026"/>
      <c r="DS78" s="1026"/>
      <c r="DT78" s="1026"/>
      <c r="DU78" s="1027"/>
      <c r="DV78" s="1010"/>
      <c r="DW78" s="1011"/>
      <c r="DX78" s="1011"/>
      <c r="DY78" s="1011"/>
      <c r="DZ78" s="1012"/>
      <c r="EA78" s="226"/>
    </row>
    <row r="79" spans="1:131" s="227" customFormat="1" ht="26.25" customHeight="1">
      <c r="A79" s="241">
        <v>12</v>
      </c>
      <c r="B79" s="1043"/>
      <c r="C79" s="1044"/>
      <c r="D79" s="1044"/>
      <c r="E79" s="1044"/>
      <c r="F79" s="1044"/>
      <c r="G79" s="1044"/>
      <c r="H79" s="1044"/>
      <c r="I79" s="1044"/>
      <c r="J79" s="1044"/>
      <c r="K79" s="1044"/>
      <c r="L79" s="1044"/>
      <c r="M79" s="1044"/>
      <c r="N79" s="1044"/>
      <c r="O79" s="1044"/>
      <c r="P79" s="1045"/>
      <c r="Q79" s="1046"/>
      <c r="R79" s="1040"/>
      <c r="S79" s="1040"/>
      <c r="T79" s="1040"/>
      <c r="U79" s="1040"/>
      <c r="V79" s="1040"/>
      <c r="W79" s="1040"/>
      <c r="X79" s="1040"/>
      <c r="Y79" s="1040"/>
      <c r="Z79" s="1040"/>
      <c r="AA79" s="1047"/>
      <c r="AB79" s="1048"/>
      <c r="AC79" s="1048"/>
      <c r="AD79" s="1048"/>
      <c r="AE79" s="1049"/>
      <c r="AF79" s="1040"/>
      <c r="AG79" s="1040"/>
      <c r="AH79" s="1040"/>
      <c r="AI79" s="1040"/>
      <c r="AJ79" s="1040"/>
      <c r="AK79" s="1040"/>
      <c r="AL79" s="1040"/>
      <c r="AM79" s="1040"/>
      <c r="AN79" s="1040"/>
      <c r="AO79" s="1040"/>
      <c r="AP79" s="1040"/>
      <c r="AQ79" s="1040"/>
      <c r="AR79" s="1040"/>
      <c r="AS79" s="1040"/>
      <c r="AT79" s="1040"/>
      <c r="AU79" s="1040"/>
      <c r="AV79" s="1040"/>
      <c r="AW79" s="1040"/>
      <c r="AX79" s="1040"/>
      <c r="AY79" s="1040"/>
      <c r="AZ79" s="1041"/>
      <c r="BA79" s="1041"/>
      <c r="BB79" s="1041"/>
      <c r="BC79" s="1041"/>
      <c r="BD79" s="1042"/>
      <c r="BE79" s="245"/>
      <c r="BF79" s="245"/>
      <c r="BG79" s="245"/>
      <c r="BH79" s="245"/>
      <c r="BI79" s="245"/>
      <c r="BJ79" s="248"/>
      <c r="BK79" s="248"/>
      <c r="BL79" s="248"/>
      <c r="BM79" s="248"/>
      <c r="BN79" s="248"/>
      <c r="BO79" s="245"/>
      <c r="BP79" s="245"/>
      <c r="BQ79" s="242">
        <v>73</v>
      </c>
      <c r="BR79" s="247"/>
      <c r="BS79" s="1022"/>
      <c r="BT79" s="1023"/>
      <c r="BU79" s="1023"/>
      <c r="BV79" s="1023"/>
      <c r="BW79" s="1023"/>
      <c r="BX79" s="1023"/>
      <c r="BY79" s="1023"/>
      <c r="BZ79" s="1023"/>
      <c r="CA79" s="1023"/>
      <c r="CB79" s="1023"/>
      <c r="CC79" s="1023"/>
      <c r="CD79" s="1023"/>
      <c r="CE79" s="1023"/>
      <c r="CF79" s="1023"/>
      <c r="CG79" s="1024"/>
      <c r="CH79" s="1025"/>
      <c r="CI79" s="1026"/>
      <c r="CJ79" s="1026"/>
      <c r="CK79" s="1026"/>
      <c r="CL79" s="1027"/>
      <c r="CM79" s="1025"/>
      <c r="CN79" s="1026"/>
      <c r="CO79" s="1026"/>
      <c r="CP79" s="1026"/>
      <c r="CQ79" s="1027"/>
      <c r="CR79" s="1025"/>
      <c r="CS79" s="1026"/>
      <c r="CT79" s="1026"/>
      <c r="CU79" s="1026"/>
      <c r="CV79" s="1027"/>
      <c r="CW79" s="1025"/>
      <c r="CX79" s="1026"/>
      <c r="CY79" s="1026"/>
      <c r="CZ79" s="1026"/>
      <c r="DA79" s="1027"/>
      <c r="DB79" s="1025"/>
      <c r="DC79" s="1026"/>
      <c r="DD79" s="1026"/>
      <c r="DE79" s="1026"/>
      <c r="DF79" s="1027"/>
      <c r="DG79" s="1025"/>
      <c r="DH79" s="1026"/>
      <c r="DI79" s="1026"/>
      <c r="DJ79" s="1026"/>
      <c r="DK79" s="1027"/>
      <c r="DL79" s="1025"/>
      <c r="DM79" s="1026"/>
      <c r="DN79" s="1026"/>
      <c r="DO79" s="1026"/>
      <c r="DP79" s="1027"/>
      <c r="DQ79" s="1025"/>
      <c r="DR79" s="1026"/>
      <c r="DS79" s="1026"/>
      <c r="DT79" s="1026"/>
      <c r="DU79" s="1027"/>
      <c r="DV79" s="1010"/>
      <c r="DW79" s="1011"/>
      <c r="DX79" s="1011"/>
      <c r="DY79" s="1011"/>
      <c r="DZ79" s="1012"/>
      <c r="EA79" s="226"/>
    </row>
    <row r="80" spans="1:131" s="227" customFormat="1" ht="26.25" customHeight="1">
      <c r="A80" s="241">
        <v>13</v>
      </c>
      <c r="B80" s="1043"/>
      <c r="C80" s="1044"/>
      <c r="D80" s="1044"/>
      <c r="E80" s="1044"/>
      <c r="F80" s="1044"/>
      <c r="G80" s="1044"/>
      <c r="H80" s="1044"/>
      <c r="I80" s="1044"/>
      <c r="J80" s="1044"/>
      <c r="K80" s="1044"/>
      <c r="L80" s="1044"/>
      <c r="M80" s="1044"/>
      <c r="N80" s="1044"/>
      <c r="O80" s="1044"/>
      <c r="P80" s="1045"/>
      <c r="Q80" s="1046"/>
      <c r="R80" s="1040"/>
      <c r="S80" s="1040"/>
      <c r="T80" s="1040"/>
      <c r="U80" s="1040"/>
      <c r="V80" s="1040"/>
      <c r="W80" s="1040"/>
      <c r="X80" s="1040"/>
      <c r="Y80" s="1040"/>
      <c r="Z80" s="1040"/>
      <c r="AA80" s="1040"/>
      <c r="AB80" s="1040"/>
      <c r="AC80" s="1040"/>
      <c r="AD80" s="1040"/>
      <c r="AE80" s="1040"/>
      <c r="AF80" s="1040"/>
      <c r="AG80" s="1040"/>
      <c r="AH80" s="1040"/>
      <c r="AI80" s="1040"/>
      <c r="AJ80" s="1040"/>
      <c r="AK80" s="1040"/>
      <c r="AL80" s="1040"/>
      <c r="AM80" s="1040"/>
      <c r="AN80" s="1040"/>
      <c r="AO80" s="1040"/>
      <c r="AP80" s="1040"/>
      <c r="AQ80" s="1040"/>
      <c r="AR80" s="1040"/>
      <c r="AS80" s="1040"/>
      <c r="AT80" s="1040"/>
      <c r="AU80" s="1040"/>
      <c r="AV80" s="1040"/>
      <c r="AW80" s="1040"/>
      <c r="AX80" s="1040"/>
      <c r="AY80" s="1040"/>
      <c r="AZ80" s="1041"/>
      <c r="BA80" s="1041"/>
      <c r="BB80" s="1041"/>
      <c r="BC80" s="1041"/>
      <c r="BD80" s="1042"/>
      <c r="BE80" s="245"/>
      <c r="BF80" s="245"/>
      <c r="BG80" s="245"/>
      <c r="BH80" s="245"/>
      <c r="BI80" s="245"/>
      <c r="BJ80" s="245"/>
      <c r="BK80" s="245"/>
      <c r="BL80" s="245"/>
      <c r="BM80" s="245"/>
      <c r="BN80" s="245"/>
      <c r="BO80" s="245"/>
      <c r="BP80" s="245"/>
      <c r="BQ80" s="242">
        <v>74</v>
      </c>
      <c r="BR80" s="247"/>
      <c r="BS80" s="1022"/>
      <c r="BT80" s="1023"/>
      <c r="BU80" s="1023"/>
      <c r="BV80" s="1023"/>
      <c r="BW80" s="1023"/>
      <c r="BX80" s="1023"/>
      <c r="BY80" s="1023"/>
      <c r="BZ80" s="1023"/>
      <c r="CA80" s="1023"/>
      <c r="CB80" s="1023"/>
      <c r="CC80" s="1023"/>
      <c r="CD80" s="1023"/>
      <c r="CE80" s="1023"/>
      <c r="CF80" s="1023"/>
      <c r="CG80" s="1024"/>
      <c r="CH80" s="1025"/>
      <c r="CI80" s="1026"/>
      <c r="CJ80" s="1026"/>
      <c r="CK80" s="1026"/>
      <c r="CL80" s="1027"/>
      <c r="CM80" s="1025"/>
      <c r="CN80" s="1026"/>
      <c r="CO80" s="1026"/>
      <c r="CP80" s="1026"/>
      <c r="CQ80" s="1027"/>
      <c r="CR80" s="1025"/>
      <c r="CS80" s="1026"/>
      <c r="CT80" s="1026"/>
      <c r="CU80" s="1026"/>
      <c r="CV80" s="1027"/>
      <c r="CW80" s="1025"/>
      <c r="CX80" s="1026"/>
      <c r="CY80" s="1026"/>
      <c r="CZ80" s="1026"/>
      <c r="DA80" s="1027"/>
      <c r="DB80" s="1025"/>
      <c r="DC80" s="1026"/>
      <c r="DD80" s="1026"/>
      <c r="DE80" s="1026"/>
      <c r="DF80" s="1027"/>
      <c r="DG80" s="1025"/>
      <c r="DH80" s="1026"/>
      <c r="DI80" s="1026"/>
      <c r="DJ80" s="1026"/>
      <c r="DK80" s="1027"/>
      <c r="DL80" s="1025"/>
      <c r="DM80" s="1026"/>
      <c r="DN80" s="1026"/>
      <c r="DO80" s="1026"/>
      <c r="DP80" s="1027"/>
      <c r="DQ80" s="1025"/>
      <c r="DR80" s="1026"/>
      <c r="DS80" s="1026"/>
      <c r="DT80" s="1026"/>
      <c r="DU80" s="1027"/>
      <c r="DV80" s="1010"/>
      <c r="DW80" s="1011"/>
      <c r="DX80" s="1011"/>
      <c r="DY80" s="1011"/>
      <c r="DZ80" s="1012"/>
      <c r="EA80" s="226"/>
    </row>
    <row r="81" spans="1:131" s="227" customFormat="1" ht="26.25" customHeight="1">
      <c r="A81" s="241">
        <v>14</v>
      </c>
      <c r="B81" s="1043"/>
      <c r="C81" s="1044"/>
      <c r="D81" s="1044"/>
      <c r="E81" s="1044"/>
      <c r="F81" s="1044"/>
      <c r="G81" s="1044"/>
      <c r="H81" s="1044"/>
      <c r="I81" s="1044"/>
      <c r="J81" s="1044"/>
      <c r="K81" s="1044"/>
      <c r="L81" s="1044"/>
      <c r="M81" s="1044"/>
      <c r="N81" s="1044"/>
      <c r="O81" s="1044"/>
      <c r="P81" s="1045"/>
      <c r="Q81" s="1046"/>
      <c r="R81" s="1040"/>
      <c r="S81" s="1040"/>
      <c r="T81" s="1040"/>
      <c r="U81" s="1040"/>
      <c r="V81" s="1040"/>
      <c r="W81" s="1040"/>
      <c r="X81" s="1040"/>
      <c r="Y81" s="1040"/>
      <c r="Z81" s="1040"/>
      <c r="AA81" s="1040"/>
      <c r="AB81" s="1040"/>
      <c r="AC81" s="1040"/>
      <c r="AD81" s="1040"/>
      <c r="AE81" s="1040"/>
      <c r="AF81" s="1040"/>
      <c r="AG81" s="1040"/>
      <c r="AH81" s="1040"/>
      <c r="AI81" s="1040"/>
      <c r="AJ81" s="1040"/>
      <c r="AK81" s="1040"/>
      <c r="AL81" s="1040"/>
      <c r="AM81" s="1040"/>
      <c r="AN81" s="1040"/>
      <c r="AO81" s="1040"/>
      <c r="AP81" s="1040"/>
      <c r="AQ81" s="1040"/>
      <c r="AR81" s="1040"/>
      <c r="AS81" s="1040"/>
      <c r="AT81" s="1040"/>
      <c r="AU81" s="1040"/>
      <c r="AV81" s="1040"/>
      <c r="AW81" s="1040"/>
      <c r="AX81" s="1040"/>
      <c r="AY81" s="1040"/>
      <c r="AZ81" s="1041"/>
      <c r="BA81" s="1041"/>
      <c r="BB81" s="1041"/>
      <c r="BC81" s="1041"/>
      <c r="BD81" s="1042"/>
      <c r="BE81" s="245"/>
      <c r="BF81" s="245"/>
      <c r="BG81" s="245"/>
      <c r="BH81" s="245"/>
      <c r="BI81" s="245"/>
      <c r="BJ81" s="245"/>
      <c r="BK81" s="245"/>
      <c r="BL81" s="245"/>
      <c r="BM81" s="245"/>
      <c r="BN81" s="245"/>
      <c r="BO81" s="245"/>
      <c r="BP81" s="245"/>
      <c r="BQ81" s="242">
        <v>75</v>
      </c>
      <c r="BR81" s="247"/>
      <c r="BS81" s="1022"/>
      <c r="BT81" s="1023"/>
      <c r="BU81" s="1023"/>
      <c r="BV81" s="1023"/>
      <c r="BW81" s="1023"/>
      <c r="BX81" s="1023"/>
      <c r="BY81" s="1023"/>
      <c r="BZ81" s="1023"/>
      <c r="CA81" s="1023"/>
      <c r="CB81" s="1023"/>
      <c r="CC81" s="1023"/>
      <c r="CD81" s="1023"/>
      <c r="CE81" s="1023"/>
      <c r="CF81" s="1023"/>
      <c r="CG81" s="1024"/>
      <c r="CH81" s="1025"/>
      <c r="CI81" s="1026"/>
      <c r="CJ81" s="1026"/>
      <c r="CK81" s="1026"/>
      <c r="CL81" s="1027"/>
      <c r="CM81" s="1025"/>
      <c r="CN81" s="1026"/>
      <c r="CO81" s="1026"/>
      <c r="CP81" s="1026"/>
      <c r="CQ81" s="1027"/>
      <c r="CR81" s="1025"/>
      <c r="CS81" s="1026"/>
      <c r="CT81" s="1026"/>
      <c r="CU81" s="1026"/>
      <c r="CV81" s="1027"/>
      <c r="CW81" s="1025"/>
      <c r="CX81" s="1026"/>
      <c r="CY81" s="1026"/>
      <c r="CZ81" s="1026"/>
      <c r="DA81" s="1027"/>
      <c r="DB81" s="1025"/>
      <c r="DC81" s="1026"/>
      <c r="DD81" s="1026"/>
      <c r="DE81" s="1026"/>
      <c r="DF81" s="1027"/>
      <c r="DG81" s="1025"/>
      <c r="DH81" s="1026"/>
      <c r="DI81" s="1026"/>
      <c r="DJ81" s="1026"/>
      <c r="DK81" s="1027"/>
      <c r="DL81" s="1025"/>
      <c r="DM81" s="1026"/>
      <c r="DN81" s="1026"/>
      <c r="DO81" s="1026"/>
      <c r="DP81" s="1027"/>
      <c r="DQ81" s="1025"/>
      <c r="DR81" s="1026"/>
      <c r="DS81" s="1026"/>
      <c r="DT81" s="1026"/>
      <c r="DU81" s="1027"/>
      <c r="DV81" s="1010"/>
      <c r="DW81" s="1011"/>
      <c r="DX81" s="1011"/>
      <c r="DY81" s="1011"/>
      <c r="DZ81" s="1012"/>
      <c r="EA81" s="226"/>
    </row>
    <row r="82" spans="1:131" s="227" customFormat="1" ht="26.25" customHeight="1">
      <c r="A82" s="241">
        <v>15</v>
      </c>
      <c r="B82" s="1043"/>
      <c r="C82" s="1044"/>
      <c r="D82" s="1044"/>
      <c r="E82" s="1044"/>
      <c r="F82" s="1044"/>
      <c r="G82" s="1044"/>
      <c r="H82" s="1044"/>
      <c r="I82" s="1044"/>
      <c r="J82" s="1044"/>
      <c r="K82" s="1044"/>
      <c r="L82" s="1044"/>
      <c r="M82" s="1044"/>
      <c r="N82" s="1044"/>
      <c r="O82" s="1044"/>
      <c r="P82" s="1045"/>
      <c r="Q82" s="1046"/>
      <c r="R82" s="1040"/>
      <c r="S82" s="1040"/>
      <c r="T82" s="1040"/>
      <c r="U82" s="1040"/>
      <c r="V82" s="1040"/>
      <c r="W82" s="1040"/>
      <c r="X82" s="1040"/>
      <c r="Y82" s="1040"/>
      <c r="Z82" s="1040"/>
      <c r="AA82" s="1040"/>
      <c r="AB82" s="1040"/>
      <c r="AC82" s="1040"/>
      <c r="AD82" s="1040"/>
      <c r="AE82" s="1040"/>
      <c r="AF82" s="1040"/>
      <c r="AG82" s="1040"/>
      <c r="AH82" s="1040"/>
      <c r="AI82" s="1040"/>
      <c r="AJ82" s="1040"/>
      <c r="AK82" s="1040"/>
      <c r="AL82" s="1040"/>
      <c r="AM82" s="1040"/>
      <c r="AN82" s="1040"/>
      <c r="AO82" s="1040"/>
      <c r="AP82" s="1040"/>
      <c r="AQ82" s="1040"/>
      <c r="AR82" s="1040"/>
      <c r="AS82" s="1040"/>
      <c r="AT82" s="1040"/>
      <c r="AU82" s="1040"/>
      <c r="AV82" s="1040"/>
      <c r="AW82" s="1040"/>
      <c r="AX82" s="1040"/>
      <c r="AY82" s="1040"/>
      <c r="AZ82" s="1041"/>
      <c r="BA82" s="1041"/>
      <c r="BB82" s="1041"/>
      <c r="BC82" s="1041"/>
      <c r="BD82" s="1042"/>
      <c r="BE82" s="245"/>
      <c r="BF82" s="245"/>
      <c r="BG82" s="245"/>
      <c r="BH82" s="245"/>
      <c r="BI82" s="245"/>
      <c r="BJ82" s="245"/>
      <c r="BK82" s="245"/>
      <c r="BL82" s="245"/>
      <c r="BM82" s="245"/>
      <c r="BN82" s="245"/>
      <c r="BO82" s="245"/>
      <c r="BP82" s="245"/>
      <c r="BQ82" s="242">
        <v>76</v>
      </c>
      <c r="BR82" s="247"/>
      <c r="BS82" s="1022"/>
      <c r="BT82" s="1023"/>
      <c r="BU82" s="1023"/>
      <c r="BV82" s="1023"/>
      <c r="BW82" s="1023"/>
      <c r="BX82" s="1023"/>
      <c r="BY82" s="1023"/>
      <c r="BZ82" s="1023"/>
      <c r="CA82" s="1023"/>
      <c r="CB82" s="1023"/>
      <c r="CC82" s="1023"/>
      <c r="CD82" s="1023"/>
      <c r="CE82" s="1023"/>
      <c r="CF82" s="1023"/>
      <c r="CG82" s="1024"/>
      <c r="CH82" s="1025"/>
      <c r="CI82" s="1026"/>
      <c r="CJ82" s="1026"/>
      <c r="CK82" s="1026"/>
      <c r="CL82" s="1027"/>
      <c r="CM82" s="1025"/>
      <c r="CN82" s="1026"/>
      <c r="CO82" s="1026"/>
      <c r="CP82" s="1026"/>
      <c r="CQ82" s="1027"/>
      <c r="CR82" s="1025"/>
      <c r="CS82" s="1026"/>
      <c r="CT82" s="1026"/>
      <c r="CU82" s="1026"/>
      <c r="CV82" s="1027"/>
      <c r="CW82" s="1025"/>
      <c r="CX82" s="1026"/>
      <c r="CY82" s="1026"/>
      <c r="CZ82" s="1026"/>
      <c r="DA82" s="1027"/>
      <c r="DB82" s="1025"/>
      <c r="DC82" s="1026"/>
      <c r="DD82" s="1026"/>
      <c r="DE82" s="1026"/>
      <c r="DF82" s="1027"/>
      <c r="DG82" s="1025"/>
      <c r="DH82" s="1026"/>
      <c r="DI82" s="1026"/>
      <c r="DJ82" s="1026"/>
      <c r="DK82" s="1027"/>
      <c r="DL82" s="1025"/>
      <c r="DM82" s="1026"/>
      <c r="DN82" s="1026"/>
      <c r="DO82" s="1026"/>
      <c r="DP82" s="1027"/>
      <c r="DQ82" s="1025"/>
      <c r="DR82" s="1026"/>
      <c r="DS82" s="1026"/>
      <c r="DT82" s="1026"/>
      <c r="DU82" s="1027"/>
      <c r="DV82" s="1010"/>
      <c r="DW82" s="1011"/>
      <c r="DX82" s="1011"/>
      <c r="DY82" s="1011"/>
      <c r="DZ82" s="1012"/>
      <c r="EA82" s="226"/>
    </row>
    <row r="83" spans="1:131" s="227" customFormat="1" ht="26.25" customHeight="1">
      <c r="A83" s="241">
        <v>16</v>
      </c>
      <c r="B83" s="1043"/>
      <c r="C83" s="1044"/>
      <c r="D83" s="1044"/>
      <c r="E83" s="1044"/>
      <c r="F83" s="1044"/>
      <c r="G83" s="1044"/>
      <c r="H83" s="1044"/>
      <c r="I83" s="1044"/>
      <c r="J83" s="1044"/>
      <c r="K83" s="1044"/>
      <c r="L83" s="1044"/>
      <c r="M83" s="1044"/>
      <c r="N83" s="1044"/>
      <c r="O83" s="1044"/>
      <c r="P83" s="1045"/>
      <c r="Q83" s="1046"/>
      <c r="R83" s="1040"/>
      <c r="S83" s="1040"/>
      <c r="T83" s="1040"/>
      <c r="U83" s="1040"/>
      <c r="V83" s="1040"/>
      <c r="W83" s="1040"/>
      <c r="X83" s="1040"/>
      <c r="Y83" s="1040"/>
      <c r="Z83" s="1040"/>
      <c r="AA83" s="1040"/>
      <c r="AB83" s="1040"/>
      <c r="AC83" s="1040"/>
      <c r="AD83" s="1040"/>
      <c r="AE83" s="1040"/>
      <c r="AF83" s="1040"/>
      <c r="AG83" s="1040"/>
      <c r="AH83" s="1040"/>
      <c r="AI83" s="1040"/>
      <c r="AJ83" s="1040"/>
      <c r="AK83" s="1040"/>
      <c r="AL83" s="1040"/>
      <c r="AM83" s="1040"/>
      <c r="AN83" s="1040"/>
      <c r="AO83" s="1040"/>
      <c r="AP83" s="1040"/>
      <c r="AQ83" s="1040"/>
      <c r="AR83" s="1040"/>
      <c r="AS83" s="1040"/>
      <c r="AT83" s="1040"/>
      <c r="AU83" s="1040"/>
      <c r="AV83" s="1040"/>
      <c r="AW83" s="1040"/>
      <c r="AX83" s="1040"/>
      <c r="AY83" s="1040"/>
      <c r="AZ83" s="1041"/>
      <c r="BA83" s="1041"/>
      <c r="BB83" s="1041"/>
      <c r="BC83" s="1041"/>
      <c r="BD83" s="1042"/>
      <c r="BE83" s="245"/>
      <c r="BF83" s="245"/>
      <c r="BG83" s="245"/>
      <c r="BH83" s="245"/>
      <c r="BI83" s="245"/>
      <c r="BJ83" s="245"/>
      <c r="BK83" s="245"/>
      <c r="BL83" s="245"/>
      <c r="BM83" s="245"/>
      <c r="BN83" s="245"/>
      <c r="BO83" s="245"/>
      <c r="BP83" s="245"/>
      <c r="BQ83" s="242">
        <v>77</v>
      </c>
      <c r="BR83" s="247"/>
      <c r="BS83" s="1022"/>
      <c r="BT83" s="1023"/>
      <c r="BU83" s="1023"/>
      <c r="BV83" s="1023"/>
      <c r="BW83" s="1023"/>
      <c r="BX83" s="1023"/>
      <c r="BY83" s="1023"/>
      <c r="BZ83" s="1023"/>
      <c r="CA83" s="1023"/>
      <c r="CB83" s="1023"/>
      <c r="CC83" s="1023"/>
      <c r="CD83" s="1023"/>
      <c r="CE83" s="1023"/>
      <c r="CF83" s="1023"/>
      <c r="CG83" s="1024"/>
      <c r="CH83" s="1025"/>
      <c r="CI83" s="1026"/>
      <c r="CJ83" s="1026"/>
      <c r="CK83" s="1026"/>
      <c r="CL83" s="1027"/>
      <c r="CM83" s="1025"/>
      <c r="CN83" s="1026"/>
      <c r="CO83" s="1026"/>
      <c r="CP83" s="1026"/>
      <c r="CQ83" s="1027"/>
      <c r="CR83" s="1025"/>
      <c r="CS83" s="1026"/>
      <c r="CT83" s="1026"/>
      <c r="CU83" s="1026"/>
      <c r="CV83" s="1027"/>
      <c r="CW83" s="1025"/>
      <c r="CX83" s="1026"/>
      <c r="CY83" s="1026"/>
      <c r="CZ83" s="1026"/>
      <c r="DA83" s="1027"/>
      <c r="DB83" s="1025"/>
      <c r="DC83" s="1026"/>
      <c r="DD83" s="1026"/>
      <c r="DE83" s="1026"/>
      <c r="DF83" s="1027"/>
      <c r="DG83" s="1025"/>
      <c r="DH83" s="1026"/>
      <c r="DI83" s="1026"/>
      <c r="DJ83" s="1026"/>
      <c r="DK83" s="1027"/>
      <c r="DL83" s="1025"/>
      <c r="DM83" s="1026"/>
      <c r="DN83" s="1026"/>
      <c r="DO83" s="1026"/>
      <c r="DP83" s="1027"/>
      <c r="DQ83" s="1025"/>
      <c r="DR83" s="1026"/>
      <c r="DS83" s="1026"/>
      <c r="DT83" s="1026"/>
      <c r="DU83" s="1027"/>
      <c r="DV83" s="1010"/>
      <c r="DW83" s="1011"/>
      <c r="DX83" s="1011"/>
      <c r="DY83" s="1011"/>
      <c r="DZ83" s="1012"/>
      <c r="EA83" s="226"/>
    </row>
    <row r="84" spans="1:131" s="227" customFormat="1" ht="26.25" customHeight="1">
      <c r="A84" s="241">
        <v>17</v>
      </c>
      <c r="B84" s="1043"/>
      <c r="C84" s="1044"/>
      <c r="D84" s="1044"/>
      <c r="E84" s="1044"/>
      <c r="F84" s="1044"/>
      <c r="G84" s="1044"/>
      <c r="H84" s="1044"/>
      <c r="I84" s="1044"/>
      <c r="J84" s="1044"/>
      <c r="K84" s="1044"/>
      <c r="L84" s="1044"/>
      <c r="M84" s="1044"/>
      <c r="N84" s="1044"/>
      <c r="O84" s="1044"/>
      <c r="P84" s="1045"/>
      <c r="Q84" s="1046"/>
      <c r="R84" s="1040"/>
      <c r="S84" s="1040"/>
      <c r="T84" s="1040"/>
      <c r="U84" s="1040"/>
      <c r="V84" s="1040"/>
      <c r="W84" s="1040"/>
      <c r="X84" s="1040"/>
      <c r="Y84" s="1040"/>
      <c r="Z84" s="1040"/>
      <c r="AA84" s="1040"/>
      <c r="AB84" s="1040"/>
      <c r="AC84" s="1040"/>
      <c r="AD84" s="1040"/>
      <c r="AE84" s="1040"/>
      <c r="AF84" s="1040"/>
      <c r="AG84" s="1040"/>
      <c r="AH84" s="1040"/>
      <c r="AI84" s="1040"/>
      <c r="AJ84" s="1040"/>
      <c r="AK84" s="1040"/>
      <c r="AL84" s="1040"/>
      <c r="AM84" s="1040"/>
      <c r="AN84" s="1040"/>
      <c r="AO84" s="1040"/>
      <c r="AP84" s="1040"/>
      <c r="AQ84" s="1040"/>
      <c r="AR84" s="1040"/>
      <c r="AS84" s="1040"/>
      <c r="AT84" s="1040"/>
      <c r="AU84" s="1040"/>
      <c r="AV84" s="1040"/>
      <c r="AW84" s="1040"/>
      <c r="AX84" s="1040"/>
      <c r="AY84" s="1040"/>
      <c r="AZ84" s="1041"/>
      <c r="BA84" s="1041"/>
      <c r="BB84" s="1041"/>
      <c r="BC84" s="1041"/>
      <c r="BD84" s="1042"/>
      <c r="BE84" s="245"/>
      <c r="BF84" s="245"/>
      <c r="BG84" s="245"/>
      <c r="BH84" s="245"/>
      <c r="BI84" s="245"/>
      <c r="BJ84" s="245"/>
      <c r="BK84" s="245"/>
      <c r="BL84" s="245"/>
      <c r="BM84" s="245"/>
      <c r="BN84" s="245"/>
      <c r="BO84" s="245"/>
      <c r="BP84" s="245"/>
      <c r="BQ84" s="242">
        <v>78</v>
      </c>
      <c r="BR84" s="247"/>
      <c r="BS84" s="1022"/>
      <c r="BT84" s="1023"/>
      <c r="BU84" s="1023"/>
      <c r="BV84" s="1023"/>
      <c r="BW84" s="1023"/>
      <c r="BX84" s="1023"/>
      <c r="BY84" s="1023"/>
      <c r="BZ84" s="1023"/>
      <c r="CA84" s="1023"/>
      <c r="CB84" s="1023"/>
      <c r="CC84" s="1023"/>
      <c r="CD84" s="1023"/>
      <c r="CE84" s="1023"/>
      <c r="CF84" s="1023"/>
      <c r="CG84" s="1024"/>
      <c r="CH84" s="1025"/>
      <c r="CI84" s="1026"/>
      <c r="CJ84" s="1026"/>
      <c r="CK84" s="1026"/>
      <c r="CL84" s="1027"/>
      <c r="CM84" s="1025"/>
      <c r="CN84" s="1026"/>
      <c r="CO84" s="1026"/>
      <c r="CP84" s="1026"/>
      <c r="CQ84" s="1027"/>
      <c r="CR84" s="1025"/>
      <c r="CS84" s="1026"/>
      <c r="CT84" s="1026"/>
      <c r="CU84" s="1026"/>
      <c r="CV84" s="1027"/>
      <c r="CW84" s="1025"/>
      <c r="CX84" s="1026"/>
      <c r="CY84" s="1026"/>
      <c r="CZ84" s="1026"/>
      <c r="DA84" s="1027"/>
      <c r="DB84" s="1025"/>
      <c r="DC84" s="1026"/>
      <c r="DD84" s="1026"/>
      <c r="DE84" s="1026"/>
      <c r="DF84" s="1027"/>
      <c r="DG84" s="1025"/>
      <c r="DH84" s="1026"/>
      <c r="DI84" s="1026"/>
      <c r="DJ84" s="1026"/>
      <c r="DK84" s="1027"/>
      <c r="DL84" s="1025"/>
      <c r="DM84" s="1026"/>
      <c r="DN84" s="1026"/>
      <c r="DO84" s="1026"/>
      <c r="DP84" s="1027"/>
      <c r="DQ84" s="1025"/>
      <c r="DR84" s="1026"/>
      <c r="DS84" s="1026"/>
      <c r="DT84" s="1026"/>
      <c r="DU84" s="1027"/>
      <c r="DV84" s="1010"/>
      <c r="DW84" s="1011"/>
      <c r="DX84" s="1011"/>
      <c r="DY84" s="1011"/>
      <c r="DZ84" s="1012"/>
      <c r="EA84" s="226"/>
    </row>
    <row r="85" spans="1:131" s="227" customFormat="1" ht="26.25" customHeight="1">
      <c r="A85" s="241">
        <v>18</v>
      </c>
      <c r="B85" s="1043"/>
      <c r="C85" s="1044"/>
      <c r="D85" s="1044"/>
      <c r="E85" s="1044"/>
      <c r="F85" s="1044"/>
      <c r="G85" s="1044"/>
      <c r="H85" s="1044"/>
      <c r="I85" s="1044"/>
      <c r="J85" s="1044"/>
      <c r="K85" s="1044"/>
      <c r="L85" s="1044"/>
      <c r="M85" s="1044"/>
      <c r="N85" s="1044"/>
      <c r="O85" s="1044"/>
      <c r="P85" s="1045"/>
      <c r="Q85" s="1046"/>
      <c r="R85" s="1040"/>
      <c r="S85" s="1040"/>
      <c r="T85" s="1040"/>
      <c r="U85" s="1040"/>
      <c r="V85" s="1040"/>
      <c r="W85" s="1040"/>
      <c r="X85" s="1040"/>
      <c r="Y85" s="1040"/>
      <c r="Z85" s="1040"/>
      <c r="AA85" s="1040"/>
      <c r="AB85" s="1040"/>
      <c r="AC85" s="1040"/>
      <c r="AD85" s="1040"/>
      <c r="AE85" s="1040"/>
      <c r="AF85" s="1040"/>
      <c r="AG85" s="1040"/>
      <c r="AH85" s="1040"/>
      <c r="AI85" s="1040"/>
      <c r="AJ85" s="1040"/>
      <c r="AK85" s="1040"/>
      <c r="AL85" s="1040"/>
      <c r="AM85" s="1040"/>
      <c r="AN85" s="1040"/>
      <c r="AO85" s="1040"/>
      <c r="AP85" s="1040"/>
      <c r="AQ85" s="1040"/>
      <c r="AR85" s="1040"/>
      <c r="AS85" s="1040"/>
      <c r="AT85" s="1040"/>
      <c r="AU85" s="1040"/>
      <c r="AV85" s="1040"/>
      <c r="AW85" s="1040"/>
      <c r="AX85" s="1040"/>
      <c r="AY85" s="1040"/>
      <c r="AZ85" s="1041"/>
      <c r="BA85" s="1041"/>
      <c r="BB85" s="1041"/>
      <c r="BC85" s="1041"/>
      <c r="BD85" s="1042"/>
      <c r="BE85" s="245"/>
      <c r="BF85" s="245"/>
      <c r="BG85" s="245"/>
      <c r="BH85" s="245"/>
      <c r="BI85" s="245"/>
      <c r="BJ85" s="245"/>
      <c r="BK85" s="245"/>
      <c r="BL85" s="245"/>
      <c r="BM85" s="245"/>
      <c r="BN85" s="245"/>
      <c r="BO85" s="245"/>
      <c r="BP85" s="245"/>
      <c r="BQ85" s="242">
        <v>79</v>
      </c>
      <c r="BR85" s="247"/>
      <c r="BS85" s="1022"/>
      <c r="BT85" s="1023"/>
      <c r="BU85" s="1023"/>
      <c r="BV85" s="1023"/>
      <c r="BW85" s="1023"/>
      <c r="BX85" s="1023"/>
      <c r="BY85" s="1023"/>
      <c r="BZ85" s="1023"/>
      <c r="CA85" s="1023"/>
      <c r="CB85" s="1023"/>
      <c r="CC85" s="1023"/>
      <c r="CD85" s="1023"/>
      <c r="CE85" s="1023"/>
      <c r="CF85" s="1023"/>
      <c r="CG85" s="1024"/>
      <c r="CH85" s="1025"/>
      <c r="CI85" s="1026"/>
      <c r="CJ85" s="1026"/>
      <c r="CK85" s="1026"/>
      <c r="CL85" s="1027"/>
      <c r="CM85" s="1025"/>
      <c r="CN85" s="1026"/>
      <c r="CO85" s="1026"/>
      <c r="CP85" s="1026"/>
      <c r="CQ85" s="1027"/>
      <c r="CR85" s="1025"/>
      <c r="CS85" s="1026"/>
      <c r="CT85" s="1026"/>
      <c r="CU85" s="1026"/>
      <c r="CV85" s="1027"/>
      <c r="CW85" s="1025"/>
      <c r="CX85" s="1026"/>
      <c r="CY85" s="1026"/>
      <c r="CZ85" s="1026"/>
      <c r="DA85" s="1027"/>
      <c r="DB85" s="1025"/>
      <c r="DC85" s="1026"/>
      <c r="DD85" s="1026"/>
      <c r="DE85" s="1026"/>
      <c r="DF85" s="1027"/>
      <c r="DG85" s="1025"/>
      <c r="DH85" s="1026"/>
      <c r="DI85" s="1026"/>
      <c r="DJ85" s="1026"/>
      <c r="DK85" s="1027"/>
      <c r="DL85" s="1025"/>
      <c r="DM85" s="1026"/>
      <c r="DN85" s="1026"/>
      <c r="DO85" s="1026"/>
      <c r="DP85" s="1027"/>
      <c r="DQ85" s="1025"/>
      <c r="DR85" s="1026"/>
      <c r="DS85" s="1026"/>
      <c r="DT85" s="1026"/>
      <c r="DU85" s="1027"/>
      <c r="DV85" s="1010"/>
      <c r="DW85" s="1011"/>
      <c r="DX85" s="1011"/>
      <c r="DY85" s="1011"/>
      <c r="DZ85" s="1012"/>
      <c r="EA85" s="226"/>
    </row>
    <row r="86" spans="1:131" s="227" customFormat="1" ht="26.25" customHeight="1">
      <c r="A86" s="241">
        <v>19</v>
      </c>
      <c r="B86" s="1043"/>
      <c r="C86" s="1044"/>
      <c r="D86" s="1044"/>
      <c r="E86" s="1044"/>
      <c r="F86" s="1044"/>
      <c r="G86" s="1044"/>
      <c r="H86" s="1044"/>
      <c r="I86" s="1044"/>
      <c r="J86" s="1044"/>
      <c r="K86" s="1044"/>
      <c r="L86" s="1044"/>
      <c r="M86" s="1044"/>
      <c r="N86" s="1044"/>
      <c r="O86" s="1044"/>
      <c r="P86" s="1045"/>
      <c r="Q86" s="1046"/>
      <c r="R86" s="1040"/>
      <c r="S86" s="1040"/>
      <c r="T86" s="1040"/>
      <c r="U86" s="1040"/>
      <c r="V86" s="1040"/>
      <c r="W86" s="1040"/>
      <c r="X86" s="1040"/>
      <c r="Y86" s="1040"/>
      <c r="Z86" s="1040"/>
      <c r="AA86" s="1040"/>
      <c r="AB86" s="1040"/>
      <c r="AC86" s="1040"/>
      <c r="AD86" s="1040"/>
      <c r="AE86" s="1040"/>
      <c r="AF86" s="1040"/>
      <c r="AG86" s="1040"/>
      <c r="AH86" s="1040"/>
      <c r="AI86" s="1040"/>
      <c r="AJ86" s="1040"/>
      <c r="AK86" s="1040"/>
      <c r="AL86" s="1040"/>
      <c r="AM86" s="1040"/>
      <c r="AN86" s="1040"/>
      <c r="AO86" s="1040"/>
      <c r="AP86" s="1040"/>
      <c r="AQ86" s="1040"/>
      <c r="AR86" s="1040"/>
      <c r="AS86" s="1040"/>
      <c r="AT86" s="1040"/>
      <c r="AU86" s="1040"/>
      <c r="AV86" s="1040"/>
      <c r="AW86" s="1040"/>
      <c r="AX86" s="1040"/>
      <c r="AY86" s="1040"/>
      <c r="AZ86" s="1041"/>
      <c r="BA86" s="1041"/>
      <c r="BB86" s="1041"/>
      <c r="BC86" s="1041"/>
      <c r="BD86" s="1042"/>
      <c r="BE86" s="245"/>
      <c r="BF86" s="245"/>
      <c r="BG86" s="245"/>
      <c r="BH86" s="245"/>
      <c r="BI86" s="245"/>
      <c r="BJ86" s="245"/>
      <c r="BK86" s="245"/>
      <c r="BL86" s="245"/>
      <c r="BM86" s="245"/>
      <c r="BN86" s="245"/>
      <c r="BO86" s="245"/>
      <c r="BP86" s="245"/>
      <c r="BQ86" s="242">
        <v>80</v>
      </c>
      <c r="BR86" s="247"/>
      <c r="BS86" s="1022"/>
      <c r="BT86" s="1023"/>
      <c r="BU86" s="1023"/>
      <c r="BV86" s="1023"/>
      <c r="BW86" s="1023"/>
      <c r="BX86" s="1023"/>
      <c r="BY86" s="1023"/>
      <c r="BZ86" s="1023"/>
      <c r="CA86" s="1023"/>
      <c r="CB86" s="1023"/>
      <c r="CC86" s="1023"/>
      <c r="CD86" s="1023"/>
      <c r="CE86" s="1023"/>
      <c r="CF86" s="1023"/>
      <c r="CG86" s="1024"/>
      <c r="CH86" s="1025"/>
      <c r="CI86" s="1026"/>
      <c r="CJ86" s="1026"/>
      <c r="CK86" s="1026"/>
      <c r="CL86" s="1027"/>
      <c r="CM86" s="1025"/>
      <c r="CN86" s="1026"/>
      <c r="CO86" s="1026"/>
      <c r="CP86" s="1026"/>
      <c r="CQ86" s="1027"/>
      <c r="CR86" s="1025"/>
      <c r="CS86" s="1026"/>
      <c r="CT86" s="1026"/>
      <c r="CU86" s="1026"/>
      <c r="CV86" s="1027"/>
      <c r="CW86" s="1025"/>
      <c r="CX86" s="1026"/>
      <c r="CY86" s="1026"/>
      <c r="CZ86" s="1026"/>
      <c r="DA86" s="1027"/>
      <c r="DB86" s="1025"/>
      <c r="DC86" s="1026"/>
      <c r="DD86" s="1026"/>
      <c r="DE86" s="1026"/>
      <c r="DF86" s="1027"/>
      <c r="DG86" s="1025"/>
      <c r="DH86" s="1026"/>
      <c r="DI86" s="1026"/>
      <c r="DJ86" s="1026"/>
      <c r="DK86" s="1027"/>
      <c r="DL86" s="1025"/>
      <c r="DM86" s="1026"/>
      <c r="DN86" s="1026"/>
      <c r="DO86" s="1026"/>
      <c r="DP86" s="1027"/>
      <c r="DQ86" s="1025"/>
      <c r="DR86" s="1026"/>
      <c r="DS86" s="1026"/>
      <c r="DT86" s="1026"/>
      <c r="DU86" s="1027"/>
      <c r="DV86" s="1010"/>
      <c r="DW86" s="1011"/>
      <c r="DX86" s="1011"/>
      <c r="DY86" s="1011"/>
      <c r="DZ86" s="1012"/>
      <c r="EA86" s="226"/>
    </row>
    <row r="87" spans="1:131" s="227" customFormat="1" ht="26.25" customHeight="1">
      <c r="A87" s="249">
        <v>20</v>
      </c>
      <c r="B87" s="1033"/>
      <c r="C87" s="1034"/>
      <c r="D87" s="1034"/>
      <c r="E87" s="1034"/>
      <c r="F87" s="1034"/>
      <c r="G87" s="1034"/>
      <c r="H87" s="1034"/>
      <c r="I87" s="1034"/>
      <c r="J87" s="1034"/>
      <c r="K87" s="1034"/>
      <c r="L87" s="1034"/>
      <c r="M87" s="1034"/>
      <c r="N87" s="1034"/>
      <c r="O87" s="1034"/>
      <c r="P87" s="1035"/>
      <c r="Q87" s="1036"/>
      <c r="R87" s="1037"/>
      <c r="S87" s="1037"/>
      <c r="T87" s="1037"/>
      <c r="U87" s="1037"/>
      <c r="V87" s="1037"/>
      <c r="W87" s="1037"/>
      <c r="X87" s="1037"/>
      <c r="Y87" s="1037"/>
      <c r="Z87" s="1037"/>
      <c r="AA87" s="1037"/>
      <c r="AB87" s="1037"/>
      <c r="AC87" s="1037"/>
      <c r="AD87" s="1037"/>
      <c r="AE87" s="1037"/>
      <c r="AF87" s="1037"/>
      <c r="AG87" s="1037"/>
      <c r="AH87" s="1037"/>
      <c r="AI87" s="1037"/>
      <c r="AJ87" s="1037"/>
      <c r="AK87" s="1037"/>
      <c r="AL87" s="1037"/>
      <c r="AM87" s="1037"/>
      <c r="AN87" s="1037"/>
      <c r="AO87" s="1037"/>
      <c r="AP87" s="1037"/>
      <c r="AQ87" s="1037"/>
      <c r="AR87" s="1037"/>
      <c r="AS87" s="1037"/>
      <c r="AT87" s="1037"/>
      <c r="AU87" s="1037"/>
      <c r="AV87" s="1037"/>
      <c r="AW87" s="1037"/>
      <c r="AX87" s="1037"/>
      <c r="AY87" s="1037"/>
      <c r="AZ87" s="1038"/>
      <c r="BA87" s="1038"/>
      <c r="BB87" s="1038"/>
      <c r="BC87" s="1038"/>
      <c r="BD87" s="1039"/>
      <c r="BE87" s="245"/>
      <c r="BF87" s="245"/>
      <c r="BG87" s="245"/>
      <c r="BH87" s="245"/>
      <c r="BI87" s="245"/>
      <c r="BJ87" s="245"/>
      <c r="BK87" s="245"/>
      <c r="BL87" s="245"/>
      <c r="BM87" s="245"/>
      <c r="BN87" s="245"/>
      <c r="BO87" s="245"/>
      <c r="BP87" s="245"/>
      <c r="BQ87" s="242">
        <v>81</v>
      </c>
      <c r="BR87" s="247"/>
      <c r="BS87" s="1022"/>
      <c r="BT87" s="1023"/>
      <c r="BU87" s="1023"/>
      <c r="BV87" s="1023"/>
      <c r="BW87" s="1023"/>
      <c r="BX87" s="1023"/>
      <c r="BY87" s="1023"/>
      <c r="BZ87" s="1023"/>
      <c r="CA87" s="1023"/>
      <c r="CB87" s="1023"/>
      <c r="CC87" s="1023"/>
      <c r="CD87" s="1023"/>
      <c r="CE87" s="1023"/>
      <c r="CF87" s="1023"/>
      <c r="CG87" s="1024"/>
      <c r="CH87" s="1025"/>
      <c r="CI87" s="1026"/>
      <c r="CJ87" s="1026"/>
      <c r="CK87" s="1026"/>
      <c r="CL87" s="1027"/>
      <c r="CM87" s="1025"/>
      <c r="CN87" s="1026"/>
      <c r="CO87" s="1026"/>
      <c r="CP87" s="1026"/>
      <c r="CQ87" s="1027"/>
      <c r="CR87" s="1025"/>
      <c r="CS87" s="1026"/>
      <c r="CT87" s="1026"/>
      <c r="CU87" s="1026"/>
      <c r="CV87" s="1027"/>
      <c r="CW87" s="1025"/>
      <c r="CX87" s="1026"/>
      <c r="CY87" s="1026"/>
      <c r="CZ87" s="1026"/>
      <c r="DA87" s="1027"/>
      <c r="DB87" s="1025"/>
      <c r="DC87" s="1026"/>
      <c r="DD87" s="1026"/>
      <c r="DE87" s="1026"/>
      <c r="DF87" s="1027"/>
      <c r="DG87" s="1025"/>
      <c r="DH87" s="1026"/>
      <c r="DI87" s="1026"/>
      <c r="DJ87" s="1026"/>
      <c r="DK87" s="1027"/>
      <c r="DL87" s="1025"/>
      <c r="DM87" s="1026"/>
      <c r="DN87" s="1026"/>
      <c r="DO87" s="1026"/>
      <c r="DP87" s="1027"/>
      <c r="DQ87" s="1025"/>
      <c r="DR87" s="1026"/>
      <c r="DS87" s="1026"/>
      <c r="DT87" s="1026"/>
      <c r="DU87" s="1027"/>
      <c r="DV87" s="1010"/>
      <c r="DW87" s="1011"/>
      <c r="DX87" s="1011"/>
      <c r="DY87" s="1011"/>
      <c r="DZ87" s="1012"/>
      <c r="EA87" s="226"/>
    </row>
    <row r="88" spans="1:131" s="227" customFormat="1" ht="26.25" customHeight="1" thickBot="1">
      <c r="A88" s="244" t="s">
        <v>379</v>
      </c>
      <c r="B88" s="1013" t="s">
        <v>410</v>
      </c>
      <c r="C88" s="1014"/>
      <c r="D88" s="1014"/>
      <c r="E88" s="1014"/>
      <c r="F88" s="1014"/>
      <c r="G88" s="1014"/>
      <c r="H88" s="1014"/>
      <c r="I88" s="1014"/>
      <c r="J88" s="1014"/>
      <c r="K88" s="1014"/>
      <c r="L88" s="1014"/>
      <c r="M88" s="1014"/>
      <c r="N88" s="1014"/>
      <c r="O88" s="1014"/>
      <c r="P88" s="1015"/>
      <c r="Q88" s="1031"/>
      <c r="R88" s="1032"/>
      <c r="S88" s="1032"/>
      <c r="T88" s="1032"/>
      <c r="U88" s="1032"/>
      <c r="V88" s="1032"/>
      <c r="W88" s="1032"/>
      <c r="X88" s="1032"/>
      <c r="Y88" s="1032"/>
      <c r="Z88" s="1032"/>
      <c r="AA88" s="1032"/>
      <c r="AB88" s="1032"/>
      <c r="AC88" s="1032"/>
      <c r="AD88" s="1032"/>
      <c r="AE88" s="1032"/>
      <c r="AF88" s="1028">
        <f>SUM(AF68:AJ87)</f>
        <v>4464</v>
      </c>
      <c r="AG88" s="1028"/>
      <c r="AH88" s="1028"/>
      <c r="AI88" s="1028"/>
      <c r="AJ88" s="1028"/>
      <c r="AK88" s="1032"/>
      <c r="AL88" s="1032"/>
      <c r="AM88" s="1032"/>
      <c r="AN88" s="1032"/>
      <c r="AO88" s="1032"/>
      <c r="AP88" s="1028">
        <f t="shared" ref="AP88" si="2">SUM(AP68:AT87)</f>
        <v>991</v>
      </c>
      <c r="AQ88" s="1028"/>
      <c r="AR88" s="1028"/>
      <c r="AS88" s="1028"/>
      <c r="AT88" s="1028"/>
      <c r="AU88" s="1028">
        <f t="shared" ref="AU88" si="3">SUM(AU68:AY87)</f>
        <v>89</v>
      </c>
      <c r="AV88" s="1028"/>
      <c r="AW88" s="1028"/>
      <c r="AX88" s="1028"/>
      <c r="AY88" s="1028"/>
      <c r="AZ88" s="1029"/>
      <c r="BA88" s="1029"/>
      <c r="BB88" s="1029"/>
      <c r="BC88" s="1029"/>
      <c r="BD88" s="1030"/>
      <c r="BE88" s="245"/>
      <c r="BF88" s="245"/>
      <c r="BG88" s="245"/>
      <c r="BH88" s="245"/>
      <c r="BI88" s="245"/>
      <c r="BJ88" s="245"/>
      <c r="BK88" s="245"/>
      <c r="BL88" s="245"/>
      <c r="BM88" s="245"/>
      <c r="BN88" s="245"/>
      <c r="BO88" s="245"/>
      <c r="BP88" s="245"/>
      <c r="BQ88" s="242">
        <v>82</v>
      </c>
      <c r="BR88" s="247"/>
      <c r="BS88" s="1022"/>
      <c r="BT88" s="1023"/>
      <c r="BU88" s="1023"/>
      <c r="BV88" s="1023"/>
      <c r="BW88" s="1023"/>
      <c r="BX88" s="1023"/>
      <c r="BY88" s="1023"/>
      <c r="BZ88" s="1023"/>
      <c r="CA88" s="1023"/>
      <c r="CB88" s="1023"/>
      <c r="CC88" s="1023"/>
      <c r="CD88" s="1023"/>
      <c r="CE88" s="1023"/>
      <c r="CF88" s="1023"/>
      <c r="CG88" s="1024"/>
      <c r="CH88" s="1025"/>
      <c r="CI88" s="1026"/>
      <c r="CJ88" s="1026"/>
      <c r="CK88" s="1026"/>
      <c r="CL88" s="1027"/>
      <c r="CM88" s="1025"/>
      <c r="CN88" s="1026"/>
      <c r="CO88" s="1026"/>
      <c r="CP88" s="1026"/>
      <c r="CQ88" s="1027"/>
      <c r="CR88" s="1025"/>
      <c r="CS88" s="1026"/>
      <c r="CT88" s="1026"/>
      <c r="CU88" s="1026"/>
      <c r="CV88" s="1027"/>
      <c r="CW88" s="1025"/>
      <c r="CX88" s="1026"/>
      <c r="CY88" s="1026"/>
      <c r="CZ88" s="1026"/>
      <c r="DA88" s="1027"/>
      <c r="DB88" s="1025"/>
      <c r="DC88" s="1026"/>
      <c r="DD88" s="1026"/>
      <c r="DE88" s="1026"/>
      <c r="DF88" s="1027"/>
      <c r="DG88" s="1025"/>
      <c r="DH88" s="1026"/>
      <c r="DI88" s="1026"/>
      <c r="DJ88" s="1026"/>
      <c r="DK88" s="1027"/>
      <c r="DL88" s="1025"/>
      <c r="DM88" s="1026"/>
      <c r="DN88" s="1026"/>
      <c r="DO88" s="1026"/>
      <c r="DP88" s="1027"/>
      <c r="DQ88" s="1025"/>
      <c r="DR88" s="1026"/>
      <c r="DS88" s="1026"/>
      <c r="DT88" s="1026"/>
      <c r="DU88" s="1027"/>
      <c r="DV88" s="1010"/>
      <c r="DW88" s="1011"/>
      <c r="DX88" s="1011"/>
      <c r="DY88" s="1011"/>
      <c r="DZ88" s="1012"/>
      <c r="EA88" s="226"/>
    </row>
    <row r="89" spans="1:131" s="227" customFormat="1" ht="26.25" hidden="1" customHeight="1">
      <c r="A89" s="250"/>
      <c r="B89" s="251"/>
      <c r="C89" s="251"/>
      <c r="D89" s="251"/>
      <c r="E89" s="251"/>
      <c r="F89" s="251"/>
      <c r="G89" s="251"/>
      <c r="H89" s="251"/>
      <c r="I89" s="251"/>
      <c r="J89" s="251"/>
      <c r="K89" s="251"/>
      <c r="L89" s="251"/>
      <c r="M89" s="251"/>
      <c r="N89" s="251"/>
      <c r="O89" s="251"/>
      <c r="P89" s="251"/>
      <c r="Q89" s="252"/>
      <c r="R89" s="252"/>
      <c r="S89" s="252"/>
      <c r="T89" s="252"/>
      <c r="U89" s="252"/>
      <c r="V89" s="252"/>
      <c r="W89" s="252"/>
      <c r="X89" s="252"/>
      <c r="Y89" s="252"/>
      <c r="Z89" s="252"/>
      <c r="AA89" s="252"/>
      <c r="AB89" s="252"/>
      <c r="AC89" s="252"/>
      <c r="AD89" s="252"/>
      <c r="AE89" s="252"/>
      <c r="AF89" s="252"/>
      <c r="AG89" s="252"/>
      <c r="AH89" s="252"/>
      <c r="AI89" s="252"/>
      <c r="AJ89" s="252"/>
      <c r="AK89" s="252"/>
      <c r="AL89" s="252"/>
      <c r="AM89" s="252"/>
      <c r="AN89" s="252"/>
      <c r="AO89" s="252"/>
      <c r="AP89" s="252"/>
      <c r="AQ89" s="252"/>
      <c r="AR89" s="252"/>
      <c r="AS89" s="252"/>
      <c r="AT89" s="252"/>
      <c r="AU89" s="252"/>
      <c r="AV89" s="252"/>
      <c r="AW89" s="252"/>
      <c r="AX89" s="252"/>
      <c r="AY89" s="252"/>
      <c r="AZ89" s="253"/>
      <c r="BA89" s="253"/>
      <c r="BB89" s="253"/>
      <c r="BC89" s="253"/>
      <c r="BD89" s="253"/>
      <c r="BE89" s="245"/>
      <c r="BF89" s="245"/>
      <c r="BG89" s="245"/>
      <c r="BH89" s="245"/>
      <c r="BI89" s="245"/>
      <c r="BJ89" s="245"/>
      <c r="BK89" s="245"/>
      <c r="BL89" s="245"/>
      <c r="BM89" s="245"/>
      <c r="BN89" s="245"/>
      <c r="BO89" s="245"/>
      <c r="BP89" s="245"/>
      <c r="BQ89" s="242">
        <v>83</v>
      </c>
      <c r="BR89" s="247"/>
      <c r="BS89" s="1022"/>
      <c r="BT89" s="1023"/>
      <c r="BU89" s="1023"/>
      <c r="BV89" s="1023"/>
      <c r="BW89" s="1023"/>
      <c r="BX89" s="1023"/>
      <c r="BY89" s="1023"/>
      <c r="BZ89" s="1023"/>
      <c r="CA89" s="1023"/>
      <c r="CB89" s="1023"/>
      <c r="CC89" s="1023"/>
      <c r="CD89" s="1023"/>
      <c r="CE89" s="1023"/>
      <c r="CF89" s="1023"/>
      <c r="CG89" s="1024"/>
      <c r="CH89" s="1025"/>
      <c r="CI89" s="1026"/>
      <c r="CJ89" s="1026"/>
      <c r="CK89" s="1026"/>
      <c r="CL89" s="1027"/>
      <c r="CM89" s="1025"/>
      <c r="CN89" s="1026"/>
      <c r="CO89" s="1026"/>
      <c r="CP89" s="1026"/>
      <c r="CQ89" s="1027"/>
      <c r="CR89" s="1025"/>
      <c r="CS89" s="1026"/>
      <c r="CT89" s="1026"/>
      <c r="CU89" s="1026"/>
      <c r="CV89" s="1027"/>
      <c r="CW89" s="1025"/>
      <c r="CX89" s="1026"/>
      <c r="CY89" s="1026"/>
      <c r="CZ89" s="1026"/>
      <c r="DA89" s="1027"/>
      <c r="DB89" s="1025"/>
      <c r="DC89" s="1026"/>
      <c r="DD89" s="1026"/>
      <c r="DE89" s="1026"/>
      <c r="DF89" s="1027"/>
      <c r="DG89" s="1025"/>
      <c r="DH89" s="1026"/>
      <c r="DI89" s="1026"/>
      <c r="DJ89" s="1026"/>
      <c r="DK89" s="1027"/>
      <c r="DL89" s="1025"/>
      <c r="DM89" s="1026"/>
      <c r="DN89" s="1026"/>
      <c r="DO89" s="1026"/>
      <c r="DP89" s="1027"/>
      <c r="DQ89" s="1025"/>
      <c r="DR89" s="1026"/>
      <c r="DS89" s="1026"/>
      <c r="DT89" s="1026"/>
      <c r="DU89" s="1027"/>
      <c r="DV89" s="1010"/>
      <c r="DW89" s="1011"/>
      <c r="DX89" s="1011"/>
      <c r="DY89" s="1011"/>
      <c r="DZ89" s="1012"/>
      <c r="EA89" s="226"/>
    </row>
    <row r="90" spans="1:131" s="227" customFormat="1" ht="26.25" hidden="1" customHeight="1">
      <c r="A90" s="250"/>
      <c r="B90" s="251"/>
      <c r="C90" s="251"/>
      <c r="D90" s="251"/>
      <c r="E90" s="251"/>
      <c r="F90" s="251"/>
      <c r="G90" s="251"/>
      <c r="H90" s="251"/>
      <c r="I90" s="251"/>
      <c r="J90" s="251"/>
      <c r="K90" s="251"/>
      <c r="L90" s="251"/>
      <c r="M90" s="251"/>
      <c r="N90" s="251"/>
      <c r="O90" s="251"/>
      <c r="P90" s="251"/>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3"/>
      <c r="BA90" s="253"/>
      <c r="BB90" s="253"/>
      <c r="BC90" s="253"/>
      <c r="BD90" s="253"/>
      <c r="BE90" s="245"/>
      <c r="BF90" s="245"/>
      <c r="BG90" s="245"/>
      <c r="BH90" s="245"/>
      <c r="BI90" s="245"/>
      <c r="BJ90" s="245"/>
      <c r="BK90" s="245"/>
      <c r="BL90" s="245"/>
      <c r="BM90" s="245"/>
      <c r="BN90" s="245"/>
      <c r="BO90" s="245"/>
      <c r="BP90" s="245"/>
      <c r="BQ90" s="242">
        <v>84</v>
      </c>
      <c r="BR90" s="247"/>
      <c r="BS90" s="1022"/>
      <c r="BT90" s="1023"/>
      <c r="BU90" s="1023"/>
      <c r="BV90" s="1023"/>
      <c r="BW90" s="1023"/>
      <c r="BX90" s="1023"/>
      <c r="BY90" s="1023"/>
      <c r="BZ90" s="1023"/>
      <c r="CA90" s="1023"/>
      <c r="CB90" s="1023"/>
      <c r="CC90" s="1023"/>
      <c r="CD90" s="1023"/>
      <c r="CE90" s="1023"/>
      <c r="CF90" s="1023"/>
      <c r="CG90" s="1024"/>
      <c r="CH90" s="1025"/>
      <c r="CI90" s="1026"/>
      <c r="CJ90" s="1026"/>
      <c r="CK90" s="1026"/>
      <c r="CL90" s="1027"/>
      <c r="CM90" s="1025"/>
      <c r="CN90" s="1026"/>
      <c r="CO90" s="1026"/>
      <c r="CP90" s="1026"/>
      <c r="CQ90" s="1027"/>
      <c r="CR90" s="1025"/>
      <c r="CS90" s="1026"/>
      <c r="CT90" s="1026"/>
      <c r="CU90" s="1026"/>
      <c r="CV90" s="1027"/>
      <c r="CW90" s="1025"/>
      <c r="CX90" s="1026"/>
      <c r="CY90" s="1026"/>
      <c r="CZ90" s="1026"/>
      <c r="DA90" s="1027"/>
      <c r="DB90" s="1025"/>
      <c r="DC90" s="1026"/>
      <c r="DD90" s="1026"/>
      <c r="DE90" s="1026"/>
      <c r="DF90" s="1027"/>
      <c r="DG90" s="1025"/>
      <c r="DH90" s="1026"/>
      <c r="DI90" s="1026"/>
      <c r="DJ90" s="1026"/>
      <c r="DK90" s="1027"/>
      <c r="DL90" s="1025"/>
      <c r="DM90" s="1026"/>
      <c r="DN90" s="1026"/>
      <c r="DO90" s="1026"/>
      <c r="DP90" s="1027"/>
      <c r="DQ90" s="1025"/>
      <c r="DR90" s="1026"/>
      <c r="DS90" s="1026"/>
      <c r="DT90" s="1026"/>
      <c r="DU90" s="1027"/>
      <c r="DV90" s="1010"/>
      <c r="DW90" s="1011"/>
      <c r="DX90" s="1011"/>
      <c r="DY90" s="1011"/>
      <c r="DZ90" s="1012"/>
      <c r="EA90" s="226"/>
    </row>
    <row r="91" spans="1:131" s="227" customFormat="1" ht="26.25" hidden="1" customHeight="1">
      <c r="A91" s="250"/>
      <c r="B91" s="251"/>
      <c r="C91" s="251"/>
      <c r="D91" s="251"/>
      <c r="E91" s="251"/>
      <c r="F91" s="251"/>
      <c r="G91" s="251"/>
      <c r="H91" s="251"/>
      <c r="I91" s="251"/>
      <c r="J91" s="251"/>
      <c r="K91" s="251"/>
      <c r="L91" s="251"/>
      <c r="M91" s="251"/>
      <c r="N91" s="251"/>
      <c r="O91" s="251"/>
      <c r="P91" s="251"/>
      <c r="Q91" s="252"/>
      <c r="R91" s="252"/>
      <c r="S91" s="252"/>
      <c r="T91" s="252"/>
      <c r="U91" s="252"/>
      <c r="V91" s="252"/>
      <c r="W91" s="252"/>
      <c r="X91" s="252"/>
      <c r="Y91" s="252"/>
      <c r="Z91" s="252"/>
      <c r="AA91" s="252"/>
      <c r="AB91" s="252"/>
      <c r="AC91" s="252"/>
      <c r="AD91" s="252"/>
      <c r="AE91" s="252"/>
      <c r="AF91" s="252"/>
      <c r="AG91" s="252"/>
      <c r="AH91" s="252"/>
      <c r="AI91" s="252"/>
      <c r="AJ91" s="252"/>
      <c r="AK91" s="252"/>
      <c r="AL91" s="252"/>
      <c r="AM91" s="252"/>
      <c r="AN91" s="252"/>
      <c r="AO91" s="252"/>
      <c r="AP91" s="252"/>
      <c r="AQ91" s="252"/>
      <c r="AR91" s="252"/>
      <c r="AS91" s="252"/>
      <c r="AT91" s="252"/>
      <c r="AU91" s="252"/>
      <c r="AV91" s="252"/>
      <c r="AW91" s="252"/>
      <c r="AX91" s="252"/>
      <c r="AY91" s="252"/>
      <c r="AZ91" s="253"/>
      <c r="BA91" s="253"/>
      <c r="BB91" s="253"/>
      <c r="BC91" s="253"/>
      <c r="BD91" s="253"/>
      <c r="BE91" s="245"/>
      <c r="BF91" s="245"/>
      <c r="BG91" s="245"/>
      <c r="BH91" s="245"/>
      <c r="BI91" s="245"/>
      <c r="BJ91" s="245"/>
      <c r="BK91" s="245"/>
      <c r="BL91" s="245"/>
      <c r="BM91" s="245"/>
      <c r="BN91" s="245"/>
      <c r="BO91" s="245"/>
      <c r="BP91" s="245"/>
      <c r="BQ91" s="242">
        <v>85</v>
      </c>
      <c r="BR91" s="247"/>
      <c r="BS91" s="1022"/>
      <c r="BT91" s="1023"/>
      <c r="BU91" s="1023"/>
      <c r="BV91" s="1023"/>
      <c r="BW91" s="1023"/>
      <c r="BX91" s="1023"/>
      <c r="BY91" s="1023"/>
      <c r="BZ91" s="1023"/>
      <c r="CA91" s="1023"/>
      <c r="CB91" s="1023"/>
      <c r="CC91" s="1023"/>
      <c r="CD91" s="1023"/>
      <c r="CE91" s="1023"/>
      <c r="CF91" s="1023"/>
      <c r="CG91" s="1024"/>
      <c r="CH91" s="1025"/>
      <c r="CI91" s="1026"/>
      <c r="CJ91" s="1026"/>
      <c r="CK91" s="1026"/>
      <c r="CL91" s="1027"/>
      <c r="CM91" s="1025"/>
      <c r="CN91" s="1026"/>
      <c r="CO91" s="1026"/>
      <c r="CP91" s="1026"/>
      <c r="CQ91" s="1027"/>
      <c r="CR91" s="1025"/>
      <c r="CS91" s="1026"/>
      <c r="CT91" s="1026"/>
      <c r="CU91" s="1026"/>
      <c r="CV91" s="1027"/>
      <c r="CW91" s="1025"/>
      <c r="CX91" s="1026"/>
      <c r="CY91" s="1026"/>
      <c r="CZ91" s="1026"/>
      <c r="DA91" s="1027"/>
      <c r="DB91" s="1025"/>
      <c r="DC91" s="1026"/>
      <c r="DD91" s="1026"/>
      <c r="DE91" s="1026"/>
      <c r="DF91" s="1027"/>
      <c r="DG91" s="1025"/>
      <c r="DH91" s="1026"/>
      <c r="DI91" s="1026"/>
      <c r="DJ91" s="1026"/>
      <c r="DK91" s="1027"/>
      <c r="DL91" s="1025"/>
      <c r="DM91" s="1026"/>
      <c r="DN91" s="1026"/>
      <c r="DO91" s="1026"/>
      <c r="DP91" s="1027"/>
      <c r="DQ91" s="1025"/>
      <c r="DR91" s="1026"/>
      <c r="DS91" s="1026"/>
      <c r="DT91" s="1026"/>
      <c r="DU91" s="1027"/>
      <c r="DV91" s="1010"/>
      <c r="DW91" s="1011"/>
      <c r="DX91" s="1011"/>
      <c r="DY91" s="1011"/>
      <c r="DZ91" s="1012"/>
      <c r="EA91" s="226"/>
    </row>
    <row r="92" spans="1:131" s="227" customFormat="1" ht="26.25" hidden="1" customHeight="1">
      <c r="A92" s="250"/>
      <c r="B92" s="251"/>
      <c r="C92" s="251"/>
      <c r="D92" s="251"/>
      <c r="E92" s="251"/>
      <c r="F92" s="251"/>
      <c r="G92" s="251"/>
      <c r="H92" s="251"/>
      <c r="I92" s="251"/>
      <c r="J92" s="251"/>
      <c r="K92" s="251"/>
      <c r="L92" s="251"/>
      <c r="M92" s="251"/>
      <c r="N92" s="251"/>
      <c r="O92" s="251"/>
      <c r="P92" s="251"/>
      <c r="Q92" s="252"/>
      <c r="R92" s="252"/>
      <c r="S92" s="252"/>
      <c r="T92" s="252"/>
      <c r="U92" s="252"/>
      <c r="V92" s="252"/>
      <c r="W92" s="252"/>
      <c r="X92" s="252"/>
      <c r="Y92" s="252"/>
      <c r="Z92" s="252"/>
      <c r="AA92" s="252"/>
      <c r="AB92" s="252"/>
      <c r="AC92" s="252"/>
      <c r="AD92" s="252"/>
      <c r="AE92" s="252"/>
      <c r="AF92" s="252"/>
      <c r="AG92" s="252"/>
      <c r="AH92" s="252"/>
      <c r="AI92" s="252"/>
      <c r="AJ92" s="252"/>
      <c r="AK92" s="252"/>
      <c r="AL92" s="252"/>
      <c r="AM92" s="252"/>
      <c r="AN92" s="252"/>
      <c r="AO92" s="252"/>
      <c r="AP92" s="252"/>
      <c r="AQ92" s="252"/>
      <c r="AR92" s="252"/>
      <c r="AS92" s="252"/>
      <c r="AT92" s="252"/>
      <c r="AU92" s="252"/>
      <c r="AV92" s="252"/>
      <c r="AW92" s="252"/>
      <c r="AX92" s="252"/>
      <c r="AY92" s="252"/>
      <c r="AZ92" s="253"/>
      <c r="BA92" s="253"/>
      <c r="BB92" s="253"/>
      <c r="BC92" s="253"/>
      <c r="BD92" s="253"/>
      <c r="BE92" s="245"/>
      <c r="BF92" s="245"/>
      <c r="BG92" s="245"/>
      <c r="BH92" s="245"/>
      <c r="BI92" s="245"/>
      <c r="BJ92" s="245"/>
      <c r="BK92" s="245"/>
      <c r="BL92" s="245"/>
      <c r="BM92" s="245"/>
      <c r="BN92" s="245"/>
      <c r="BO92" s="245"/>
      <c r="BP92" s="245"/>
      <c r="BQ92" s="242">
        <v>86</v>
      </c>
      <c r="BR92" s="247"/>
      <c r="BS92" s="1022"/>
      <c r="BT92" s="1023"/>
      <c r="BU92" s="1023"/>
      <c r="BV92" s="1023"/>
      <c r="BW92" s="1023"/>
      <c r="BX92" s="1023"/>
      <c r="BY92" s="1023"/>
      <c r="BZ92" s="1023"/>
      <c r="CA92" s="1023"/>
      <c r="CB92" s="1023"/>
      <c r="CC92" s="1023"/>
      <c r="CD92" s="1023"/>
      <c r="CE92" s="1023"/>
      <c r="CF92" s="1023"/>
      <c r="CG92" s="1024"/>
      <c r="CH92" s="1025"/>
      <c r="CI92" s="1026"/>
      <c r="CJ92" s="1026"/>
      <c r="CK92" s="1026"/>
      <c r="CL92" s="1027"/>
      <c r="CM92" s="1025"/>
      <c r="CN92" s="1026"/>
      <c r="CO92" s="1026"/>
      <c r="CP92" s="1026"/>
      <c r="CQ92" s="1027"/>
      <c r="CR92" s="1025"/>
      <c r="CS92" s="1026"/>
      <c r="CT92" s="1026"/>
      <c r="CU92" s="1026"/>
      <c r="CV92" s="1027"/>
      <c r="CW92" s="1025"/>
      <c r="CX92" s="1026"/>
      <c r="CY92" s="1026"/>
      <c r="CZ92" s="1026"/>
      <c r="DA92" s="1027"/>
      <c r="DB92" s="1025"/>
      <c r="DC92" s="1026"/>
      <c r="DD92" s="1026"/>
      <c r="DE92" s="1026"/>
      <c r="DF92" s="1027"/>
      <c r="DG92" s="1025"/>
      <c r="DH92" s="1026"/>
      <c r="DI92" s="1026"/>
      <c r="DJ92" s="1026"/>
      <c r="DK92" s="1027"/>
      <c r="DL92" s="1025"/>
      <c r="DM92" s="1026"/>
      <c r="DN92" s="1026"/>
      <c r="DO92" s="1026"/>
      <c r="DP92" s="1027"/>
      <c r="DQ92" s="1025"/>
      <c r="DR92" s="1026"/>
      <c r="DS92" s="1026"/>
      <c r="DT92" s="1026"/>
      <c r="DU92" s="1027"/>
      <c r="DV92" s="1010"/>
      <c r="DW92" s="1011"/>
      <c r="DX92" s="1011"/>
      <c r="DY92" s="1011"/>
      <c r="DZ92" s="1012"/>
      <c r="EA92" s="226"/>
    </row>
    <row r="93" spans="1:131" s="227" customFormat="1" ht="26.25" hidden="1" customHeight="1">
      <c r="A93" s="250"/>
      <c r="B93" s="251"/>
      <c r="C93" s="251"/>
      <c r="D93" s="251"/>
      <c r="E93" s="251"/>
      <c r="F93" s="251"/>
      <c r="G93" s="251"/>
      <c r="H93" s="251"/>
      <c r="I93" s="251"/>
      <c r="J93" s="251"/>
      <c r="K93" s="251"/>
      <c r="L93" s="251"/>
      <c r="M93" s="251"/>
      <c r="N93" s="251"/>
      <c r="O93" s="251"/>
      <c r="P93" s="251"/>
      <c r="Q93" s="252"/>
      <c r="R93" s="252"/>
      <c r="S93" s="252"/>
      <c r="T93" s="252"/>
      <c r="U93" s="252"/>
      <c r="V93" s="252"/>
      <c r="W93" s="252"/>
      <c r="X93" s="252"/>
      <c r="Y93" s="252"/>
      <c r="Z93" s="252"/>
      <c r="AA93" s="252"/>
      <c r="AB93" s="252"/>
      <c r="AC93" s="252"/>
      <c r="AD93" s="252"/>
      <c r="AE93" s="252"/>
      <c r="AF93" s="252"/>
      <c r="AG93" s="252"/>
      <c r="AH93" s="252"/>
      <c r="AI93" s="252"/>
      <c r="AJ93" s="252"/>
      <c r="AK93" s="252"/>
      <c r="AL93" s="252"/>
      <c r="AM93" s="252"/>
      <c r="AN93" s="252"/>
      <c r="AO93" s="252"/>
      <c r="AP93" s="252"/>
      <c r="AQ93" s="252"/>
      <c r="AR93" s="252"/>
      <c r="AS93" s="252"/>
      <c r="AT93" s="252"/>
      <c r="AU93" s="252"/>
      <c r="AV93" s="252"/>
      <c r="AW93" s="252"/>
      <c r="AX93" s="252"/>
      <c r="AY93" s="252"/>
      <c r="AZ93" s="253"/>
      <c r="BA93" s="253"/>
      <c r="BB93" s="253"/>
      <c r="BC93" s="253"/>
      <c r="BD93" s="253"/>
      <c r="BE93" s="245"/>
      <c r="BF93" s="245"/>
      <c r="BG93" s="245"/>
      <c r="BH93" s="245"/>
      <c r="BI93" s="245"/>
      <c r="BJ93" s="245"/>
      <c r="BK93" s="245"/>
      <c r="BL93" s="245"/>
      <c r="BM93" s="245"/>
      <c r="BN93" s="245"/>
      <c r="BO93" s="245"/>
      <c r="BP93" s="245"/>
      <c r="BQ93" s="242">
        <v>87</v>
      </c>
      <c r="BR93" s="247"/>
      <c r="BS93" s="1022"/>
      <c r="BT93" s="1023"/>
      <c r="BU93" s="1023"/>
      <c r="BV93" s="1023"/>
      <c r="BW93" s="1023"/>
      <c r="BX93" s="1023"/>
      <c r="BY93" s="1023"/>
      <c r="BZ93" s="1023"/>
      <c r="CA93" s="1023"/>
      <c r="CB93" s="1023"/>
      <c r="CC93" s="1023"/>
      <c r="CD93" s="1023"/>
      <c r="CE93" s="1023"/>
      <c r="CF93" s="1023"/>
      <c r="CG93" s="1024"/>
      <c r="CH93" s="1025"/>
      <c r="CI93" s="1026"/>
      <c r="CJ93" s="1026"/>
      <c r="CK93" s="1026"/>
      <c r="CL93" s="1027"/>
      <c r="CM93" s="1025"/>
      <c r="CN93" s="1026"/>
      <c r="CO93" s="1026"/>
      <c r="CP93" s="1026"/>
      <c r="CQ93" s="1027"/>
      <c r="CR93" s="1025"/>
      <c r="CS93" s="1026"/>
      <c r="CT93" s="1026"/>
      <c r="CU93" s="1026"/>
      <c r="CV93" s="1027"/>
      <c r="CW93" s="1025"/>
      <c r="CX93" s="1026"/>
      <c r="CY93" s="1026"/>
      <c r="CZ93" s="1026"/>
      <c r="DA93" s="1027"/>
      <c r="DB93" s="1025"/>
      <c r="DC93" s="1026"/>
      <c r="DD93" s="1026"/>
      <c r="DE93" s="1026"/>
      <c r="DF93" s="1027"/>
      <c r="DG93" s="1025"/>
      <c r="DH93" s="1026"/>
      <c r="DI93" s="1026"/>
      <c r="DJ93" s="1026"/>
      <c r="DK93" s="1027"/>
      <c r="DL93" s="1025"/>
      <c r="DM93" s="1026"/>
      <c r="DN93" s="1026"/>
      <c r="DO93" s="1026"/>
      <c r="DP93" s="1027"/>
      <c r="DQ93" s="1025"/>
      <c r="DR93" s="1026"/>
      <c r="DS93" s="1026"/>
      <c r="DT93" s="1026"/>
      <c r="DU93" s="1027"/>
      <c r="DV93" s="1010"/>
      <c r="DW93" s="1011"/>
      <c r="DX93" s="1011"/>
      <c r="DY93" s="1011"/>
      <c r="DZ93" s="1012"/>
      <c r="EA93" s="226"/>
    </row>
    <row r="94" spans="1:131" s="227" customFormat="1" ht="26.25" hidden="1" customHeight="1">
      <c r="A94" s="250"/>
      <c r="B94" s="251"/>
      <c r="C94" s="251"/>
      <c r="D94" s="251"/>
      <c r="E94" s="251"/>
      <c r="F94" s="251"/>
      <c r="G94" s="251"/>
      <c r="H94" s="251"/>
      <c r="I94" s="251"/>
      <c r="J94" s="251"/>
      <c r="K94" s="251"/>
      <c r="L94" s="251"/>
      <c r="M94" s="251"/>
      <c r="N94" s="251"/>
      <c r="O94" s="251"/>
      <c r="P94" s="251"/>
      <c r="Q94" s="252"/>
      <c r="R94" s="252"/>
      <c r="S94" s="252"/>
      <c r="T94" s="252"/>
      <c r="U94" s="252"/>
      <c r="V94" s="252"/>
      <c r="W94" s="252"/>
      <c r="X94" s="252"/>
      <c r="Y94" s="252"/>
      <c r="Z94" s="252"/>
      <c r="AA94" s="252"/>
      <c r="AB94" s="252"/>
      <c r="AC94" s="252"/>
      <c r="AD94" s="252"/>
      <c r="AE94" s="252"/>
      <c r="AF94" s="252"/>
      <c r="AG94" s="252"/>
      <c r="AH94" s="252"/>
      <c r="AI94" s="252"/>
      <c r="AJ94" s="252"/>
      <c r="AK94" s="252"/>
      <c r="AL94" s="252"/>
      <c r="AM94" s="252"/>
      <c r="AN94" s="252"/>
      <c r="AO94" s="252"/>
      <c r="AP94" s="252"/>
      <c r="AQ94" s="252"/>
      <c r="AR94" s="252"/>
      <c r="AS94" s="252"/>
      <c r="AT94" s="252"/>
      <c r="AU94" s="252"/>
      <c r="AV94" s="252"/>
      <c r="AW94" s="252"/>
      <c r="AX94" s="252"/>
      <c r="AY94" s="252"/>
      <c r="AZ94" s="253"/>
      <c r="BA94" s="253"/>
      <c r="BB94" s="253"/>
      <c r="BC94" s="253"/>
      <c r="BD94" s="253"/>
      <c r="BE94" s="245"/>
      <c r="BF94" s="245"/>
      <c r="BG94" s="245"/>
      <c r="BH94" s="245"/>
      <c r="BI94" s="245"/>
      <c r="BJ94" s="245"/>
      <c r="BK94" s="245"/>
      <c r="BL94" s="245"/>
      <c r="BM94" s="245"/>
      <c r="BN94" s="245"/>
      <c r="BO94" s="245"/>
      <c r="BP94" s="245"/>
      <c r="BQ94" s="242">
        <v>88</v>
      </c>
      <c r="BR94" s="247"/>
      <c r="BS94" s="1022"/>
      <c r="BT94" s="1023"/>
      <c r="BU94" s="1023"/>
      <c r="BV94" s="1023"/>
      <c r="BW94" s="1023"/>
      <c r="BX94" s="1023"/>
      <c r="BY94" s="1023"/>
      <c r="BZ94" s="1023"/>
      <c r="CA94" s="1023"/>
      <c r="CB94" s="1023"/>
      <c r="CC94" s="1023"/>
      <c r="CD94" s="1023"/>
      <c r="CE94" s="1023"/>
      <c r="CF94" s="1023"/>
      <c r="CG94" s="1024"/>
      <c r="CH94" s="1025"/>
      <c r="CI94" s="1026"/>
      <c r="CJ94" s="1026"/>
      <c r="CK94" s="1026"/>
      <c r="CL94" s="1027"/>
      <c r="CM94" s="1025"/>
      <c r="CN94" s="1026"/>
      <c r="CO94" s="1026"/>
      <c r="CP94" s="1026"/>
      <c r="CQ94" s="1027"/>
      <c r="CR94" s="1025"/>
      <c r="CS94" s="1026"/>
      <c r="CT94" s="1026"/>
      <c r="CU94" s="1026"/>
      <c r="CV94" s="1027"/>
      <c r="CW94" s="1025"/>
      <c r="CX94" s="1026"/>
      <c r="CY94" s="1026"/>
      <c r="CZ94" s="1026"/>
      <c r="DA94" s="1027"/>
      <c r="DB94" s="1025"/>
      <c r="DC94" s="1026"/>
      <c r="DD94" s="1026"/>
      <c r="DE94" s="1026"/>
      <c r="DF94" s="1027"/>
      <c r="DG94" s="1025"/>
      <c r="DH94" s="1026"/>
      <c r="DI94" s="1026"/>
      <c r="DJ94" s="1026"/>
      <c r="DK94" s="1027"/>
      <c r="DL94" s="1025"/>
      <c r="DM94" s="1026"/>
      <c r="DN94" s="1026"/>
      <c r="DO94" s="1026"/>
      <c r="DP94" s="1027"/>
      <c r="DQ94" s="1025"/>
      <c r="DR94" s="1026"/>
      <c r="DS94" s="1026"/>
      <c r="DT94" s="1026"/>
      <c r="DU94" s="1027"/>
      <c r="DV94" s="1010"/>
      <c r="DW94" s="1011"/>
      <c r="DX94" s="1011"/>
      <c r="DY94" s="1011"/>
      <c r="DZ94" s="1012"/>
      <c r="EA94" s="226"/>
    </row>
    <row r="95" spans="1:131" s="227" customFormat="1" ht="26.25" hidden="1" customHeight="1">
      <c r="A95" s="250"/>
      <c r="B95" s="251"/>
      <c r="C95" s="251"/>
      <c r="D95" s="251"/>
      <c r="E95" s="251"/>
      <c r="F95" s="251"/>
      <c r="G95" s="251"/>
      <c r="H95" s="251"/>
      <c r="I95" s="251"/>
      <c r="J95" s="251"/>
      <c r="K95" s="251"/>
      <c r="L95" s="251"/>
      <c r="M95" s="251"/>
      <c r="N95" s="251"/>
      <c r="O95" s="251"/>
      <c r="P95" s="251"/>
      <c r="Q95" s="252"/>
      <c r="R95" s="252"/>
      <c r="S95" s="252"/>
      <c r="T95" s="252"/>
      <c r="U95" s="252"/>
      <c r="V95" s="252"/>
      <c r="W95" s="252"/>
      <c r="X95" s="252"/>
      <c r="Y95" s="252"/>
      <c r="Z95" s="252"/>
      <c r="AA95" s="252"/>
      <c r="AB95" s="252"/>
      <c r="AC95" s="252"/>
      <c r="AD95" s="252"/>
      <c r="AE95" s="252"/>
      <c r="AF95" s="252"/>
      <c r="AG95" s="252"/>
      <c r="AH95" s="252"/>
      <c r="AI95" s="252"/>
      <c r="AJ95" s="252"/>
      <c r="AK95" s="252"/>
      <c r="AL95" s="252"/>
      <c r="AM95" s="252"/>
      <c r="AN95" s="252"/>
      <c r="AO95" s="252"/>
      <c r="AP95" s="252"/>
      <c r="AQ95" s="252"/>
      <c r="AR95" s="252"/>
      <c r="AS95" s="252"/>
      <c r="AT95" s="252"/>
      <c r="AU95" s="252"/>
      <c r="AV95" s="252"/>
      <c r="AW95" s="252"/>
      <c r="AX95" s="252"/>
      <c r="AY95" s="252"/>
      <c r="AZ95" s="253"/>
      <c r="BA95" s="253"/>
      <c r="BB95" s="253"/>
      <c r="BC95" s="253"/>
      <c r="BD95" s="253"/>
      <c r="BE95" s="245"/>
      <c r="BF95" s="245"/>
      <c r="BG95" s="245"/>
      <c r="BH95" s="245"/>
      <c r="BI95" s="245"/>
      <c r="BJ95" s="245"/>
      <c r="BK95" s="245"/>
      <c r="BL95" s="245"/>
      <c r="BM95" s="245"/>
      <c r="BN95" s="245"/>
      <c r="BO95" s="245"/>
      <c r="BP95" s="245"/>
      <c r="BQ95" s="242">
        <v>89</v>
      </c>
      <c r="BR95" s="247"/>
      <c r="BS95" s="1022"/>
      <c r="BT95" s="1023"/>
      <c r="BU95" s="1023"/>
      <c r="BV95" s="1023"/>
      <c r="BW95" s="1023"/>
      <c r="BX95" s="1023"/>
      <c r="BY95" s="1023"/>
      <c r="BZ95" s="1023"/>
      <c r="CA95" s="1023"/>
      <c r="CB95" s="1023"/>
      <c r="CC95" s="1023"/>
      <c r="CD95" s="1023"/>
      <c r="CE95" s="1023"/>
      <c r="CF95" s="1023"/>
      <c r="CG95" s="1024"/>
      <c r="CH95" s="1025"/>
      <c r="CI95" s="1026"/>
      <c r="CJ95" s="1026"/>
      <c r="CK95" s="1026"/>
      <c r="CL95" s="1027"/>
      <c r="CM95" s="1025"/>
      <c r="CN95" s="1026"/>
      <c r="CO95" s="1026"/>
      <c r="CP95" s="1026"/>
      <c r="CQ95" s="1027"/>
      <c r="CR95" s="1025"/>
      <c r="CS95" s="1026"/>
      <c r="CT95" s="1026"/>
      <c r="CU95" s="1026"/>
      <c r="CV95" s="1027"/>
      <c r="CW95" s="1025"/>
      <c r="CX95" s="1026"/>
      <c r="CY95" s="1026"/>
      <c r="CZ95" s="1026"/>
      <c r="DA95" s="1027"/>
      <c r="DB95" s="1025"/>
      <c r="DC95" s="1026"/>
      <c r="DD95" s="1026"/>
      <c r="DE95" s="1026"/>
      <c r="DF95" s="1027"/>
      <c r="DG95" s="1025"/>
      <c r="DH95" s="1026"/>
      <c r="DI95" s="1026"/>
      <c r="DJ95" s="1026"/>
      <c r="DK95" s="1027"/>
      <c r="DL95" s="1025"/>
      <c r="DM95" s="1026"/>
      <c r="DN95" s="1026"/>
      <c r="DO95" s="1026"/>
      <c r="DP95" s="1027"/>
      <c r="DQ95" s="1025"/>
      <c r="DR95" s="1026"/>
      <c r="DS95" s="1026"/>
      <c r="DT95" s="1026"/>
      <c r="DU95" s="1027"/>
      <c r="DV95" s="1010"/>
      <c r="DW95" s="1011"/>
      <c r="DX95" s="1011"/>
      <c r="DY95" s="1011"/>
      <c r="DZ95" s="1012"/>
      <c r="EA95" s="226"/>
    </row>
    <row r="96" spans="1:131" s="227" customFormat="1" ht="26.25" hidden="1" customHeight="1">
      <c r="A96" s="250"/>
      <c r="B96" s="251"/>
      <c r="C96" s="251"/>
      <c r="D96" s="251"/>
      <c r="E96" s="251"/>
      <c r="F96" s="251"/>
      <c r="G96" s="251"/>
      <c r="H96" s="251"/>
      <c r="I96" s="251"/>
      <c r="J96" s="251"/>
      <c r="K96" s="251"/>
      <c r="L96" s="251"/>
      <c r="M96" s="251"/>
      <c r="N96" s="251"/>
      <c r="O96" s="251"/>
      <c r="P96" s="251"/>
      <c r="Q96" s="252"/>
      <c r="R96" s="252"/>
      <c r="S96" s="252"/>
      <c r="T96" s="252"/>
      <c r="U96" s="252"/>
      <c r="V96" s="252"/>
      <c r="W96" s="252"/>
      <c r="X96" s="252"/>
      <c r="Y96" s="252"/>
      <c r="Z96" s="252"/>
      <c r="AA96" s="252"/>
      <c r="AB96" s="252"/>
      <c r="AC96" s="252"/>
      <c r="AD96" s="252"/>
      <c r="AE96" s="252"/>
      <c r="AF96" s="252"/>
      <c r="AG96" s="252"/>
      <c r="AH96" s="252"/>
      <c r="AI96" s="252"/>
      <c r="AJ96" s="252"/>
      <c r="AK96" s="252"/>
      <c r="AL96" s="252"/>
      <c r="AM96" s="252"/>
      <c r="AN96" s="252"/>
      <c r="AO96" s="252"/>
      <c r="AP96" s="252"/>
      <c r="AQ96" s="252"/>
      <c r="AR96" s="252"/>
      <c r="AS96" s="252"/>
      <c r="AT96" s="252"/>
      <c r="AU96" s="252"/>
      <c r="AV96" s="252"/>
      <c r="AW96" s="252"/>
      <c r="AX96" s="252"/>
      <c r="AY96" s="252"/>
      <c r="AZ96" s="253"/>
      <c r="BA96" s="253"/>
      <c r="BB96" s="253"/>
      <c r="BC96" s="253"/>
      <c r="BD96" s="253"/>
      <c r="BE96" s="245"/>
      <c r="BF96" s="245"/>
      <c r="BG96" s="245"/>
      <c r="BH96" s="245"/>
      <c r="BI96" s="245"/>
      <c r="BJ96" s="245"/>
      <c r="BK96" s="245"/>
      <c r="BL96" s="245"/>
      <c r="BM96" s="245"/>
      <c r="BN96" s="245"/>
      <c r="BO96" s="245"/>
      <c r="BP96" s="245"/>
      <c r="BQ96" s="242">
        <v>90</v>
      </c>
      <c r="BR96" s="247"/>
      <c r="BS96" s="1022"/>
      <c r="BT96" s="1023"/>
      <c r="BU96" s="1023"/>
      <c r="BV96" s="1023"/>
      <c r="BW96" s="1023"/>
      <c r="BX96" s="1023"/>
      <c r="BY96" s="1023"/>
      <c r="BZ96" s="1023"/>
      <c r="CA96" s="1023"/>
      <c r="CB96" s="1023"/>
      <c r="CC96" s="1023"/>
      <c r="CD96" s="1023"/>
      <c r="CE96" s="1023"/>
      <c r="CF96" s="1023"/>
      <c r="CG96" s="1024"/>
      <c r="CH96" s="1025"/>
      <c r="CI96" s="1026"/>
      <c r="CJ96" s="1026"/>
      <c r="CK96" s="1026"/>
      <c r="CL96" s="1027"/>
      <c r="CM96" s="1025"/>
      <c r="CN96" s="1026"/>
      <c r="CO96" s="1026"/>
      <c r="CP96" s="1026"/>
      <c r="CQ96" s="1027"/>
      <c r="CR96" s="1025"/>
      <c r="CS96" s="1026"/>
      <c r="CT96" s="1026"/>
      <c r="CU96" s="1026"/>
      <c r="CV96" s="1027"/>
      <c r="CW96" s="1025"/>
      <c r="CX96" s="1026"/>
      <c r="CY96" s="1026"/>
      <c r="CZ96" s="1026"/>
      <c r="DA96" s="1027"/>
      <c r="DB96" s="1025"/>
      <c r="DC96" s="1026"/>
      <c r="DD96" s="1026"/>
      <c r="DE96" s="1026"/>
      <c r="DF96" s="1027"/>
      <c r="DG96" s="1025"/>
      <c r="DH96" s="1026"/>
      <c r="DI96" s="1026"/>
      <c r="DJ96" s="1026"/>
      <c r="DK96" s="1027"/>
      <c r="DL96" s="1025"/>
      <c r="DM96" s="1026"/>
      <c r="DN96" s="1026"/>
      <c r="DO96" s="1026"/>
      <c r="DP96" s="1027"/>
      <c r="DQ96" s="1025"/>
      <c r="DR96" s="1026"/>
      <c r="DS96" s="1026"/>
      <c r="DT96" s="1026"/>
      <c r="DU96" s="1027"/>
      <c r="DV96" s="1010"/>
      <c r="DW96" s="1011"/>
      <c r="DX96" s="1011"/>
      <c r="DY96" s="1011"/>
      <c r="DZ96" s="1012"/>
      <c r="EA96" s="226"/>
    </row>
    <row r="97" spans="1:131" s="227" customFormat="1" ht="26.25" hidden="1" customHeight="1">
      <c r="A97" s="250"/>
      <c r="B97" s="251"/>
      <c r="C97" s="251"/>
      <c r="D97" s="251"/>
      <c r="E97" s="251"/>
      <c r="F97" s="251"/>
      <c r="G97" s="251"/>
      <c r="H97" s="251"/>
      <c r="I97" s="251"/>
      <c r="J97" s="251"/>
      <c r="K97" s="251"/>
      <c r="L97" s="251"/>
      <c r="M97" s="251"/>
      <c r="N97" s="251"/>
      <c r="O97" s="251"/>
      <c r="P97" s="251"/>
      <c r="Q97" s="252"/>
      <c r="R97" s="252"/>
      <c r="S97" s="252"/>
      <c r="T97" s="252"/>
      <c r="U97" s="252"/>
      <c r="V97" s="252"/>
      <c r="W97" s="252"/>
      <c r="X97" s="252"/>
      <c r="Y97" s="252"/>
      <c r="Z97" s="252"/>
      <c r="AA97" s="252"/>
      <c r="AB97" s="252"/>
      <c r="AC97" s="252"/>
      <c r="AD97" s="252"/>
      <c r="AE97" s="252"/>
      <c r="AF97" s="252"/>
      <c r="AG97" s="252"/>
      <c r="AH97" s="252"/>
      <c r="AI97" s="252"/>
      <c r="AJ97" s="252"/>
      <c r="AK97" s="252"/>
      <c r="AL97" s="252"/>
      <c r="AM97" s="252"/>
      <c r="AN97" s="252"/>
      <c r="AO97" s="252"/>
      <c r="AP97" s="252"/>
      <c r="AQ97" s="252"/>
      <c r="AR97" s="252"/>
      <c r="AS97" s="252"/>
      <c r="AT97" s="252"/>
      <c r="AU97" s="252"/>
      <c r="AV97" s="252"/>
      <c r="AW97" s="252"/>
      <c r="AX97" s="252"/>
      <c r="AY97" s="252"/>
      <c r="AZ97" s="253"/>
      <c r="BA97" s="253"/>
      <c r="BB97" s="253"/>
      <c r="BC97" s="253"/>
      <c r="BD97" s="253"/>
      <c r="BE97" s="245"/>
      <c r="BF97" s="245"/>
      <c r="BG97" s="245"/>
      <c r="BH97" s="245"/>
      <c r="BI97" s="245"/>
      <c r="BJ97" s="245"/>
      <c r="BK97" s="245"/>
      <c r="BL97" s="245"/>
      <c r="BM97" s="245"/>
      <c r="BN97" s="245"/>
      <c r="BO97" s="245"/>
      <c r="BP97" s="245"/>
      <c r="BQ97" s="242">
        <v>91</v>
      </c>
      <c r="BR97" s="247"/>
      <c r="BS97" s="1022"/>
      <c r="BT97" s="1023"/>
      <c r="BU97" s="1023"/>
      <c r="BV97" s="1023"/>
      <c r="BW97" s="1023"/>
      <c r="BX97" s="1023"/>
      <c r="BY97" s="1023"/>
      <c r="BZ97" s="1023"/>
      <c r="CA97" s="1023"/>
      <c r="CB97" s="1023"/>
      <c r="CC97" s="1023"/>
      <c r="CD97" s="1023"/>
      <c r="CE97" s="1023"/>
      <c r="CF97" s="1023"/>
      <c r="CG97" s="1024"/>
      <c r="CH97" s="1025"/>
      <c r="CI97" s="1026"/>
      <c r="CJ97" s="1026"/>
      <c r="CK97" s="1026"/>
      <c r="CL97" s="1027"/>
      <c r="CM97" s="1025"/>
      <c r="CN97" s="1026"/>
      <c r="CO97" s="1026"/>
      <c r="CP97" s="1026"/>
      <c r="CQ97" s="1027"/>
      <c r="CR97" s="1025"/>
      <c r="CS97" s="1026"/>
      <c r="CT97" s="1026"/>
      <c r="CU97" s="1026"/>
      <c r="CV97" s="1027"/>
      <c r="CW97" s="1025"/>
      <c r="CX97" s="1026"/>
      <c r="CY97" s="1026"/>
      <c r="CZ97" s="1026"/>
      <c r="DA97" s="1027"/>
      <c r="DB97" s="1025"/>
      <c r="DC97" s="1026"/>
      <c r="DD97" s="1026"/>
      <c r="DE97" s="1026"/>
      <c r="DF97" s="1027"/>
      <c r="DG97" s="1025"/>
      <c r="DH97" s="1026"/>
      <c r="DI97" s="1026"/>
      <c r="DJ97" s="1026"/>
      <c r="DK97" s="1027"/>
      <c r="DL97" s="1025"/>
      <c r="DM97" s="1026"/>
      <c r="DN97" s="1026"/>
      <c r="DO97" s="1026"/>
      <c r="DP97" s="1027"/>
      <c r="DQ97" s="1025"/>
      <c r="DR97" s="1026"/>
      <c r="DS97" s="1026"/>
      <c r="DT97" s="1026"/>
      <c r="DU97" s="1027"/>
      <c r="DV97" s="1010"/>
      <c r="DW97" s="1011"/>
      <c r="DX97" s="1011"/>
      <c r="DY97" s="1011"/>
      <c r="DZ97" s="1012"/>
      <c r="EA97" s="226"/>
    </row>
    <row r="98" spans="1:131" s="227" customFormat="1" ht="26.25" hidden="1" customHeight="1">
      <c r="A98" s="250"/>
      <c r="B98" s="251"/>
      <c r="C98" s="251"/>
      <c r="D98" s="251"/>
      <c r="E98" s="251"/>
      <c r="F98" s="251"/>
      <c r="G98" s="251"/>
      <c r="H98" s="251"/>
      <c r="I98" s="251"/>
      <c r="J98" s="251"/>
      <c r="K98" s="251"/>
      <c r="L98" s="251"/>
      <c r="M98" s="251"/>
      <c r="N98" s="251"/>
      <c r="O98" s="251"/>
      <c r="P98" s="251"/>
      <c r="Q98" s="252"/>
      <c r="R98" s="252"/>
      <c r="S98" s="252"/>
      <c r="T98" s="252"/>
      <c r="U98" s="252"/>
      <c r="V98" s="252"/>
      <c r="W98" s="252"/>
      <c r="X98" s="252"/>
      <c r="Y98" s="252"/>
      <c r="Z98" s="252"/>
      <c r="AA98" s="252"/>
      <c r="AB98" s="252"/>
      <c r="AC98" s="252"/>
      <c r="AD98" s="252"/>
      <c r="AE98" s="252"/>
      <c r="AF98" s="252"/>
      <c r="AG98" s="252"/>
      <c r="AH98" s="252"/>
      <c r="AI98" s="252"/>
      <c r="AJ98" s="252"/>
      <c r="AK98" s="252"/>
      <c r="AL98" s="252"/>
      <c r="AM98" s="252"/>
      <c r="AN98" s="252"/>
      <c r="AO98" s="252"/>
      <c r="AP98" s="252"/>
      <c r="AQ98" s="252"/>
      <c r="AR98" s="252"/>
      <c r="AS98" s="252"/>
      <c r="AT98" s="252"/>
      <c r="AU98" s="252"/>
      <c r="AV98" s="252"/>
      <c r="AW98" s="252"/>
      <c r="AX98" s="252"/>
      <c r="AY98" s="252"/>
      <c r="AZ98" s="253"/>
      <c r="BA98" s="253"/>
      <c r="BB98" s="253"/>
      <c r="BC98" s="253"/>
      <c r="BD98" s="253"/>
      <c r="BE98" s="245"/>
      <c r="BF98" s="245"/>
      <c r="BG98" s="245"/>
      <c r="BH98" s="245"/>
      <c r="BI98" s="245"/>
      <c r="BJ98" s="245"/>
      <c r="BK98" s="245"/>
      <c r="BL98" s="245"/>
      <c r="BM98" s="245"/>
      <c r="BN98" s="245"/>
      <c r="BO98" s="245"/>
      <c r="BP98" s="245"/>
      <c r="BQ98" s="242">
        <v>92</v>
      </c>
      <c r="BR98" s="247"/>
      <c r="BS98" s="1022"/>
      <c r="BT98" s="1023"/>
      <c r="BU98" s="1023"/>
      <c r="BV98" s="1023"/>
      <c r="BW98" s="1023"/>
      <c r="BX98" s="1023"/>
      <c r="BY98" s="1023"/>
      <c r="BZ98" s="1023"/>
      <c r="CA98" s="1023"/>
      <c r="CB98" s="1023"/>
      <c r="CC98" s="1023"/>
      <c r="CD98" s="1023"/>
      <c r="CE98" s="1023"/>
      <c r="CF98" s="1023"/>
      <c r="CG98" s="1024"/>
      <c r="CH98" s="1025"/>
      <c r="CI98" s="1026"/>
      <c r="CJ98" s="1026"/>
      <c r="CK98" s="1026"/>
      <c r="CL98" s="1027"/>
      <c r="CM98" s="1025"/>
      <c r="CN98" s="1026"/>
      <c r="CO98" s="1026"/>
      <c r="CP98" s="1026"/>
      <c r="CQ98" s="1027"/>
      <c r="CR98" s="1025"/>
      <c r="CS98" s="1026"/>
      <c r="CT98" s="1026"/>
      <c r="CU98" s="1026"/>
      <c r="CV98" s="1027"/>
      <c r="CW98" s="1025"/>
      <c r="CX98" s="1026"/>
      <c r="CY98" s="1026"/>
      <c r="CZ98" s="1026"/>
      <c r="DA98" s="1027"/>
      <c r="DB98" s="1025"/>
      <c r="DC98" s="1026"/>
      <c r="DD98" s="1026"/>
      <c r="DE98" s="1026"/>
      <c r="DF98" s="1027"/>
      <c r="DG98" s="1025"/>
      <c r="DH98" s="1026"/>
      <c r="DI98" s="1026"/>
      <c r="DJ98" s="1026"/>
      <c r="DK98" s="1027"/>
      <c r="DL98" s="1025"/>
      <c r="DM98" s="1026"/>
      <c r="DN98" s="1026"/>
      <c r="DO98" s="1026"/>
      <c r="DP98" s="1027"/>
      <c r="DQ98" s="1025"/>
      <c r="DR98" s="1026"/>
      <c r="DS98" s="1026"/>
      <c r="DT98" s="1026"/>
      <c r="DU98" s="1027"/>
      <c r="DV98" s="1010"/>
      <c r="DW98" s="1011"/>
      <c r="DX98" s="1011"/>
      <c r="DY98" s="1011"/>
      <c r="DZ98" s="1012"/>
      <c r="EA98" s="226"/>
    </row>
    <row r="99" spans="1:131" s="227" customFormat="1" ht="26.25" hidden="1" customHeight="1">
      <c r="A99" s="250"/>
      <c r="B99" s="251"/>
      <c r="C99" s="251"/>
      <c r="D99" s="251"/>
      <c r="E99" s="251"/>
      <c r="F99" s="251"/>
      <c r="G99" s="251"/>
      <c r="H99" s="251"/>
      <c r="I99" s="251"/>
      <c r="J99" s="251"/>
      <c r="K99" s="251"/>
      <c r="L99" s="251"/>
      <c r="M99" s="251"/>
      <c r="N99" s="251"/>
      <c r="O99" s="251"/>
      <c r="P99" s="251"/>
      <c r="Q99" s="252"/>
      <c r="R99" s="252"/>
      <c r="S99" s="252"/>
      <c r="T99" s="252"/>
      <c r="U99" s="252"/>
      <c r="V99" s="252"/>
      <c r="W99" s="252"/>
      <c r="X99" s="252"/>
      <c r="Y99" s="252"/>
      <c r="Z99" s="252"/>
      <c r="AA99" s="252"/>
      <c r="AB99" s="252"/>
      <c r="AC99" s="252"/>
      <c r="AD99" s="252"/>
      <c r="AE99" s="252"/>
      <c r="AF99" s="252"/>
      <c r="AG99" s="252"/>
      <c r="AH99" s="252"/>
      <c r="AI99" s="252"/>
      <c r="AJ99" s="252"/>
      <c r="AK99" s="252"/>
      <c r="AL99" s="252"/>
      <c r="AM99" s="252"/>
      <c r="AN99" s="252"/>
      <c r="AO99" s="252"/>
      <c r="AP99" s="252"/>
      <c r="AQ99" s="252"/>
      <c r="AR99" s="252"/>
      <c r="AS99" s="252"/>
      <c r="AT99" s="252"/>
      <c r="AU99" s="252"/>
      <c r="AV99" s="252"/>
      <c r="AW99" s="252"/>
      <c r="AX99" s="252"/>
      <c r="AY99" s="252"/>
      <c r="AZ99" s="253"/>
      <c r="BA99" s="253"/>
      <c r="BB99" s="253"/>
      <c r="BC99" s="253"/>
      <c r="BD99" s="253"/>
      <c r="BE99" s="245"/>
      <c r="BF99" s="245"/>
      <c r="BG99" s="245"/>
      <c r="BH99" s="245"/>
      <c r="BI99" s="245"/>
      <c r="BJ99" s="245"/>
      <c r="BK99" s="245"/>
      <c r="BL99" s="245"/>
      <c r="BM99" s="245"/>
      <c r="BN99" s="245"/>
      <c r="BO99" s="245"/>
      <c r="BP99" s="245"/>
      <c r="BQ99" s="242">
        <v>93</v>
      </c>
      <c r="BR99" s="247"/>
      <c r="BS99" s="1022"/>
      <c r="BT99" s="1023"/>
      <c r="BU99" s="1023"/>
      <c r="BV99" s="1023"/>
      <c r="BW99" s="1023"/>
      <c r="BX99" s="1023"/>
      <c r="BY99" s="1023"/>
      <c r="BZ99" s="1023"/>
      <c r="CA99" s="1023"/>
      <c r="CB99" s="1023"/>
      <c r="CC99" s="1023"/>
      <c r="CD99" s="1023"/>
      <c r="CE99" s="1023"/>
      <c r="CF99" s="1023"/>
      <c r="CG99" s="1024"/>
      <c r="CH99" s="1025"/>
      <c r="CI99" s="1026"/>
      <c r="CJ99" s="1026"/>
      <c r="CK99" s="1026"/>
      <c r="CL99" s="1027"/>
      <c r="CM99" s="1025"/>
      <c r="CN99" s="1026"/>
      <c r="CO99" s="1026"/>
      <c r="CP99" s="1026"/>
      <c r="CQ99" s="1027"/>
      <c r="CR99" s="1025"/>
      <c r="CS99" s="1026"/>
      <c r="CT99" s="1026"/>
      <c r="CU99" s="1026"/>
      <c r="CV99" s="1027"/>
      <c r="CW99" s="1025"/>
      <c r="CX99" s="1026"/>
      <c r="CY99" s="1026"/>
      <c r="CZ99" s="1026"/>
      <c r="DA99" s="1027"/>
      <c r="DB99" s="1025"/>
      <c r="DC99" s="1026"/>
      <c r="DD99" s="1026"/>
      <c r="DE99" s="1026"/>
      <c r="DF99" s="1027"/>
      <c r="DG99" s="1025"/>
      <c r="DH99" s="1026"/>
      <c r="DI99" s="1026"/>
      <c r="DJ99" s="1026"/>
      <c r="DK99" s="1027"/>
      <c r="DL99" s="1025"/>
      <c r="DM99" s="1026"/>
      <c r="DN99" s="1026"/>
      <c r="DO99" s="1026"/>
      <c r="DP99" s="1027"/>
      <c r="DQ99" s="1025"/>
      <c r="DR99" s="1026"/>
      <c r="DS99" s="1026"/>
      <c r="DT99" s="1026"/>
      <c r="DU99" s="1027"/>
      <c r="DV99" s="1010"/>
      <c r="DW99" s="1011"/>
      <c r="DX99" s="1011"/>
      <c r="DY99" s="1011"/>
      <c r="DZ99" s="1012"/>
      <c r="EA99" s="226"/>
    </row>
    <row r="100" spans="1:131" s="227" customFormat="1" ht="26.25" hidden="1" customHeight="1">
      <c r="A100" s="250"/>
      <c r="B100" s="251"/>
      <c r="C100" s="251"/>
      <c r="D100" s="251"/>
      <c r="E100" s="251"/>
      <c r="F100" s="251"/>
      <c r="G100" s="251"/>
      <c r="H100" s="251"/>
      <c r="I100" s="251"/>
      <c r="J100" s="251"/>
      <c r="K100" s="251"/>
      <c r="L100" s="251"/>
      <c r="M100" s="251"/>
      <c r="N100" s="251"/>
      <c r="O100" s="251"/>
      <c r="P100" s="251"/>
      <c r="Q100" s="252"/>
      <c r="R100" s="252"/>
      <c r="S100" s="252"/>
      <c r="T100" s="252"/>
      <c r="U100" s="252"/>
      <c r="V100" s="252"/>
      <c r="W100" s="252"/>
      <c r="X100" s="252"/>
      <c r="Y100" s="252"/>
      <c r="Z100" s="252"/>
      <c r="AA100" s="252"/>
      <c r="AB100" s="252"/>
      <c r="AC100" s="252"/>
      <c r="AD100" s="252"/>
      <c r="AE100" s="252"/>
      <c r="AF100" s="252"/>
      <c r="AG100" s="252"/>
      <c r="AH100" s="252"/>
      <c r="AI100" s="252"/>
      <c r="AJ100" s="252"/>
      <c r="AK100" s="252"/>
      <c r="AL100" s="252"/>
      <c r="AM100" s="252"/>
      <c r="AN100" s="252"/>
      <c r="AO100" s="252"/>
      <c r="AP100" s="252"/>
      <c r="AQ100" s="252"/>
      <c r="AR100" s="252"/>
      <c r="AS100" s="252"/>
      <c r="AT100" s="252"/>
      <c r="AU100" s="252"/>
      <c r="AV100" s="252"/>
      <c r="AW100" s="252"/>
      <c r="AX100" s="252"/>
      <c r="AY100" s="252"/>
      <c r="AZ100" s="253"/>
      <c r="BA100" s="253"/>
      <c r="BB100" s="253"/>
      <c r="BC100" s="253"/>
      <c r="BD100" s="253"/>
      <c r="BE100" s="245"/>
      <c r="BF100" s="245"/>
      <c r="BG100" s="245"/>
      <c r="BH100" s="245"/>
      <c r="BI100" s="245"/>
      <c r="BJ100" s="245"/>
      <c r="BK100" s="245"/>
      <c r="BL100" s="245"/>
      <c r="BM100" s="245"/>
      <c r="BN100" s="245"/>
      <c r="BO100" s="245"/>
      <c r="BP100" s="245"/>
      <c r="BQ100" s="242">
        <v>94</v>
      </c>
      <c r="BR100" s="247"/>
      <c r="BS100" s="1022"/>
      <c r="BT100" s="1023"/>
      <c r="BU100" s="1023"/>
      <c r="BV100" s="1023"/>
      <c r="BW100" s="1023"/>
      <c r="BX100" s="1023"/>
      <c r="BY100" s="1023"/>
      <c r="BZ100" s="1023"/>
      <c r="CA100" s="1023"/>
      <c r="CB100" s="1023"/>
      <c r="CC100" s="1023"/>
      <c r="CD100" s="1023"/>
      <c r="CE100" s="1023"/>
      <c r="CF100" s="1023"/>
      <c r="CG100" s="1024"/>
      <c r="CH100" s="1025"/>
      <c r="CI100" s="1026"/>
      <c r="CJ100" s="1026"/>
      <c r="CK100" s="1026"/>
      <c r="CL100" s="1027"/>
      <c r="CM100" s="1025"/>
      <c r="CN100" s="1026"/>
      <c r="CO100" s="1026"/>
      <c r="CP100" s="1026"/>
      <c r="CQ100" s="1027"/>
      <c r="CR100" s="1025"/>
      <c r="CS100" s="1026"/>
      <c r="CT100" s="1026"/>
      <c r="CU100" s="1026"/>
      <c r="CV100" s="1027"/>
      <c r="CW100" s="1025"/>
      <c r="CX100" s="1026"/>
      <c r="CY100" s="1026"/>
      <c r="CZ100" s="1026"/>
      <c r="DA100" s="1027"/>
      <c r="DB100" s="1025"/>
      <c r="DC100" s="1026"/>
      <c r="DD100" s="1026"/>
      <c r="DE100" s="1026"/>
      <c r="DF100" s="1027"/>
      <c r="DG100" s="1025"/>
      <c r="DH100" s="1026"/>
      <c r="DI100" s="1026"/>
      <c r="DJ100" s="1026"/>
      <c r="DK100" s="1027"/>
      <c r="DL100" s="1025"/>
      <c r="DM100" s="1026"/>
      <c r="DN100" s="1026"/>
      <c r="DO100" s="1026"/>
      <c r="DP100" s="1027"/>
      <c r="DQ100" s="1025"/>
      <c r="DR100" s="1026"/>
      <c r="DS100" s="1026"/>
      <c r="DT100" s="1026"/>
      <c r="DU100" s="1027"/>
      <c r="DV100" s="1010"/>
      <c r="DW100" s="1011"/>
      <c r="DX100" s="1011"/>
      <c r="DY100" s="1011"/>
      <c r="DZ100" s="1012"/>
      <c r="EA100" s="226"/>
    </row>
    <row r="101" spans="1:131" s="227" customFormat="1" ht="26.25" hidden="1" customHeight="1">
      <c r="A101" s="250"/>
      <c r="B101" s="251"/>
      <c r="C101" s="251"/>
      <c r="D101" s="251"/>
      <c r="E101" s="251"/>
      <c r="F101" s="251"/>
      <c r="G101" s="251"/>
      <c r="H101" s="251"/>
      <c r="I101" s="251"/>
      <c r="J101" s="251"/>
      <c r="K101" s="251"/>
      <c r="L101" s="251"/>
      <c r="M101" s="251"/>
      <c r="N101" s="251"/>
      <c r="O101" s="251"/>
      <c r="P101" s="251"/>
      <c r="Q101" s="252"/>
      <c r="R101" s="252"/>
      <c r="S101" s="252"/>
      <c r="T101" s="252"/>
      <c r="U101" s="252"/>
      <c r="V101" s="252"/>
      <c r="W101" s="252"/>
      <c r="X101" s="252"/>
      <c r="Y101" s="252"/>
      <c r="Z101" s="252"/>
      <c r="AA101" s="252"/>
      <c r="AB101" s="252"/>
      <c r="AC101" s="252"/>
      <c r="AD101" s="252"/>
      <c r="AE101" s="252"/>
      <c r="AF101" s="252"/>
      <c r="AG101" s="252"/>
      <c r="AH101" s="252"/>
      <c r="AI101" s="252"/>
      <c r="AJ101" s="252"/>
      <c r="AK101" s="252"/>
      <c r="AL101" s="252"/>
      <c r="AM101" s="252"/>
      <c r="AN101" s="252"/>
      <c r="AO101" s="252"/>
      <c r="AP101" s="252"/>
      <c r="AQ101" s="252"/>
      <c r="AR101" s="252"/>
      <c r="AS101" s="252"/>
      <c r="AT101" s="252"/>
      <c r="AU101" s="252"/>
      <c r="AV101" s="252"/>
      <c r="AW101" s="252"/>
      <c r="AX101" s="252"/>
      <c r="AY101" s="252"/>
      <c r="AZ101" s="253"/>
      <c r="BA101" s="253"/>
      <c r="BB101" s="253"/>
      <c r="BC101" s="253"/>
      <c r="BD101" s="253"/>
      <c r="BE101" s="245"/>
      <c r="BF101" s="245"/>
      <c r="BG101" s="245"/>
      <c r="BH101" s="245"/>
      <c r="BI101" s="245"/>
      <c r="BJ101" s="245"/>
      <c r="BK101" s="245"/>
      <c r="BL101" s="245"/>
      <c r="BM101" s="245"/>
      <c r="BN101" s="245"/>
      <c r="BO101" s="245"/>
      <c r="BP101" s="245"/>
      <c r="BQ101" s="242">
        <v>95</v>
      </c>
      <c r="BR101" s="247"/>
      <c r="BS101" s="1022"/>
      <c r="BT101" s="1023"/>
      <c r="BU101" s="1023"/>
      <c r="BV101" s="1023"/>
      <c r="BW101" s="1023"/>
      <c r="BX101" s="1023"/>
      <c r="BY101" s="1023"/>
      <c r="BZ101" s="1023"/>
      <c r="CA101" s="1023"/>
      <c r="CB101" s="1023"/>
      <c r="CC101" s="1023"/>
      <c r="CD101" s="1023"/>
      <c r="CE101" s="1023"/>
      <c r="CF101" s="1023"/>
      <c r="CG101" s="1024"/>
      <c r="CH101" s="1025"/>
      <c r="CI101" s="1026"/>
      <c r="CJ101" s="1026"/>
      <c r="CK101" s="1026"/>
      <c r="CL101" s="1027"/>
      <c r="CM101" s="1025"/>
      <c r="CN101" s="1026"/>
      <c r="CO101" s="1026"/>
      <c r="CP101" s="1026"/>
      <c r="CQ101" s="1027"/>
      <c r="CR101" s="1025"/>
      <c r="CS101" s="1026"/>
      <c r="CT101" s="1026"/>
      <c r="CU101" s="1026"/>
      <c r="CV101" s="1027"/>
      <c r="CW101" s="1025"/>
      <c r="CX101" s="1026"/>
      <c r="CY101" s="1026"/>
      <c r="CZ101" s="1026"/>
      <c r="DA101" s="1027"/>
      <c r="DB101" s="1025"/>
      <c r="DC101" s="1026"/>
      <c r="DD101" s="1026"/>
      <c r="DE101" s="1026"/>
      <c r="DF101" s="1027"/>
      <c r="DG101" s="1025"/>
      <c r="DH101" s="1026"/>
      <c r="DI101" s="1026"/>
      <c r="DJ101" s="1026"/>
      <c r="DK101" s="1027"/>
      <c r="DL101" s="1025"/>
      <c r="DM101" s="1026"/>
      <c r="DN101" s="1026"/>
      <c r="DO101" s="1026"/>
      <c r="DP101" s="1027"/>
      <c r="DQ101" s="1025"/>
      <c r="DR101" s="1026"/>
      <c r="DS101" s="1026"/>
      <c r="DT101" s="1026"/>
      <c r="DU101" s="1027"/>
      <c r="DV101" s="1010"/>
      <c r="DW101" s="1011"/>
      <c r="DX101" s="1011"/>
      <c r="DY101" s="1011"/>
      <c r="DZ101" s="1012"/>
      <c r="EA101" s="226"/>
    </row>
    <row r="102" spans="1:131" s="227" customFormat="1" ht="26.25" customHeight="1" thickBot="1">
      <c r="A102" s="250"/>
      <c r="B102" s="251"/>
      <c r="C102" s="251"/>
      <c r="D102" s="251"/>
      <c r="E102" s="251"/>
      <c r="F102" s="251"/>
      <c r="G102" s="251"/>
      <c r="H102" s="251"/>
      <c r="I102" s="251"/>
      <c r="J102" s="251"/>
      <c r="K102" s="251"/>
      <c r="L102" s="251"/>
      <c r="M102" s="251"/>
      <c r="N102" s="251"/>
      <c r="O102" s="251"/>
      <c r="P102" s="251"/>
      <c r="Q102" s="252"/>
      <c r="R102" s="252"/>
      <c r="S102" s="252"/>
      <c r="T102" s="252"/>
      <c r="U102" s="252"/>
      <c r="V102" s="252"/>
      <c r="W102" s="252"/>
      <c r="X102" s="252"/>
      <c r="Y102" s="252"/>
      <c r="Z102" s="252"/>
      <c r="AA102" s="252"/>
      <c r="AB102" s="252"/>
      <c r="AC102" s="252"/>
      <c r="AD102" s="252"/>
      <c r="AE102" s="252"/>
      <c r="AF102" s="252"/>
      <c r="AG102" s="252"/>
      <c r="AH102" s="252"/>
      <c r="AI102" s="252"/>
      <c r="AJ102" s="252"/>
      <c r="AK102" s="252"/>
      <c r="AL102" s="252"/>
      <c r="AM102" s="252"/>
      <c r="AN102" s="252"/>
      <c r="AO102" s="252"/>
      <c r="AP102" s="252"/>
      <c r="AQ102" s="252"/>
      <c r="AR102" s="252"/>
      <c r="AS102" s="252"/>
      <c r="AT102" s="252"/>
      <c r="AU102" s="252"/>
      <c r="AV102" s="252"/>
      <c r="AW102" s="252"/>
      <c r="AX102" s="252"/>
      <c r="AY102" s="252"/>
      <c r="AZ102" s="253"/>
      <c r="BA102" s="253"/>
      <c r="BB102" s="253"/>
      <c r="BC102" s="253"/>
      <c r="BD102" s="253"/>
      <c r="BE102" s="245"/>
      <c r="BF102" s="245"/>
      <c r="BG102" s="245"/>
      <c r="BH102" s="245"/>
      <c r="BI102" s="245"/>
      <c r="BJ102" s="245"/>
      <c r="BK102" s="245"/>
      <c r="BL102" s="245"/>
      <c r="BM102" s="245"/>
      <c r="BN102" s="245"/>
      <c r="BO102" s="245"/>
      <c r="BP102" s="245"/>
      <c r="BQ102" s="244" t="s">
        <v>379</v>
      </c>
      <c r="BR102" s="1013" t="s">
        <v>411</v>
      </c>
      <c r="BS102" s="1014"/>
      <c r="BT102" s="1014"/>
      <c r="BU102" s="1014"/>
      <c r="BV102" s="1014"/>
      <c r="BW102" s="1014"/>
      <c r="BX102" s="1014"/>
      <c r="BY102" s="1014"/>
      <c r="BZ102" s="1014"/>
      <c r="CA102" s="1014"/>
      <c r="CB102" s="1014"/>
      <c r="CC102" s="1014"/>
      <c r="CD102" s="1014"/>
      <c r="CE102" s="1014"/>
      <c r="CF102" s="1014"/>
      <c r="CG102" s="1015"/>
      <c r="CH102" s="1016"/>
      <c r="CI102" s="1017"/>
      <c r="CJ102" s="1017"/>
      <c r="CK102" s="1017"/>
      <c r="CL102" s="1018"/>
      <c r="CM102" s="1016"/>
      <c r="CN102" s="1017"/>
      <c r="CO102" s="1017"/>
      <c r="CP102" s="1017"/>
      <c r="CQ102" s="1018"/>
      <c r="CR102" s="1019">
        <f>SUM(CR7:CV88)</f>
        <v>169</v>
      </c>
      <c r="CS102" s="1020"/>
      <c r="CT102" s="1020"/>
      <c r="CU102" s="1020"/>
      <c r="CV102" s="1021"/>
      <c r="CW102" s="1019">
        <f>SUM(CW7:DA88)</f>
        <v>19</v>
      </c>
      <c r="CX102" s="1020"/>
      <c r="CY102" s="1020"/>
      <c r="CZ102" s="1020"/>
      <c r="DA102" s="1021"/>
      <c r="DB102" s="1019">
        <f>SUM(DB7:DF88)</f>
        <v>0</v>
      </c>
      <c r="DC102" s="1020"/>
      <c r="DD102" s="1020"/>
      <c r="DE102" s="1020"/>
      <c r="DF102" s="1021"/>
      <c r="DG102" s="1019">
        <f>SUM(DG7:DK88)</f>
        <v>0</v>
      </c>
      <c r="DH102" s="1020"/>
      <c r="DI102" s="1020"/>
      <c r="DJ102" s="1020"/>
      <c r="DK102" s="1021"/>
      <c r="DL102" s="1019">
        <f>SUM(DL7:DP88)</f>
        <v>0</v>
      </c>
      <c r="DM102" s="1020"/>
      <c r="DN102" s="1020"/>
      <c r="DO102" s="1020"/>
      <c r="DP102" s="1021"/>
      <c r="DQ102" s="1019">
        <f>SUM(DQ7:DU88)</f>
        <v>0</v>
      </c>
      <c r="DR102" s="1020"/>
      <c r="DS102" s="1020"/>
      <c r="DT102" s="1020"/>
      <c r="DU102" s="1021"/>
      <c r="DV102" s="1002"/>
      <c r="DW102" s="1003"/>
      <c r="DX102" s="1003"/>
      <c r="DY102" s="1003"/>
      <c r="DZ102" s="1004"/>
      <c r="EA102" s="226"/>
    </row>
    <row r="103" spans="1:131" s="227" customFormat="1" ht="26.25" customHeight="1">
      <c r="A103" s="250"/>
      <c r="B103" s="251"/>
      <c r="C103" s="251"/>
      <c r="D103" s="251"/>
      <c r="E103" s="251"/>
      <c r="F103" s="251"/>
      <c r="G103" s="251"/>
      <c r="H103" s="251"/>
      <c r="I103" s="251"/>
      <c r="J103" s="251"/>
      <c r="K103" s="251"/>
      <c r="L103" s="251"/>
      <c r="M103" s="251"/>
      <c r="N103" s="251"/>
      <c r="O103" s="251"/>
      <c r="P103" s="251"/>
      <c r="Q103" s="252"/>
      <c r="R103" s="252"/>
      <c r="S103" s="252"/>
      <c r="T103" s="252"/>
      <c r="U103" s="252"/>
      <c r="V103" s="252"/>
      <c r="W103" s="252"/>
      <c r="X103" s="252"/>
      <c r="Y103" s="252"/>
      <c r="Z103" s="252"/>
      <c r="AA103" s="252"/>
      <c r="AB103" s="252"/>
      <c r="AC103" s="252"/>
      <c r="AD103" s="252"/>
      <c r="AE103" s="252"/>
      <c r="AF103" s="252"/>
      <c r="AG103" s="252"/>
      <c r="AH103" s="252"/>
      <c r="AI103" s="252"/>
      <c r="AJ103" s="252"/>
      <c r="AK103" s="252"/>
      <c r="AL103" s="252"/>
      <c r="AM103" s="252"/>
      <c r="AN103" s="252"/>
      <c r="AO103" s="252"/>
      <c r="AP103" s="252"/>
      <c r="AQ103" s="252"/>
      <c r="AR103" s="252"/>
      <c r="AS103" s="252"/>
      <c r="AT103" s="252"/>
      <c r="AU103" s="252"/>
      <c r="AV103" s="252"/>
      <c r="AW103" s="252"/>
      <c r="AX103" s="252"/>
      <c r="AY103" s="252"/>
      <c r="AZ103" s="253"/>
      <c r="BA103" s="253"/>
      <c r="BB103" s="253"/>
      <c r="BC103" s="253"/>
      <c r="BD103" s="253"/>
      <c r="BE103" s="245"/>
      <c r="BF103" s="245"/>
      <c r="BG103" s="245"/>
      <c r="BH103" s="245"/>
      <c r="BI103" s="245"/>
      <c r="BJ103" s="245"/>
      <c r="BK103" s="245"/>
      <c r="BL103" s="245"/>
      <c r="BM103" s="245"/>
      <c r="BN103" s="245"/>
      <c r="BO103" s="245"/>
      <c r="BP103" s="245"/>
      <c r="BQ103" s="1005" t="s">
        <v>412</v>
      </c>
      <c r="BR103" s="1005"/>
      <c r="BS103" s="1005"/>
      <c r="BT103" s="1005"/>
      <c r="BU103" s="1005"/>
      <c r="BV103" s="1005"/>
      <c r="BW103" s="1005"/>
      <c r="BX103" s="1005"/>
      <c r="BY103" s="1005"/>
      <c r="BZ103" s="1005"/>
      <c r="CA103" s="1005"/>
      <c r="CB103" s="1005"/>
      <c r="CC103" s="1005"/>
      <c r="CD103" s="1005"/>
      <c r="CE103" s="1005"/>
      <c r="CF103" s="1005"/>
      <c r="CG103" s="1005"/>
      <c r="CH103" s="1005"/>
      <c r="CI103" s="1005"/>
      <c r="CJ103" s="1005"/>
      <c r="CK103" s="1005"/>
      <c r="CL103" s="1005"/>
      <c r="CM103" s="1005"/>
      <c r="CN103" s="1005"/>
      <c r="CO103" s="1005"/>
      <c r="CP103" s="1005"/>
      <c r="CQ103" s="1005"/>
      <c r="CR103" s="1005"/>
      <c r="CS103" s="1005"/>
      <c r="CT103" s="1005"/>
      <c r="CU103" s="1005"/>
      <c r="CV103" s="1005"/>
      <c r="CW103" s="1005"/>
      <c r="CX103" s="1005"/>
      <c r="CY103" s="1005"/>
      <c r="CZ103" s="1005"/>
      <c r="DA103" s="1005"/>
      <c r="DB103" s="1005"/>
      <c r="DC103" s="1005"/>
      <c r="DD103" s="1005"/>
      <c r="DE103" s="1005"/>
      <c r="DF103" s="1005"/>
      <c r="DG103" s="1005"/>
      <c r="DH103" s="1005"/>
      <c r="DI103" s="1005"/>
      <c r="DJ103" s="1005"/>
      <c r="DK103" s="1005"/>
      <c r="DL103" s="1005"/>
      <c r="DM103" s="1005"/>
      <c r="DN103" s="1005"/>
      <c r="DO103" s="1005"/>
      <c r="DP103" s="1005"/>
      <c r="DQ103" s="1005"/>
      <c r="DR103" s="1005"/>
      <c r="DS103" s="1005"/>
      <c r="DT103" s="1005"/>
      <c r="DU103" s="1005"/>
      <c r="DV103" s="1005"/>
      <c r="DW103" s="1005"/>
      <c r="DX103" s="1005"/>
      <c r="DY103" s="1005"/>
      <c r="DZ103" s="1005"/>
      <c r="EA103" s="226"/>
    </row>
    <row r="104" spans="1:131" s="227" customFormat="1" ht="26.25" customHeight="1">
      <c r="A104" s="250"/>
      <c r="B104" s="251"/>
      <c r="C104" s="251"/>
      <c r="D104" s="251"/>
      <c r="E104" s="251"/>
      <c r="F104" s="251"/>
      <c r="G104" s="251"/>
      <c r="H104" s="251"/>
      <c r="I104" s="251"/>
      <c r="J104" s="251"/>
      <c r="K104" s="251"/>
      <c r="L104" s="251"/>
      <c r="M104" s="251"/>
      <c r="N104" s="251"/>
      <c r="O104" s="251"/>
      <c r="P104" s="251"/>
      <c r="Q104" s="252"/>
      <c r="R104" s="252"/>
      <c r="S104" s="252"/>
      <c r="T104" s="252"/>
      <c r="U104" s="252"/>
      <c r="V104" s="252"/>
      <c r="W104" s="252"/>
      <c r="X104" s="252"/>
      <c r="Y104" s="252"/>
      <c r="Z104" s="252"/>
      <c r="AA104" s="252"/>
      <c r="AB104" s="252"/>
      <c r="AC104" s="252"/>
      <c r="AD104" s="252"/>
      <c r="AE104" s="252"/>
      <c r="AF104" s="252"/>
      <c r="AG104" s="252"/>
      <c r="AH104" s="252"/>
      <c r="AI104" s="252"/>
      <c r="AJ104" s="252"/>
      <c r="AK104" s="252"/>
      <c r="AL104" s="252"/>
      <c r="AM104" s="252"/>
      <c r="AN104" s="252"/>
      <c r="AO104" s="252"/>
      <c r="AP104" s="252"/>
      <c r="AQ104" s="252"/>
      <c r="AR104" s="252"/>
      <c r="AS104" s="252"/>
      <c r="AT104" s="252"/>
      <c r="AU104" s="252"/>
      <c r="AV104" s="252"/>
      <c r="AW104" s="252"/>
      <c r="AX104" s="252"/>
      <c r="AY104" s="252"/>
      <c r="AZ104" s="253"/>
      <c r="BA104" s="253"/>
      <c r="BB104" s="253"/>
      <c r="BC104" s="253"/>
      <c r="BD104" s="253"/>
      <c r="BE104" s="245"/>
      <c r="BF104" s="245"/>
      <c r="BG104" s="245"/>
      <c r="BH104" s="245"/>
      <c r="BI104" s="245"/>
      <c r="BJ104" s="245"/>
      <c r="BK104" s="245"/>
      <c r="BL104" s="245"/>
      <c r="BM104" s="245"/>
      <c r="BN104" s="245"/>
      <c r="BO104" s="245"/>
      <c r="BP104" s="245"/>
      <c r="BQ104" s="1006" t="s">
        <v>413</v>
      </c>
      <c r="BR104" s="1006"/>
      <c r="BS104" s="1006"/>
      <c r="BT104" s="1006"/>
      <c r="BU104" s="1006"/>
      <c r="BV104" s="1006"/>
      <c r="BW104" s="1006"/>
      <c r="BX104" s="1006"/>
      <c r="BY104" s="1006"/>
      <c r="BZ104" s="1006"/>
      <c r="CA104" s="1006"/>
      <c r="CB104" s="1006"/>
      <c r="CC104" s="1006"/>
      <c r="CD104" s="1006"/>
      <c r="CE104" s="1006"/>
      <c r="CF104" s="1006"/>
      <c r="CG104" s="1006"/>
      <c r="CH104" s="1006"/>
      <c r="CI104" s="1006"/>
      <c r="CJ104" s="1006"/>
      <c r="CK104" s="1006"/>
      <c r="CL104" s="1006"/>
      <c r="CM104" s="1006"/>
      <c r="CN104" s="1006"/>
      <c r="CO104" s="1006"/>
      <c r="CP104" s="1006"/>
      <c r="CQ104" s="1006"/>
      <c r="CR104" s="1006"/>
      <c r="CS104" s="1006"/>
      <c r="CT104" s="1006"/>
      <c r="CU104" s="1006"/>
      <c r="CV104" s="1006"/>
      <c r="CW104" s="1006"/>
      <c r="CX104" s="1006"/>
      <c r="CY104" s="1006"/>
      <c r="CZ104" s="1006"/>
      <c r="DA104" s="1006"/>
      <c r="DB104" s="1006"/>
      <c r="DC104" s="1006"/>
      <c r="DD104" s="1006"/>
      <c r="DE104" s="1006"/>
      <c r="DF104" s="1006"/>
      <c r="DG104" s="1006"/>
      <c r="DH104" s="1006"/>
      <c r="DI104" s="1006"/>
      <c r="DJ104" s="1006"/>
      <c r="DK104" s="1006"/>
      <c r="DL104" s="1006"/>
      <c r="DM104" s="1006"/>
      <c r="DN104" s="1006"/>
      <c r="DO104" s="1006"/>
      <c r="DP104" s="1006"/>
      <c r="DQ104" s="1006"/>
      <c r="DR104" s="1006"/>
      <c r="DS104" s="1006"/>
      <c r="DT104" s="1006"/>
      <c r="DU104" s="1006"/>
      <c r="DV104" s="1006"/>
      <c r="DW104" s="1006"/>
      <c r="DX104" s="1006"/>
      <c r="DY104" s="1006"/>
      <c r="DZ104" s="1006"/>
      <c r="EA104" s="226"/>
    </row>
    <row r="105" spans="1:131" s="227" customFormat="1" ht="11.25" customHeight="1">
      <c r="A105" s="245"/>
      <c r="B105" s="245"/>
      <c r="C105" s="245"/>
      <c r="D105" s="245"/>
      <c r="E105" s="245"/>
      <c r="F105" s="245"/>
      <c r="G105" s="245"/>
      <c r="H105" s="245"/>
      <c r="I105" s="245"/>
      <c r="J105" s="245"/>
      <c r="K105" s="245"/>
      <c r="L105" s="245"/>
      <c r="M105" s="245"/>
      <c r="N105" s="245"/>
      <c r="O105" s="245"/>
      <c r="P105" s="245"/>
      <c r="Q105" s="245"/>
      <c r="R105" s="245"/>
      <c r="S105" s="245"/>
      <c r="T105" s="245"/>
      <c r="U105" s="245"/>
      <c r="V105" s="245"/>
      <c r="W105" s="245"/>
      <c r="X105" s="245"/>
      <c r="Y105" s="245"/>
      <c r="Z105" s="245"/>
      <c r="AA105" s="245"/>
      <c r="AB105" s="245"/>
      <c r="AC105" s="245"/>
      <c r="AD105" s="245"/>
      <c r="AE105" s="245"/>
      <c r="AF105" s="245"/>
      <c r="AG105" s="245"/>
      <c r="AH105" s="245"/>
      <c r="AI105" s="245"/>
      <c r="AJ105" s="245"/>
      <c r="AK105" s="245"/>
      <c r="AL105" s="245"/>
      <c r="AM105" s="245"/>
      <c r="AN105" s="245"/>
      <c r="AO105" s="245"/>
      <c r="AP105" s="245"/>
      <c r="AQ105" s="245"/>
      <c r="AR105" s="245"/>
      <c r="AS105" s="245"/>
      <c r="AT105" s="245"/>
      <c r="AU105" s="245"/>
      <c r="AV105" s="245"/>
      <c r="AW105" s="245"/>
      <c r="AX105" s="245"/>
      <c r="AY105" s="245"/>
      <c r="AZ105" s="245"/>
      <c r="BA105" s="245"/>
      <c r="BB105" s="245"/>
      <c r="BC105" s="245"/>
      <c r="BD105" s="245"/>
      <c r="BE105" s="245"/>
      <c r="BF105" s="245"/>
      <c r="BG105" s="245"/>
      <c r="BH105" s="245"/>
      <c r="BI105" s="245"/>
      <c r="BJ105" s="245"/>
      <c r="BK105" s="245"/>
      <c r="BL105" s="245"/>
      <c r="BM105" s="245"/>
      <c r="BN105" s="245"/>
      <c r="BO105" s="245"/>
      <c r="BP105" s="245"/>
      <c r="BQ105" s="248"/>
      <c r="BR105" s="248"/>
      <c r="BS105" s="248"/>
      <c r="BT105" s="248"/>
      <c r="BU105" s="248"/>
      <c r="BV105" s="248"/>
      <c r="BW105" s="248"/>
      <c r="BX105" s="248"/>
      <c r="BY105" s="248"/>
      <c r="BZ105" s="248"/>
      <c r="CA105" s="248"/>
      <c r="CB105" s="248"/>
      <c r="CC105" s="248"/>
      <c r="CD105" s="248"/>
      <c r="CE105" s="248"/>
      <c r="CF105" s="248"/>
      <c r="CG105" s="248"/>
      <c r="CH105" s="248"/>
      <c r="CI105" s="248"/>
      <c r="CJ105" s="248"/>
      <c r="CK105" s="248"/>
      <c r="CL105" s="248"/>
      <c r="CM105" s="248"/>
      <c r="CN105" s="248"/>
      <c r="CO105" s="248"/>
      <c r="CP105" s="248"/>
      <c r="CQ105" s="248"/>
      <c r="CR105" s="248"/>
      <c r="CS105" s="248"/>
      <c r="CT105" s="248"/>
      <c r="CU105" s="248"/>
      <c r="CV105" s="248"/>
      <c r="CW105" s="248"/>
      <c r="CX105" s="248"/>
      <c r="CY105" s="248"/>
      <c r="CZ105" s="248"/>
      <c r="DA105" s="248"/>
      <c r="DB105" s="248"/>
      <c r="DC105" s="248"/>
      <c r="DD105" s="248"/>
      <c r="DE105" s="248"/>
      <c r="DF105" s="248"/>
      <c r="DG105" s="248"/>
      <c r="DH105" s="248"/>
      <c r="DI105" s="248"/>
      <c r="DJ105" s="248"/>
      <c r="DK105" s="248"/>
      <c r="DL105" s="248"/>
      <c r="DM105" s="248"/>
      <c r="DN105" s="248"/>
      <c r="DO105" s="248"/>
      <c r="DP105" s="248"/>
      <c r="DQ105" s="248"/>
      <c r="DR105" s="248"/>
      <c r="DS105" s="248"/>
      <c r="DT105" s="248"/>
      <c r="DU105" s="248"/>
      <c r="DV105" s="248"/>
      <c r="DW105" s="248"/>
      <c r="DX105" s="248"/>
      <c r="DY105" s="248"/>
      <c r="DZ105" s="248"/>
      <c r="EA105" s="226"/>
    </row>
    <row r="106" spans="1:131" s="227" customFormat="1" ht="11.25" customHeight="1">
      <c r="A106" s="254"/>
      <c r="B106" s="254"/>
      <c r="C106" s="254"/>
      <c r="D106" s="254"/>
      <c r="E106" s="254"/>
      <c r="F106" s="254"/>
      <c r="G106" s="254"/>
      <c r="H106" s="254"/>
      <c r="I106" s="254"/>
      <c r="J106" s="254"/>
      <c r="K106" s="254"/>
      <c r="L106" s="254"/>
      <c r="M106" s="254"/>
      <c r="N106" s="254"/>
      <c r="O106" s="254"/>
      <c r="P106" s="254"/>
      <c r="Q106" s="254"/>
      <c r="R106" s="254"/>
      <c r="S106" s="254"/>
      <c r="T106" s="254"/>
      <c r="U106" s="254"/>
      <c r="V106" s="254"/>
      <c r="W106" s="254"/>
      <c r="X106" s="254"/>
      <c r="Y106" s="254"/>
      <c r="Z106" s="254"/>
      <c r="AA106" s="254"/>
      <c r="AB106" s="254"/>
      <c r="AC106" s="254"/>
      <c r="AD106" s="254"/>
      <c r="AE106" s="254"/>
      <c r="AF106" s="254"/>
      <c r="AG106" s="254"/>
      <c r="AH106" s="254"/>
      <c r="AI106" s="254"/>
      <c r="AJ106" s="254"/>
      <c r="AK106" s="254"/>
      <c r="AL106" s="254"/>
      <c r="AM106" s="254"/>
      <c r="AN106" s="254"/>
      <c r="AO106" s="254"/>
      <c r="AP106" s="254"/>
      <c r="AQ106" s="254"/>
      <c r="AR106" s="254"/>
      <c r="AS106" s="254"/>
      <c r="AT106" s="254"/>
      <c r="AU106" s="254"/>
      <c r="AV106" s="254"/>
      <c r="AW106" s="254"/>
      <c r="AX106" s="254"/>
      <c r="AY106" s="254"/>
      <c r="AZ106" s="254"/>
      <c r="BA106" s="254"/>
      <c r="BB106" s="254"/>
      <c r="BC106" s="254"/>
      <c r="BD106" s="254"/>
      <c r="BE106" s="254"/>
      <c r="BF106" s="254"/>
      <c r="BG106" s="254"/>
      <c r="BH106" s="254"/>
      <c r="BI106" s="254"/>
      <c r="BJ106" s="254"/>
      <c r="BK106" s="254"/>
      <c r="BL106" s="254"/>
      <c r="BM106" s="254"/>
      <c r="BN106" s="254"/>
      <c r="BO106" s="254"/>
      <c r="BP106" s="254"/>
      <c r="BQ106" s="248"/>
      <c r="BR106" s="248"/>
      <c r="BS106" s="248"/>
      <c r="BT106" s="248"/>
      <c r="BU106" s="248"/>
      <c r="BV106" s="248"/>
      <c r="BW106" s="248"/>
      <c r="BX106" s="248"/>
      <c r="BY106" s="248"/>
      <c r="BZ106" s="248"/>
      <c r="CA106" s="248"/>
      <c r="CB106" s="248"/>
      <c r="CC106" s="248"/>
      <c r="CD106" s="248"/>
      <c r="CE106" s="248"/>
      <c r="CF106" s="248"/>
      <c r="CG106" s="248"/>
      <c r="CH106" s="248"/>
      <c r="CI106" s="248"/>
      <c r="CJ106" s="248"/>
      <c r="CK106" s="248"/>
      <c r="CL106" s="248"/>
      <c r="CM106" s="248"/>
      <c r="CN106" s="248"/>
      <c r="CO106" s="248"/>
      <c r="CP106" s="248"/>
      <c r="CQ106" s="248"/>
      <c r="CR106" s="248"/>
      <c r="CS106" s="248"/>
      <c r="CT106" s="248"/>
      <c r="CU106" s="248"/>
      <c r="CV106" s="248"/>
      <c r="CW106" s="248"/>
      <c r="CX106" s="248"/>
      <c r="CY106" s="248"/>
      <c r="CZ106" s="248"/>
      <c r="DA106" s="248"/>
      <c r="DB106" s="248"/>
      <c r="DC106" s="248"/>
      <c r="DD106" s="248"/>
      <c r="DE106" s="248"/>
      <c r="DF106" s="248"/>
      <c r="DG106" s="248"/>
      <c r="DH106" s="248"/>
      <c r="DI106" s="248"/>
      <c r="DJ106" s="248"/>
      <c r="DK106" s="248"/>
      <c r="DL106" s="248"/>
      <c r="DM106" s="248"/>
      <c r="DN106" s="248"/>
      <c r="DO106" s="248"/>
      <c r="DP106" s="248"/>
      <c r="DQ106" s="248"/>
      <c r="DR106" s="248"/>
      <c r="DS106" s="248"/>
      <c r="DT106" s="248"/>
      <c r="DU106" s="248"/>
      <c r="DV106" s="248"/>
      <c r="DW106" s="248"/>
      <c r="DX106" s="248"/>
      <c r="DY106" s="248"/>
      <c r="DZ106" s="248"/>
      <c r="EA106" s="226"/>
    </row>
    <row r="107" spans="1:131" s="226" customFormat="1" ht="26.25" customHeight="1" thickBot="1">
      <c r="A107" s="255" t="s">
        <v>414</v>
      </c>
      <c r="B107" s="256"/>
      <c r="C107" s="256"/>
      <c r="D107" s="256"/>
      <c r="E107" s="256"/>
      <c r="F107" s="256"/>
      <c r="G107" s="256"/>
      <c r="H107" s="256"/>
      <c r="I107" s="256"/>
      <c r="J107" s="256"/>
      <c r="K107" s="256"/>
      <c r="L107" s="256"/>
      <c r="M107" s="256"/>
      <c r="N107" s="256"/>
      <c r="O107" s="256"/>
      <c r="P107" s="256"/>
      <c r="Q107" s="256"/>
      <c r="R107" s="256"/>
      <c r="S107" s="256"/>
      <c r="T107" s="256"/>
      <c r="U107" s="256"/>
      <c r="V107" s="256"/>
      <c r="W107" s="256"/>
      <c r="X107" s="256"/>
      <c r="Y107" s="256"/>
      <c r="Z107" s="256"/>
      <c r="AA107" s="256"/>
      <c r="AB107" s="256"/>
      <c r="AC107" s="256"/>
      <c r="AD107" s="256"/>
      <c r="AE107" s="256"/>
      <c r="AF107" s="256"/>
      <c r="AG107" s="256"/>
      <c r="AH107" s="256"/>
      <c r="AI107" s="256"/>
      <c r="AJ107" s="256"/>
      <c r="AK107" s="256"/>
      <c r="AL107" s="256"/>
      <c r="AM107" s="256"/>
      <c r="AN107" s="256"/>
      <c r="AO107" s="256"/>
      <c r="AP107" s="256"/>
      <c r="AQ107" s="256"/>
      <c r="AR107" s="256"/>
      <c r="AS107" s="256"/>
      <c r="AT107" s="256"/>
      <c r="AU107" s="255" t="s">
        <v>415</v>
      </c>
      <c r="AV107" s="256"/>
      <c r="AW107" s="256"/>
      <c r="AX107" s="256"/>
      <c r="AY107" s="256"/>
      <c r="AZ107" s="256"/>
      <c r="BA107" s="256"/>
      <c r="BB107" s="256"/>
      <c r="BC107" s="256"/>
      <c r="BD107" s="256"/>
      <c r="BE107" s="256"/>
      <c r="BF107" s="256"/>
      <c r="BG107" s="256"/>
      <c r="BH107" s="256"/>
      <c r="BI107" s="256"/>
      <c r="BJ107" s="256"/>
      <c r="BK107" s="256"/>
      <c r="BL107" s="256"/>
      <c r="BM107" s="256"/>
      <c r="BN107" s="256"/>
      <c r="BO107" s="256"/>
      <c r="BP107" s="256"/>
      <c r="BQ107" s="256"/>
      <c r="BR107" s="256"/>
      <c r="BS107" s="256"/>
      <c r="BT107" s="256"/>
      <c r="BU107" s="256"/>
      <c r="BV107" s="256"/>
      <c r="BW107" s="256"/>
      <c r="BX107" s="256"/>
      <c r="BY107" s="256"/>
      <c r="BZ107" s="256"/>
      <c r="CA107" s="256"/>
      <c r="CB107" s="256"/>
      <c r="CC107" s="256"/>
      <c r="CD107" s="256"/>
      <c r="CE107" s="256"/>
      <c r="CF107" s="256"/>
      <c r="CG107" s="256"/>
      <c r="CH107" s="256"/>
      <c r="CI107" s="256"/>
      <c r="CJ107" s="256"/>
      <c r="CK107" s="256"/>
      <c r="CL107" s="256"/>
      <c r="CM107" s="256"/>
      <c r="CN107" s="256"/>
      <c r="CO107" s="256"/>
      <c r="CP107" s="256"/>
      <c r="CQ107" s="256"/>
      <c r="CR107" s="256"/>
      <c r="CS107" s="256"/>
      <c r="CT107" s="256"/>
      <c r="CU107" s="256"/>
      <c r="CV107" s="256"/>
      <c r="CW107" s="256"/>
      <c r="CX107" s="256"/>
      <c r="CY107" s="256"/>
      <c r="CZ107" s="256"/>
      <c r="DA107" s="256"/>
      <c r="DB107" s="256"/>
      <c r="DC107" s="256"/>
      <c r="DD107" s="256"/>
      <c r="DE107" s="256"/>
      <c r="DF107" s="256"/>
      <c r="DG107" s="256"/>
      <c r="DH107" s="256"/>
      <c r="DI107" s="256"/>
      <c r="DJ107" s="256"/>
      <c r="DK107" s="256"/>
      <c r="DL107" s="256"/>
      <c r="DM107" s="256"/>
      <c r="DN107" s="256"/>
      <c r="DO107" s="256"/>
      <c r="DP107" s="256"/>
      <c r="DQ107" s="256"/>
      <c r="DR107" s="256"/>
      <c r="DS107" s="256"/>
      <c r="DT107" s="256"/>
      <c r="DU107" s="256"/>
      <c r="DV107" s="256"/>
      <c r="DW107" s="256"/>
      <c r="DX107" s="256"/>
      <c r="DY107" s="256"/>
      <c r="DZ107" s="256"/>
    </row>
    <row r="108" spans="1:131" s="226" customFormat="1" ht="26.25" customHeight="1">
      <c r="A108" s="1007" t="s">
        <v>416</v>
      </c>
      <c r="B108" s="1008"/>
      <c r="C108" s="1008"/>
      <c r="D108" s="1008"/>
      <c r="E108" s="1008"/>
      <c r="F108" s="1008"/>
      <c r="G108" s="1008"/>
      <c r="H108" s="1008"/>
      <c r="I108" s="1008"/>
      <c r="J108" s="1008"/>
      <c r="K108" s="1008"/>
      <c r="L108" s="1008"/>
      <c r="M108" s="1008"/>
      <c r="N108" s="1008"/>
      <c r="O108" s="1008"/>
      <c r="P108" s="1008"/>
      <c r="Q108" s="1008"/>
      <c r="R108" s="1008"/>
      <c r="S108" s="1008"/>
      <c r="T108" s="1008"/>
      <c r="U108" s="1008"/>
      <c r="V108" s="1008"/>
      <c r="W108" s="1008"/>
      <c r="X108" s="1008"/>
      <c r="Y108" s="1008"/>
      <c r="Z108" s="1008"/>
      <c r="AA108" s="1008"/>
      <c r="AB108" s="1008"/>
      <c r="AC108" s="1008"/>
      <c r="AD108" s="1008"/>
      <c r="AE108" s="1008"/>
      <c r="AF108" s="1008"/>
      <c r="AG108" s="1008"/>
      <c r="AH108" s="1008"/>
      <c r="AI108" s="1008"/>
      <c r="AJ108" s="1008"/>
      <c r="AK108" s="1008"/>
      <c r="AL108" s="1008"/>
      <c r="AM108" s="1008"/>
      <c r="AN108" s="1008"/>
      <c r="AO108" s="1008"/>
      <c r="AP108" s="1008"/>
      <c r="AQ108" s="1008"/>
      <c r="AR108" s="1008"/>
      <c r="AS108" s="1008"/>
      <c r="AT108" s="1009"/>
      <c r="AU108" s="1007" t="s">
        <v>417</v>
      </c>
      <c r="AV108" s="1008"/>
      <c r="AW108" s="1008"/>
      <c r="AX108" s="1008"/>
      <c r="AY108" s="1008"/>
      <c r="AZ108" s="1008"/>
      <c r="BA108" s="1008"/>
      <c r="BB108" s="1008"/>
      <c r="BC108" s="1008"/>
      <c r="BD108" s="1008"/>
      <c r="BE108" s="1008"/>
      <c r="BF108" s="1008"/>
      <c r="BG108" s="1008"/>
      <c r="BH108" s="1008"/>
      <c r="BI108" s="1008"/>
      <c r="BJ108" s="1008"/>
      <c r="BK108" s="1008"/>
      <c r="BL108" s="1008"/>
      <c r="BM108" s="1008"/>
      <c r="BN108" s="1008"/>
      <c r="BO108" s="1008"/>
      <c r="BP108" s="1008"/>
      <c r="BQ108" s="1008"/>
      <c r="BR108" s="1008"/>
      <c r="BS108" s="1008"/>
      <c r="BT108" s="1008"/>
      <c r="BU108" s="1008"/>
      <c r="BV108" s="1008"/>
      <c r="BW108" s="1008"/>
      <c r="BX108" s="1008"/>
      <c r="BY108" s="1008"/>
      <c r="BZ108" s="1008"/>
      <c r="CA108" s="1008"/>
      <c r="CB108" s="1008"/>
      <c r="CC108" s="1008"/>
      <c r="CD108" s="1008"/>
      <c r="CE108" s="1008"/>
      <c r="CF108" s="1008"/>
      <c r="CG108" s="1008"/>
      <c r="CH108" s="1008"/>
      <c r="CI108" s="1008"/>
      <c r="CJ108" s="1008"/>
      <c r="CK108" s="1008"/>
      <c r="CL108" s="1008"/>
      <c r="CM108" s="1008"/>
      <c r="CN108" s="1008"/>
      <c r="CO108" s="1008"/>
      <c r="CP108" s="1008"/>
      <c r="CQ108" s="1008"/>
      <c r="CR108" s="1008"/>
      <c r="CS108" s="1008"/>
      <c r="CT108" s="1008"/>
      <c r="CU108" s="1008"/>
      <c r="CV108" s="1008"/>
      <c r="CW108" s="1008"/>
      <c r="CX108" s="1008"/>
      <c r="CY108" s="1008"/>
      <c r="CZ108" s="1008"/>
      <c r="DA108" s="1008"/>
      <c r="DB108" s="1008"/>
      <c r="DC108" s="1008"/>
      <c r="DD108" s="1008"/>
      <c r="DE108" s="1008"/>
      <c r="DF108" s="1008"/>
      <c r="DG108" s="1008"/>
      <c r="DH108" s="1008"/>
      <c r="DI108" s="1008"/>
      <c r="DJ108" s="1008"/>
      <c r="DK108" s="1008"/>
      <c r="DL108" s="1008"/>
      <c r="DM108" s="1008"/>
      <c r="DN108" s="1008"/>
      <c r="DO108" s="1008"/>
      <c r="DP108" s="1008"/>
      <c r="DQ108" s="1008"/>
      <c r="DR108" s="1008"/>
      <c r="DS108" s="1008"/>
      <c r="DT108" s="1008"/>
      <c r="DU108" s="1008"/>
      <c r="DV108" s="1008"/>
      <c r="DW108" s="1008"/>
      <c r="DX108" s="1008"/>
      <c r="DY108" s="1008"/>
      <c r="DZ108" s="1009"/>
    </row>
    <row r="109" spans="1:131" s="226" customFormat="1" ht="26.25" customHeight="1">
      <c r="A109" s="962" t="s">
        <v>418</v>
      </c>
      <c r="B109" s="963"/>
      <c r="C109" s="963"/>
      <c r="D109" s="963"/>
      <c r="E109" s="963"/>
      <c r="F109" s="963"/>
      <c r="G109" s="963"/>
      <c r="H109" s="963"/>
      <c r="I109" s="963"/>
      <c r="J109" s="963"/>
      <c r="K109" s="963"/>
      <c r="L109" s="963"/>
      <c r="M109" s="963"/>
      <c r="N109" s="963"/>
      <c r="O109" s="963"/>
      <c r="P109" s="963"/>
      <c r="Q109" s="963"/>
      <c r="R109" s="963"/>
      <c r="S109" s="963"/>
      <c r="T109" s="963"/>
      <c r="U109" s="963"/>
      <c r="V109" s="963"/>
      <c r="W109" s="963"/>
      <c r="X109" s="963"/>
      <c r="Y109" s="963"/>
      <c r="Z109" s="964"/>
      <c r="AA109" s="965" t="s">
        <v>419</v>
      </c>
      <c r="AB109" s="963"/>
      <c r="AC109" s="963"/>
      <c r="AD109" s="963"/>
      <c r="AE109" s="964"/>
      <c r="AF109" s="965" t="s">
        <v>298</v>
      </c>
      <c r="AG109" s="963"/>
      <c r="AH109" s="963"/>
      <c r="AI109" s="963"/>
      <c r="AJ109" s="964"/>
      <c r="AK109" s="965" t="s">
        <v>297</v>
      </c>
      <c r="AL109" s="963"/>
      <c r="AM109" s="963"/>
      <c r="AN109" s="963"/>
      <c r="AO109" s="964"/>
      <c r="AP109" s="965" t="s">
        <v>420</v>
      </c>
      <c r="AQ109" s="963"/>
      <c r="AR109" s="963"/>
      <c r="AS109" s="963"/>
      <c r="AT109" s="994"/>
      <c r="AU109" s="962" t="s">
        <v>418</v>
      </c>
      <c r="AV109" s="963"/>
      <c r="AW109" s="963"/>
      <c r="AX109" s="963"/>
      <c r="AY109" s="963"/>
      <c r="AZ109" s="963"/>
      <c r="BA109" s="963"/>
      <c r="BB109" s="963"/>
      <c r="BC109" s="963"/>
      <c r="BD109" s="963"/>
      <c r="BE109" s="963"/>
      <c r="BF109" s="963"/>
      <c r="BG109" s="963"/>
      <c r="BH109" s="963"/>
      <c r="BI109" s="963"/>
      <c r="BJ109" s="963"/>
      <c r="BK109" s="963"/>
      <c r="BL109" s="963"/>
      <c r="BM109" s="963"/>
      <c r="BN109" s="963"/>
      <c r="BO109" s="963"/>
      <c r="BP109" s="964"/>
      <c r="BQ109" s="965" t="s">
        <v>419</v>
      </c>
      <c r="BR109" s="963"/>
      <c r="BS109" s="963"/>
      <c r="BT109" s="963"/>
      <c r="BU109" s="964"/>
      <c r="BV109" s="965" t="s">
        <v>298</v>
      </c>
      <c r="BW109" s="963"/>
      <c r="BX109" s="963"/>
      <c r="BY109" s="963"/>
      <c r="BZ109" s="964"/>
      <c r="CA109" s="965" t="s">
        <v>297</v>
      </c>
      <c r="CB109" s="963"/>
      <c r="CC109" s="963"/>
      <c r="CD109" s="963"/>
      <c r="CE109" s="964"/>
      <c r="CF109" s="1001" t="s">
        <v>420</v>
      </c>
      <c r="CG109" s="1001"/>
      <c r="CH109" s="1001"/>
      <c r="CI109" s="1001"/>
      <c r="CJ109" s="1001"/>
      <c r="CK109" s="965" t="s">
        <v>421</v>
      </c>
      <c r="CL109" s="963"/>
      <c r="CM109" s="963"/>
      <c r="CN109" s="963"/>
      <c r="CO109" s="963"/>
      <c r="CP109" s="963"/>
      <c r="CQ109" s="963"/>
      <c r="CR109" s="963"/>
      <c r="CS109" s="963"/>
      <c r="CT109" s="963"/>
      <c r="CU109" s="963"/>
      <c r="CV109" s="963"/>
      <c r="CW109" s="963"/>
      <c r="CX109" s="963"/>
      <c r="CY109" s="963"/>
      <c r="CZ109" s="963"/>
      <c r="DA109" s="963"/>
      <c r="DB109" s="963"/>
      <c r="DC109" s="963"/>
      <c r="DD109" s="963"/>
      <c r="DE109" s="963"/>
      <c r="DF109" s="964"/>
      <c r="DG109" s="965" t="s">
        <v>419</v>
      </c>
      <c r="DH109" s="963"/>
      <c r="DI109" s="963"/>
      <c r="DJ109" s="963"/>
      <c r="DK109" s="964"/>
      <c r="DL109" s="965" t="s">
        <v>298</v>
      </c>
      <c r="DM109" s="963"/>
      <c r="DN109" s="963"/>
      <c r="DO109" s="963"/>
      <c r="DP109" s="964"/>
      <c r="DQ109" s="965" t="s">
        <v>297</v>
      </c>
      <c r="DR109" s="963"/>
      <c r="DS109" s="963"/>
      <c r="DT109" s="963"/>
      <c r="DU109" s="964"/>
      <c r="DV109" s="965" t="s">
        <v>420</v>
      </c>
      <c r="DW109" s="963"/>
      <c r="DX109" s="963"/>
      <c r="DY109" s="963"/>
      <c r="DZ109" s="994"/>
    </row>
    <row r="110" spans="1:131" s="226" customFormat="1" ht="26.25" customHeight="1">
      <c r="A110" s="865" t="s">
        <v>422</v>
      </c>
      <c r="B110" s="866"/>
      <c r="C110" s="866"/>
      <c r="D110" s="866"/>
      <c r="E110" s="866"/>
      <c r="F110" s="866"/>
      <c r="G110" s="866"/>
      <c r="H110" s="866"/>
      <c r="I110" s="866"/>
      <c r="J110" s="866"/>
      <c r="K110" s="866"/>
      <c r="L110" s="866"/>
      <c r="M110" s="866"/>
      <c r="N110" s="866"/>
      <c r="O110" s="866"/>
      <c r="P110" s="866"/>
      <c r="Q110" s="866"/>
      <c r="R110" s="866"/>
      <c r="S110" s="866"/>
      <c r="T110" s="866"/>
      <c r="U110" s="866"/>
      <c r="V110" s="866"/>
      <c r="W110" s="866"/>
      <c r="X110" s="866"/>
      <c r="Y110" s="866"/>
      <c r="Z110" s="867"/>
      <c r="AA110" s="955">
        <v>302052</v>
      </c>
      <c r="AB110" s="956"/>
      <c r="AC110" s="956"/>
      <c r="AD110" s="956"/>
      <c r="AE110" s="957"/>
      <c r="AF110" s="958">
        <v>317197</v>
      </c>
      <c r="AG110" s="956"/>
      <c r="AH110" s="956"/>
      <c r="AI110" s="956"/>
      <c r="AJ110" s="957"/>
      <c r="AK110" s="958">
        <v>298625</v>
      </c>
      <c r="AL110" s="956"/>
      <c r="AM110" s="956"/>
      <c r="AN110" s="956"/>
      <c r="AO110" s="957"/>
      <c r="AP110" s="959">
        <v>22.5</v>
      </c>
      <c r="AQ110" s="960"/>
      <c r="AR110" s="960"/>
      <c r="AS110" s="960"/>
      <c r="AT110" s="961"/>
      <c r="AU110" s="995" t="s">
        <v>67</v>
      </c>
      <c r="AV110" s="996"/>
      <c r="AW110" s="996"/>
      <c r="AX110" s="996"/>
      <c r="AY110" s="996"/>
      <c r="AZ110" s="921" t="s">
        <v>423</v>
      </c>
      <c r="BA110" s="866"/>
      <c r="BB110" s="866"/>
      <c r="BC110" s="866"/>
      <c r="BD110" s="866"/>
      <c r="BE110" s="866"/>
      <c r="BF110" s="866"/>
      <c r="BG110" s="866"/>
      <c r="BH110" s="866"/>
      <c r="BI110" s="866"/>
      <c r="BJ110" s="866"/>
      <c r="BK110" s="866"/>
      <c r="BL110" s="866"/>
      <c r="BM110" s="866"/>
      <c r="BN110" s="866"/>
      <c r="BO110" s="866"/>
      <c r="BP110" s="867"/>
      <c r="BQ110" s="922">
        <v>2514179</v>
      </c>
      <c r="BR110" s="903"/>
      <c r="BS110" s="903"/>
      <c r="BT110" s="903"/>
      <c r="BU110" s="903"/>
      <c r="BV110" s="903">
        <v>3070018</v>
      </c>
      <c r="BW110" s="903"/>
      <c r="BX110" s="903"/>
      <c r="BY110" s="903"/>
      <c r="BZ110" s="903"/>
      <c r="CA110" s="903">
        <v>3120054</v>
      </c>
      <c r="CB110" s="903"/>
      <c r="CC110" s="903"/>
      <c r="CD110" s="903"/>
      <c r="CE110" s="903"/>
      <c r="CF110" s="927">
        <v>235.2</v>
      </c>
      <c r="CG110" s="928"/>
      <c r="CH110" s="928"/>
      <c r="CI110" s="928"/>
      <c r="CJ110" s="928"/>
      <c r="CK110" s="991" t="s">
        <v>424</v>
      </c>
      <c r="CL110" s="877"/>
      <c r="CM110" s="952" t="s">
        <v>425</v>
      </c>
      <c r="CN110" s="953"/>
      <c r="CO110" s="953"/>
      <c r="CP110" s="953"/>
      <c r="CQ110" s="953"/>
      <c r="CR110" s="953"/>
      <c r="CS110" s="953"/>
      <c r="CT110" s="953"/>
      <c r="CU110" s="953"/>
      <c r="CV110" s="953"/>
      <c r="CW110" s="953"/>
      <c r="CX110" s="953"/>
      <c r="CY110" s="953"/>
      <c r="CZ110" s="953"/>
      <c r="DA110" s="953"/>
      <c r="DB110" s="953"/>
      <c r="DC110" s="953"/>
      <c r="DD110" s="953"/>
      <c r="DE110" s="953"/>
      <c r="DF110" s="954"/>
      <c r="DG110" s="922" t="s">
        <v>426</v>
      </c>
      <c r="DH110" s="903"/>
      <c r="DI110" s="903"/>
      <c r="DJ110" s="903"/>
      <c r="DK110" s="903"/>
      <c r="DL110" s="903" t="s">
        <v>426</v>
      </c>
      <c r="DM110" s="903"/>
      <c r="DN110" s="903"/>
      <c r="DO110" s="903"/>
      <c r="DP110" s="903"/>
      <c r="DQ110" s="903" t="s">
        <v>427</v>
      </c>
      <c r="DR110" s="903"/>
      <c r="DS110" s="903"/>
      <c r="DT110" s="903"/>
      <c r="DU110" s="903"/>
      <c r="DV110" s="904" t="s">
        <v>428</v>
      </c>
      <c r="DW110" s="904"/>
      <c r="DX110" s="904"/>
      <c r="DY110" s="904"/>
      <c r="DZ110" s="905"/>
    </row>
    <row r="111" spans="1:131" s="226" customFormat="1" ht="26.25" customHeight="1">
      <c r="A111" s="832" t="s">
        <v>429</v>
      </c>
      <c r="B111" s="833"/>
      <c r="C111" s="833"/>
      <c r="D111" s="833"/>
      <c r="E111" s="833"/>
      <c r="F111" s="833"/>
      <c r="G111" s="833"/>
      <c r="H111" s="833"/>
      <c r="I111" s="833"/>
      <c r="J111" s="833"/>
      <c r="K111" s="833"/>
      <c r="L111" s="833"/>
      <c r="M111" s="833"/>
      <c r="N111" s="833"/>
      <c r="O111" s="833"/>
      <c r="P111" s="833"/>
      <c r="Q111" s="833"/>
      <c r="R111" s="833"/>
      <c r="S111" s="833"/>
      <c r="T111" s="833"/>
      <c r="U111" s="833"/>
      <c r="V111" s="833"/>
      <c r="W111" s="833"/>
      <c r="X111" s="833"/>
      <c r="Y111" s="833"/>
      <c r="Z111" s="990"/>
      <c r="AA111" s="983" t="s">
        <v>426</v>
      </c>
      <c r="AB111" s="984"/>
      <c r="AC111" s="984"/>
      <c r="AD111" s="984"/>
      <c r="AE111" s="985"/>
      <c r="AF111" s="986" t="s">
        <v>426</v>
      </c>
      <c r="AG111" s="984"/>
      <c r="AH111" s="984"/>
      <c r="AI111" s="984"/>
      <c r="AJ111" s="985"/>
      <c r="AK111" s="986" t="s">
        <v>430</v>
      </c>
      <c r="AL111" s="984"/>
      <c r="AM111" s="984"/>
      <c r="AN111" s="984"/>
      <c r="AO111" s="985"/>
      <c r="AP111" s="987" t="s">
        <v>431</v>
      </c>
      <c r="AQ111" s="988"/>
      <c r="AR111" s="988"/>
      <c r="AS111" s="988"/>
      <c r="AT111" s="989"/>
      <c r="AU111" s="997"/>
      <c r="AV111" s="998"/>
      <c r="AW111" s="998"/>
      <c r="AX111" s="998"/>
      <c r="AY111" s="998"/>
      <c r="AZ111" s="873" t="s">
        <v>432</v>
      </c>
      <c r="BA111" s="808"/>
      <c r="BB111" s="808"/>
      <c r="BC111" s="808"/>
      <c r="BD111" s="808"/>
      <c r="BE111" s="808"/>
      <c r="BF111" s="808"/>
      <c r="BG111" s="808"/>
      <c r="BH111" s="808"/>
      <c r="BI111" s="808"/>
      <c r="BJ111" s="808"/>
      <c r="BK111" s="808"/>
      <c r="BL111" s="808"/>
      <c r="BM111" s="808"/>
      <c r="BN111" s="808"/>
      <c r="BO111" s="808"/>
      <c r="BP111" s="809"/>
      <c r="BQ111" s="874" t="s">
        <v>428</v>
      </c>
      <c r="BR111" s="875"/>
      <c r="BS111" s="875"/>
      <c r="BT111" s="875"/>
      <c r="BU111" s="875"/>
      <c r="BV111" s="875" t="s">
        <v>426</v>
      </c>
      <c r="BW111" s="875"/>
      <c r="BX111" s="875"/>
      <c r="BY111" s="875"/>
      <c r="BZ111" s="875"/>
      <c r="CA111" s="875" t="s">
        <v>426</v>
      </c>
      <c r="CB111" s="875"/>
      <c r="CC111" s="875"/>
      <c r="CD111" s="875"/>
      <c r="CE111" s="875"/>
      <c r="CF111" s="936" t="s">
        <v>430</v>
      </c>
      <c r="CG111" s="937"/>
      <c r="CH111" s="937"/>
      <c r="CI111" s="937"/>
      <c r="CJ111" s="937"/>
      <c r="CK111" s="992"/>
      <c r="CL111" s="879"/>
      <c r="CM111" s="882" t="s">
        <v>433</v>
      </c>
      <c r="CN111" s="883"/>
      <c r="CO111" s="883"/>
      <c r="CP111" s="883"/>
      <c r="CQ111" s="883"/>
      <c r="CR111" s="883"/>
      <c r="CS111" s="883"/>
      <c r="CT111" s="883"/>
      <c r="CU111" s="883"/>
      <c r="CV111" s="883"/>
      <c r="CW111" s="883"/>
      <c r="CX111" s="883"/>
      <c r="CY111" s="883"/>
      <c r="CZ111" s="883"/>
      <c r="DA111" s="883"/>
      <c r="DB111" s="883"/>
      <c r="DC111" s="883"/>
      <c r="DD111" s="883"/>
      <c r="DE111" s="883"/>
      <c r="DF111" s="884"/>
      <c r="DG111" s="874" t="s">
        <v>430</v>
      </c>
      <c r="DH111" s="875"/>
      <c r="DI111" s="875"/>
      <c r="DJ111" s="875"/>
      <c r="DK111" s="875"/>
      <c r="DL111" s="875" t="s">
        <v>426</v>
      </c>
      <c r="DM111" s="875"/>
      <c r="DN111" s="875"/>
      <c r="DO111" s="875"/>
      <c r="DP111" s="875"/>
      <c r="DQ111" s="875" t="s">
        <v>426</v>
      </c>
      <c r="DR111" s="875"/>
      <c r="DS111" s="875"/>
      <c r="DT111" s="875"/>
      <c r="DU111" s="875"/>
      <c r="DV111" s="852" t="s">
        <v>426</v>
      </c>
      <c r="DW111" s="852"/>
      <c r="DX111" s="852"/>
      <c r="DY111" s="852"/>
      <c r="DZ111" s="853"/>
    </row>
    <row r="112" spans="1:131" s="226" customFormat="1" ht="26.25" customHeight="1">
      <c r="A112" s="977" t="s">
        <v>434</v>
      </c>
      <c r="B112" s="978"/>
      <c r="C112" s="808" t="s">
        <v>435</v>
      </c>
      <c r="D112" s="808"/>
      <c r="E112" s="808"/>
      <c r="F112" s="808"/>
      <c r="G112" s="808"/>
      <c r="H112" s="808"/>
      <c r="I112" s="808"/>
      <c r="J112" s="808"/>
      <c r="K112" s="808"/>
      <c r="L112" s="808"/>
      <c r="M112" s="808"/>
      <c r="N112" s="808"/>
      <c r="O112" s="808"/>
      <c r="P112" s="808"/>
      <c r="Q112" s="808"/>
      <c r="R112" s="808"/>
      <c r="S112" s="808"/>
      <c r="T112" s="808"/>
      <c r="U112" s="808"/>
      <c r="V112" s="808"/>
      <c r="W112" s="808"/>
      <c r="X112" s="808"/>
      <c r="Y112" s="808"/>
      <c r="Z112" s="809"/>
      <c r="AA112" s="837" t="s">
        <v>426</v>
      </c>
      <c r="AB112" s="838"/>
      <c r="AC112" s="838"/>
      <c r="AD112" s="838"/>
      <c r="AE112" s="839"/>
      <c r="AF112" s="840" t="s">
        <v>426</v>
      </c>
      <c r="AG112" s="838"/>
      <c r="AH112" s="838"/>
      <c r="AI112" s="838"/>
      <c r="AJ112" s="839"/>
      <c r="AK112" s="840" t="s">
        <v>426</v>
      </c>
      <c r="AL112" s="838"/>
      <c r="AM112" s="838"/>
      <c r="AN112" s="838"/>
      <c r="AO112" s="839"/>
      <c r="AP112" s="885" t="s">
        <v>426</v>
      </c>
      <c r="AQ112" s="886"/>
      <c r="AR112" s="886"/>
      <c r="AS112" s="886"/>
      <c r="AT112" s="887"/>
      <c r="AU112" s="997"/>
      <c r="AV112" s="998"/>
      <c r="AW112" s="998"/>
      <c r="AX112" s="998"/>
      <c r="AY112" s="998"/>
      <c r="AZ112" s="873" t="s">
        <v>436</v>
      </c>
      <c r="BA112" s="808"/>
      <c r="BB112" s="808"/>
      <c r="BC112" s="808"/>
      <c r="BD112" s="808"/>
      <c r="BE112" s="808"/>
      <c r="BF112" s="808"/>
      <c r="BG112" s="808"/>
      <c r="BH112" s="808"/>
      <c r="BI112" s="808"/>
      <c r="BJ112" s="808"/>
      <c r="BK112" s="808"/>
      <c r="BL112" s="808"/>
      <c r="BM112" s="808"/>
      <c r="BN112" s="808"/>
      <c r="BO112" s="808"/>
      <c r="BP112" s="809"/>
      <c r="BQ112" s="874">
        <v>162037</v>
      </c>
      <c r="BR112" s="875"/>
      <c r="BS112" s="875"/>
      <c r="BT112" s="875"/>
      <c r="BU112" s="875"/>
      <c r="BV112" s="875">
        <v>197609</v>
      </c>
      <c r="BW112" s="875"/>
      <c r="BX112" s="875"/>
      <c r="BY112" s="875"/>
      <c r="BZ112" s="875"/>
      <c r="CA112" s="875">
        <v>260459</v>
      </c>
      <c r="CB112" s="875"/>
      <c r="CC112" s="875"/>
      <c r="CD112" s="875"/>
      <c r="CE112" s="875"/>
      <c r="CF112" s="936">
        <v>19.600000000000001</v>
      </c>
      <c r="CG112" s="937"/>
      <c r="CH112" s="937"/>
      <c r="CI112" s="937"/>
      <c r="CJ112" s="937"/>
      <c r="CK112" s="992"/>
      <c r="CL112" s="879"/>
      <c r="CM112" s="882" t="s">
        <v>437</v>
      </c>
      <c r="CN112" s="883"/>
      <c r="CO112" s="883"/>
      <c r="CP112" s="883"/>
      <c r="CQ112" s="883"/>
      <c r="CR112" s="883"/>
      <c r="CS112" s="883"/>
      <c r="CT112" s="883"/>
      <c r="CU112" s="883"/>
      <c r="CV112" s="883"/>
      <c r="CW112" s="883"/>
      <c r="CX112" s="883"/>
      <c r="CY112" s="883"/>
      <c r="CZ112" s="883"/>
      <c r="DA112" s="883"/>
      <c r="DB112" s="883"/>
      <c r="DC112" s="883"/>
      <c r="DD112" s="883"/>
      <c r="DE112" s="883"/>
      <c r="DF112" s="884"/>
      <c r="DG112" s="874" t="s">
        <v>430</v>
      </c>
      <c r="DH112" s="875"/>
      <c r="DI112" s="875"/>
      <c r="DJ112" s="875"/>
      <c r="DK112" s="875"/>
      <c r="DL112" s="875" t="s">
        <v>426</v>
      </c>
      <c r="DM112" s="875"/>
      <c r="DN112" s="875"/>
      <c r="DO112" s="875"/>
      <c r="DP112" s="875"/>
      <c r="DQ112" s="875" t="s">
        <v>430</v>
      </c>
      <c r="DR112" s="875"/>
      <c r="DS112" s="875"/>
      <c r="DT112" s="875"/>
      <c r="DU112" s="875"/>
      <c r="DV112" s="852" t="s">
        <v>426</v>
      </c>
      <c r="DW112" s="852"/>
      <c r="DX112" s="852"/>
      <c r="DY112" s="852"/>
      <c r="DZ112" s="853"/>
    </row>
    <row r="113" spans="1:130" s="226" customFormat="1" ht="26.25" customHeight="1">
      <c r="A113" s="979"/>
      <c r="B113" s="980"/>
      <c r="C113" s="808" t="s">
        <v>438</v>
      </c>
      <c r="D113" s="808"/>
      <c r="E113" s="808"/>
      <c r="F113" s="808"/>
      <c r="G113" s="808"/>
      <c r="H113" s="808"/>
      <c r="I113" s="808"/>
      <c r="J113" s="808"/>
      <c r="K113" s="808"/>
      <c r="L113" s="808"/>
      <c r="M113" s="808"/>
      <c r="N113" s="808"/>
      <c r="O113" s="808"/>
      <c r="P113" s="808"/>
      <c r="Q113" s="808"/>
      <c r="R113" s="808"/>
      <c r="S113" s="808"/>
      <c r="T113" s="808"/>
      <c r="U113" s="808"/>
      <c r="V113" s="808"/>
      <c r="W113" s="808"/>
      <c r="X113" s="808"/>
      <c r="Y113" s="808"/>
      <c r="Z113" s="809"/>
      <c r="AA113" s="983">
        <v>11911</v>
      </c>
      <c r="AB113" s="984"/>
      <c r="AC113" s="984"/>
      <c r="AD113" s="984"/>
      <c r="AE113" s="985"/>
      <c r="AF113" s="986">
        <v>10126</v>
      </c>
      <c r="AG113" s="984"/>
      <c r="AH113" s="984"/>
      <c r="AI113" s="984"/>
      <c r="AJ113" s="985"/>
      <c r="AK113" s="986">
        <v>13582</v>
      </c>
      <c r="AL113" s="984"/>
      <c r="AM113" s="984"/>
      <c r="AN113" s="984"/>
      <c r="AO113" s="985"/>
      <c r="AP113" s="987">
        <v>1</v>
      </c>
      <c r="AQ113" s="988"/>
      <c r="AR113" s="988"/>
      <c r="AS113" s="988"/>
      <c r="AT113" s="989"/>
      <c r="AU113" s="997"/>
      <c r="AV113" s="998"/>
      <c r="AW113" s="998"/>
      <c r="AX113" s="998"/>
      <c r="AY113" s="998"/>
      <c r="AZ113" s="873" t="s">
        <v>439</v>
      </c>
      <c r="BA113" s="808"/>
      <c r="BB113" s="808"/>
      <c r="BC113" s="808"/>
      <c r="BD113" s="808"/>
      <c r="BE113" s="808"/>
      <c r="BF113" s="808"/>
      <c r="BG113" s="808"/>
      <c r="BH113" s="808"/>
      <c r="BI113" s="808"/>
      <c r="BJ113" s="808"/>
      <c r="BK113" s="808"/>
      <c r="BL113" s="808"/>
      <c r="BM113" s="808"/>
      <c r="BN113" s="808"/>
      <c r="BO113" s="808"/>
      <c r="BP113" s="809"/>
      <c r="BQ113" s="874">
        <v>150601</v>
      </c>
      <c r="BR113" s="875"/>
      <c r="BS113" s="875"/>
      <c r="BT113" s="875"/>
      <c r="BU113" s="875"/>
      <c r="BV113" s="875">
        <v>246951</v>
      </c>
      <c r="BW113" s="875"/>
      <c r="BX113" s="875"/>
      <c r="BY113" s="875"/>
      <c r="BZ113" s="875"/>
      <c r="CA113" s="875">
        <v>89348</v>
      </c>
      <c r="CB113" s="875"/>
      <c r="CC113" s="875"/>
      <c r="CD113" s="875"/>
      <c r="CE113" s="875"/>
      <c r="CF113" s="936">
        <v>6.7</v>
      </c>
      <c r="CG113" s="937"/>
      <c r="CH113" s="937"/>
      <c r="CI113" s="937"/>
      <c r="CJ113" s="937"/>
      <c r="CK113" s="992"/>
      <c r="CL113" s="879"/>
      <c r="CM113" s="882" t="s">
        <v>440</v>
      </c>
      <c r="CN113" s="883"/>
      <c r="CO113" s="883"/>
      <c r="CP113" s="883"/>
      <c r="CQ113" s="883"/>
      <c r="CR113" s="883"/>
      <c r="CS113" s="883"/>
      <c r="CT113" s="883"/>
      <c r="CU113" s="883"/>
      <c r="CV113" s="883"/>
      <c r="CW113" s="883"/>
      <c r="CX113" s="883"/>
      <c r="CY113" s="883"/>
      <c r="CZ113" s="883"/>
      <c r="DA113" s="883"/>
      <c r="DB113" s="883"/>
      <c r="DC113" s="883"/>
      <c r="DD113" s="883"/>
      <c r="DE113" s="883"/>
      <c r="DF113" s="884"/>
      <c r="DG113" s="837" t="s">
        <v>428</v>
      </c>
      <c r="DH113" s="838"/>
      <c r="DI113" s="838"/>
      <c r="DJ113" s="838"/>
      <c r="DK113" s="839"/>
      <c r="DL113" s="840" t="s">
        <v>428</v>
      </c>
      <c r="DM113" s="838"/>
      <c r="DN113" s="838"/>
      <c r="DO113" s="838"/>
      <c r="DP113" s="839"/>
      <c r="DQ113" s="840" t="s">
        <v>430</v>
      </c>
      <c r="DR113" s="838"/>
      <c r="DS113" s="838"/>
      <c r="DT113" s="838"/>
      <c r="DU113" s="839"/>
      <c r="DV113" s="885" t="s">
        <v>426</v>
      </c>
      <c r="DW113" s="886"/>
      <c r="DX113" s="886"/>
      <c r="DY113" s="886"/>
      <c r="DZ113" s="887"/>
    </row>
    <row r="114" spans="1:130" s="226" customFormat="1" ht="26.25" customHeight="1">
      <c r="A114" s="979"/>
      <c r="B114" s="980"/>
      <c r="C114" s="808" t="s">
        <v>441</v>
      </c>
      <c r="D114" s="808"/>
      <c r="E114" s="808"/>
      <c r="F114" s="808"/>
      <c r="G114" s="808"/>
      <c r="H114" s="808"/>
      <c r="I114" s="808"/>
      <c r="J114" s="808"/>
      <c r="K114" s="808"/>
      <c r="L114" s="808"/>
      <c r="M114" s="808"/>
      <c r="N114" s="808"/>
      <c r="O114" s="808"/>
      <c r="P114" s="808"/>
      <c r="Q114" s="808"/>
      <c r="R114" s="808"/>
      <c r="S114" s="808"/>
      <c r="T114" s="808"/>
      <c r="U114" s="808"/>
      <c r="V114" s="808"/>
      <c r="W114" s="808"/>
      <c r="X114" s="808"/>
      <c r="Y114" s="808"/>
      <c r="Z114" s="809"/>
      <c r="AA114" s="837">
        <v>34908</v>
      </c>
      <c r="AB114" s="838"/>
      <c r="AC114" s="838"/>
      <c r="AD114" s="838"/>
      <c r="AE114" s="839"/>
      <c r="AF114" s="840">
        <v>32721</v>
      </c>
      <c r="AG114" s="838"/>
      <c r="AH114" s="838"/>
      <c r="AI114" s="838"/>
      <c r="AJ114" s="839"/>
      <c r="AK114" s="840">
        <v>32724</v>
      </c>
      <c r="AL114" s="838"/>
      <c r="AM114" s="838"/>
      <c r="AN114" s="838"/>
      <c r="AO114" s="839"/>
      <c r="AP114" s="885">
        <v>2.5</v>
      </c>
      <c r="AQ114" s="886"/>
      <c r="AR114" s="886"/>
      <c r="AS114" s="886"/>
      <c r="AT114" s="887"/>
      <c r="AU114" s="997"/>
      <c r="AV114" s="998"/>
      <c r="AW114" s="998"/>
      <c r="AX114" s="998"/>
      <c r="AY114" s="998"/>
      <c r="AZ114" s="873" t="s">
        <v>442</v>
      </c>
      <c r="BA114" s="808"/>
      <c r="BB114" s="808"/>
      <c r="BC114" s="808"/>
      <c r="BD114" s="808"/>
      <c r="BE114" s="808"/>
      <c r="BF114" s="808"/>
      <c r="BG114" s="808"/>
      <c r="BH114" s="808"/>
      <c r="BI114" s="808"/>
      <c r="BJ114" s="808"/>
      <c r="BK114" s="808"/>
      <c r="BL114" s="808"/>
      <c r="BM114" s="808"/>
      <c r="BN114" s="808"/>
      <c r="BO114" s="808"/>
      <c r="BP114" s="809"/>
      <c r="BQ114" s="874">
        <v>508499</v>
      </c>
      <c r="BR114" s="875"/>
      <c r="BS114" s="875"/>
      <c r="BT114" s="875"/>
      <c r="BU114" s="875"/>
      <c r="BV114" s="875">
        <v>442183</v>
      </c>
      <c r="BW114" s="875"/>
      <c r="BX114" s="875"/>
      <c r="BY114" s="875"/>
      <c r="BZ114" s="875"/>
      <c r="CA114" s="875">
        <v>448544</v>
      </c>
      <c r="CB114" s="875"/>
      <c r="CC114" s="875"/>
      <c r="CD114" s="875"/>
      <c r="CE114" s="875"/>
      <c r="CF114" s="936">
        <v>33.799999999999997</v>
      </c>
      <c r="CG114" s="937"/>
      <c r="CH114" s="937"/>
      <c r="CI114" s="937"/>
      <c r="CJ114" s="937"/>
      <c r="CK114" s="992"/>
      <c r="CL114" s="879"/>
      <c r="CM114" s="882" t="s">
        <v>443</v>
      </c>
      <c r="CN114" s="883"/>
      <c r="CO114" s="883"/>
      <c r="CP114" s="883"/>
      <c r="CQ114" s="883"/>
      <c r="CR114" s="883"/>
      <c r="CS114" s="883"/>
      <c r="CT114" s="883"/>
      <c r="CU114" s="883"/>
      <c r="CV114" s="883"/>
      <c r="CW114" s="883"/>
      <c r="CX114" s="883"/>
      <c r="CY114" s="883"/>
      <c r="CZ114" s="883"/>
      <c r="DA114" s="883"/>
      <c r="DB114" s="883"/>
      <c r="DC114" s="883"/>
      <c r="DD114" s="883"/>
      <c r="DE114" s="883"/>
      <c r="DF114" s="884"/>
      <c r="DG114" s="837" t="s">
        <v>426</v>
      </c>
      <c r="DH114" s="838"/>
      <c r="DI114" s="838"/>
      <c r="DJ114" s="838"/>
      <c r="DK114" s="839"/>
      <c r="DL114" s="840" t="s">
        <v>426</v>
      </c>
      <c r="DM114" s="838"/>
      <c r="DN114" s="838"/>
      <c r="DO114" s="838"/>
      <c r="DP114" s="839"/>
      <c r="DQ114" s="840" t="s">
        <v>426</v>
      </c>
      <c r="DR114" s="838"/>
      <c r="DS114" s="838"/>
      <c r="DT114" s="838"/>
      <c r="DU114" s="839"/>
      <c r="DV114" s="885" t="s">
        <v>426</v>
      </c>
      <c r="DW114" s="886"/>
      <c r="DX114" s="886"/>
      <c r="DY114" s="886"/>
      <c r="DZ114" s="887"/>
    </row>
    <row r="115" spans="1:130" s="226" customFormat="1" ht="26.25" customHeight="1">
      <c r="A115" s="979"/>
      <c r="B115" s="980"/>
      <c r="C115" s="808" t="s">
        <v>444</v>
      </c>
      <c r="D115" s="808"/>
      <c r="E115" s="808"/>
      <c r="F115" s="808"/>
      <c r="G115" s="808"/>
      <c r="H115" s="808"/>
      <c r="I115" s="808"/>
      <c r="J115" s="808"/>
      <c r="K115" s="808"/>
      <c r="L115" s="808"/>
      <c r="M115" s="808"/>
      <c r="N115" s="808"/>
      <c r="O115" s="808"/>
      <c r="P115" s="808"/>
      <c r="Q115" s="808"/>
      <c r="R115" s="808"/>
      <c r="S115" s="808"/>
      <c r="T115" s="808"/>
      <c r="U115" s="808"/>
      <c r="V115" s="808"/>
      <c r="W115" s="808"/>
      <c r="X115" s="808"/>
      <c r="Y115" s="808"/>
      <c r="Z115" s="809"/>
      <c r="AA115" s="983" t="s">
        <v>426</v>
      </c>
      <c r="AB115" s="984"/>
      <c r="AC115" s="984"/>
      <c r="AD115" s="984"/>
      <c r="AE115" s="985"/>
      <c r="AF115" s="986" t="s">
        <v>426</v>
      </c>
      <c r="AG115" s="984"/>
      <c r="AH115" s="984"/>
      <c r="AI115" s="984"/>
      <c r="AJ115" s="985"/>
      <c r="AK115" s="986" t="s">
        <v>430</v>
      </c>
      <c r="AL115" s="984"/>
      <c r="AM115" s="984"/>
      <c r="AN115" s="984"/>
      <c r="AO115" s="985"/>
      <c r="AP115" s="987" t="s">
        <v>426</v>
      </c>
      <c r="AQ115" s="988"/>
      <c r="AR115" s="988"/>
      <c r="AS115" s="988"/>
      <c r="AT115" s="989"/>
      <c r="AU115" s="997"/>
      <c r="AV115" s="998"/>
      <c r="AW115" s="998"/>
      <c r="AX115" s="998"/>
      <c r="AY115" s="998"/>
      <c r="AZ115" s="873" t="s">
        <v>445</v>
      </c>
      <c r="BA115" s="808"/>
      <c r="BB115" s="808"/>
      <c r="BC115" s="808"/>
      <c r="BD115" s="808"/>
      <c r="BE115" s="808"/>
      <c r="BF115" s="808"/>
      <c r="BG115" s="808"/>
      <c r="BH115" s="808"/>
      <c r="BI115" s="808"/>
      <c r="BJ115" s="808"/>
      <c r="BK115" s="808"/>
      <c r="BL115" s="808"/>
      <c r="BM115" s="808"/>
      <c r="BN115" s="808"/>
      <c r="BO115" s="808"/>
      <c r="BP115" s="809"/>
      <c r="BQ115" s="874" t="s">
        <v>426</v>
      </c>
      <c r="BR115" s="875"/>
      <c r="BS115" s="875"/>
      <c r="BT115" s="875"/>
      <c r="BU115" s="875"/>
      <c r="BV115" s="875" t="s">
        <v>426</v>
      </c>
      <c r="BW115" s="875"/>
      <c r="BX115" s="875"/>
      <c r="BY115" s="875"/>
      <c r="BZ115" s="875"/>
      <c r="CA115" s="875" t="s">
        <v>426</v>
      </c>
      <c r="CB115" s="875"/>
      <c r="CC115" s="875"/>
      <c r="CD115" s="875"/>
      <c r="CE115" s="875"/>
      <c r="CF115" s="936" t="s">
        <v>426</v>
      </c>
      <c r="CG115" s="937"/>
      <c r="CH115" s="937"/>
      <c r="CI115" s="937"/>
      <c r="CJ115" s="937"/>
      <c r="CK115" s="992"/>
      <c r="CL115" s="879"/>
      <c r="CM115" s="873" t="s">
        <v>446</v>
      </c>
      <c r="CN115" s="976"/>
      <c r="CO115" s="976"/>
      <c r="CP115" s="976"/>
      <c r="CQ115" s="976"/>
      <c r="CR115" s="976"/>
      <c r="CS115" s="976"/>
      <c r="CT115" s="976"/>
      <c r="CU115" s="976"/>
      <c r="CV115" s="976"/>
      <c r="CW115" s="976"/>
      <c r="CX115" s="976"/>
      <c r="CY115" s="976"/>
      <c r="CZ115" s="976"/>
      <c r="DA115" s="976"/>
      <c r="DB115" s="976"/>
      <c r="DC115" s="976"/>
      <c r="DD115" s="976"/>
      <c r="DE115" s="976"/>
      <c r="DF115" s="809"/>
      <c r="DG115" s="837" t="s">
        <v>430</v>
      </c>
      <c r="DH115" s="838"/>
      <c r="DI115" s="838"/>
      <c r="DJ115" s="838"/>
      <c r="DK115" s="839"/>
      <c r="DL115" s="840" t="s">
        <v>426</v>
      </c>
      <c r="DM115" s="838"/>
      <c r="DN115" s="838"/>
      <c r="DO115" s="838"/>
      <c r="DP115" s="839"/>
      <c r="DQ115" s="840" t="s">
        <v>426</v>
      </c>
      <c r="DR115" s="838"/>
      <c r="DS115" s="838"/>
      <c r="DT115" s="838"/>
      <c r="DU115" s="839"/>
      <c r="DV115" s="885" t="s">
        <v>430</v>
      </c>
      <c r="DW115" s="886"/>
      <c r="DX115" s="886"/>
      <c r="DY115" s="886"/>
      <c r="DZ115" s="887"/>
    </row>
    <row r="116" spans="1:130" s="226" customFormat="1" ht="26.25" customHeight="1">
      <c r="A116" s="981"/>
      <c r="B116" s="982"/>
      <c r="C116" s="941" t="s">
        <v>447</v>
      </c>
      <c r="D116" s="941"/>
      <c r="E116" s="941"/>
      <c r="F116" s="941"/>
      <c r="G116" s="941"/>
      <c r="H116" s="941"/>
      <c r="I116" s="941"/>
      <c r="J116" s="941"/>
      <c r="K116" s="941"/>
      <c r="L116" s="941"/>
      <c r="M116" s="941"/>
      <c r="N116" s="941"/>
      <c r="O116" s="941"/>
      <c r="P116" s="941"/>
      <c r="Q116" s="941"/>
      <c r="R116" s="941"/>
      <c r="S116" s="941"/>
      <c r="T116" s="941"/>
      <c r="U116" s="941"/>
      <c r="V116" s="941"/>
      <c r="W116" s="941"/>
      <c r="X116" s="941"/>
      <c r="Y116" s="941"/>
      <c r="Z116" s="942"/>
      <c r="AA116" s="837" t="s">
        <v>426</v>
      </c>
      <c r="AB116" s="838"/>
      <c r="AC116" s="838"/>
      <c r="AD116" s="838"/>
      <c r="AE116" s="839"/>
      <c r="AF116" s="840">
        <v>142</v>
      </c>
      <c r="AG116" s="838"/>
      <c r="AH116" s="838"/>
      <c r="AI116" s="838"/>
      <c r="AJ116" s="839"/>
      <c r="AK116" s="840">
        <v>62</v>
      </c>
      <c r="AL116" s="838"/>
      <c r="AM116" s="838"/>
      <c r="AN116" s="838"/>
      <c r="AO116" s="839"/>
      <c r="AP116" s="885">
        <v>0</v>
      </c>
      <c r="AQ116" s="886"/>
      <c r="AR116" s="886"/>
      <c r="AS116" s="886"/>
      <c r="AT116" s="887"/>
      <c r="AU116" s="997"/>
      <c r="AV116" s="998"/>
      <c r="AW116" s="998"/>
      <c r="AX116" s="998"/>
      <c r="AY116" s="998"/>
      <c r="AZ116" s="924" t="s">
        <v>448</v>
      </c>
      <c r="BA116" s="925"/>
      <c r="BB116" s="925"/>
      <c r="BC116" s="925"/>
      <c r="BD116" s="925"/>
      <c r="BE116" s="925"/>
      <c r="BF116" s="925"/>
      <c r="BG116" s="925"/>
      <c r="BH116" s="925"/>
      <c r="BI116" s="925"/>
      <c r="BJ116" s="925"/>
      <c r="BK116" s="925"/>
      <c r="BL116" s="925"/>
      <c r="BM116" s="925"/>
      <c r="BN116" s="925"/>
      <c r="BO116" s="925"/>
      <c r="BP116" s="926"/>
      <c r="BQ116" s="874" t="s">
        <v>426</v>
      </c>
      <c r="BR116" s="875"/>
      <c r="BS116" s="875"/>
      <c r="BT116" s="875"/>
      <c r="BU116" s="875"/>
      <c r="BV116" s="875" t="s">
        <v>430</v>
      </c>
      <c r="BW116" s="875"/>
      <c r="BX116" s="875"/>
      <c r="BY116" s="875"/>
      <c r="BZ116" s="875"/>
      <c r="CA116" s="875" t="s">
        <v>430</v>
      </c>
      <c r="CB116" s="875"/>
      <c r="CC116" s="875"/>
      <c r="CD116" s="875"/>
      <c r="CE116" s="875"/>
      <c r="CF116" s="936" t="s">
        <v>426</v>
      </c>
      <c r="CG116" s="937"/>
      <c r="CH116" s="937"/>
      <c r="CI116" s="937"/>
      <c r="CJ116" s="937"/>
      <c r="CK116" s="992"/>
      <c r="CL116" s="879"/>
      <c r="CM116" s="882" t="s">
        <v>449</v>
      </c>
      <c r="CN116" s="883"/>
      <c r="CO116" s="883"/>
      <c r="CP116" s="883"/>
      <c r="CQ116" s="883"/>
      <c r="CR116" s="883"/>
      <c r="CS116" s="883"/>
      <c r="CT116" s="883"/>
      <c r="CU116" s="883"/>
      <c r="CV116" s="883"/>
      <c r="CW116" s="883"/>
      <c r="CX116" s="883"/>
      <c r="CY116" s="883"/>
      <c r="CZ116" s="883"/>
      <c r="DA116" s="883"/>
      <c r="DB116" s="883"/>
      <c r="DC116" s="883"/>
      <c r="DD116" s="883"/>
      <c r="DE116" s="883"/>
      <c r="DF116" s="884"/>
      <c r="DG116" s="837" t="s">
        <v>426</v>
      </c>
      <c r="DH116" s="838"/>
      <c r="DI116" s="838"/>
      <c r="DJ116" s="838"/>
      <c r="DK116" s="839"/>
      <c r="DL116" s="840" t="s">
        <v>426</v>
      </c>
      <c r="DM116" s="838"/>
      <c r="DN116" s="838"/>
      <c r="DO116" s="838"/>
      <c r="DP116" s="839"/>
      <c r="DQ116" s="840" t="s">
        <v>426</v>
      </c>
      <c r="DR116" s="838"/>
      <c r="DS116" s="838"/>
      <c r="DT116" s="838"/>
      <c r="DU116" s="839"/>
      <c r="DV116" s="885" t="s">
        <v>426</v>
      </c>
      <c r="DW116" s="886"/>
      <c r="DX116" s="886"/>
      <c r="DY116" s="886"/>
      <c r="DZ116" s="887"/>
    </row>
    <row r="117" spans="1:130" s="226" customFormat="1" ht="26.25" customHeight="1">
      <c r="A117" s="962" t="s">
        <v>180</v>
      </c>
      <c r="B117" s="963"/>
      <c r="C117" s="963"/>
      <c r="D117" s="963"/>
      <c r="E117" s="963"/>
      <c r="F117" s="963"/>
      <c r="G117" s="963"/>
      <c r="H117" s="963"/>
      <c r="I117" s="963"/>
      <c r="J117" s="963"/>
      <c r="K117" s="963"/>
      <c r="L117" s="963"/>
      <c r="M117" s="963"/>
      <c r="N117" s="963"/>
      <c r="O117" s="963"/>
      <c r="P117" s="963"/>
      <c r="Q117" s="963"/>
      <c r="R117" s="963"/>
      <c r="S117" s="963"/>
      <c r="T117" s="963"/>
      <c r="U117" s="963"/>
      <c r="V117" s="963"/>
      <c r="W117" s="963"/>
      <c r="X117" s="963"/>
      <c r="Y117" s="938" t="s">
        <v>450</v>
      </c>
      <c r="Z117" s="964"/>
      <c r="AA117" s="969">
        <v>348871</v>
      </c>
      <c r="AB117" s="970"/>
      <c r="AC117" s="970"/>
      <c r="AD117" s="970"/>
      <c r="AE117" s="971"/>
      <c r="AF117" s="972">
        <v>360186</v>
      </c>
      <c r="AG117" s="970"/>
      <c r="AH117" s="970"/>
      <c r="AI117" s="970"/>
      <c r="AJ117" s="971"/>
      <c r="AK117" s="972">
        <v>344993</v>
      </c>
      <c r="AL117" s="970"/>
      <c r="AM117" s="970"/>
      <c r="AN117" s="970"/>
      <c r="AO117" s="971"/>
      <c r="AP117" s="973"/>
      <c r="AQ117" s="974"/>
      <c r="AR117" s="974"/>
      <c r="AS117" s="974"/>
      <c r="AT117" s="975"/>
      <c r="AU117" s="997"/>
      <c r="AV117" s="998"/>
      <c r="AW117" s="998"/>
      <c r="AX117" s="998"/>
      <c r="AY117" s="998"/>
      <c r="AZ117" s="924" t="s">
        <v>451</v>
      </c>
      <c r="BA117" s="925"/>
      <c r="BB117" s="925"/>
      <c r="BC117" s="925"/>
      <c r="BD117" s="925"/>
      <c r="BE117" s="925"/>
      <c r="BF117" s="925"/>
      <c r="BG117" s="925"/>
      <c r="BH117" s="925"/>
      <c r="BI117" s="925"/>
      <c r="BJ117" s="925"/>
      <c r="BK117" s="925"/>
      <c r="BL117" s="925"/>
      <c r="BM117" s="925"/>
      <c r="BN117" s="925"/>
      <c r="BO117" s="925"/>
      <c r="BP117" s="926"/>
      <c r="BQ117" s="874" t="s">
        <v>428</v>
      </c>
      <c r="BR117" s="875"/>
      <c r="BS117" s="875"/>
      <c r="BT117" s="875"/>
      <c r="BU117" s="875"/>
      <c r="BV117" s="875" t="s">
        <v>426</v>
      </c>
      <c r="BW117" s="875"/>
      <c r="BX117" s="875"/>
      <c r="BY117" s="875"/>
      <c r="BZ117" s="875"/>
      <c r="CA117" s="875" t="s">
        <v>431</v>
      </c>
      <c r="CB117" s="875"/>
      <c r="CC117" s="875"/>
      <c r="CD117" s="875"/>
      <c r="CE117" s="875"/>
      <c r="CF117" s="936" t="s">
        <v>426</v>
      </c>
      <c r="CG117" s="937"/>
      <c r="CH117" s="937"/>
      <c r="CI117" s="937"/>
      <c r="CJ117" s="937"/>
      <c r="CK117" s="992"/>
      <c r="CL117" s="879"/>
      <c r="CM117" s="882" t="s">
        <v>452</v>
      </c>
      <c r="CN117" s="883"/>
      <c r="CO117" s="883"/>
      <c r="CP117" s="883"/>
      <c r="CQ117" s="883"/>
      <c r="CR117" s="883"/>
      <c r="CS117" s="883"/>
      <c r="CT117" s="883"/>
      <c r="CU117" s="883"/>
      <c r="CV117" s="883"/>
      <c r="CW117" s="883"/>
      <c r="CX117" s="883"/>
      <c r="CY117" s="883"/>
      <c r="CZ117" s="883"/>
      <c r="DA117" s="883"/>
      <c r="DB117" s="883"/>
      <c r="DC117" s="883"/>
      <c r="DD117" s="883"/>
      <c r="DE117" s="883"/>
      <c r="DF117" s="884"/>
      <c r="DG117" s="837" t="s">
        <v>431</v>
      </c>
      <c r="DH117" s="838"/>
      <c r="DI117" s="838"/>
      <c r="DJ117" s="838"/>
      <c r="DK117" s="839"/>
      <c r="DL117" s="840" t="s">
        <v>431</v>
      </c>
      <c r="DM117" s="838"/>
      <c r="DN117" s="838"/>
      <c r="DO117" s="838"/>
      <c r="DP117" s="839"/>
      <c r="DQ117" s="840" t="s">
        <v>431</v>
      </c>
      <c r="DR117" s="838"/>
      <c r="DS117" s="838"/>
      <c r="DT117" s="838"/>
      <c r="DU117" s="839"/>
      <c r="DV117" s="885" t="s">
        <v>431</v>
      </c>
      <c r="DW117" s="886"/>
      <c r="DX117" s="886"/>
      <c r="DY117" s="886"/>
      <c r="DZ117" s="887"/>
    </row>
    <row r="118" spans="1:130" s="226" customFormat="1" ht="26.25" customHeight="1">
      <c r="A118" s="962" t="s">
        <v>421</v>
      </c>
      <c r="B118" s="963"/>
      <c r="C118" s="963"/>
      <c r="D118" s="963"/>
      <c r="E118" s="963"/>
      <c r="F118" s="963"/>
      <c r="G118" s="963"/>
      <c r="H118" s="963"/>
      <c r="I118" s="963"/>
      <c r="J118" s="963"/>
      <c r="K118" s="963"/>
      <c r="L118" s="963"/>
      <c r="M118" s="963"/>
      <c r="N118" s="963"/>
      <c r="O118" s="963"/>
      <c r="P118" s="963"/>
      <c r="Q118" s="963"/>
      <c r="R118" s="963"/>
      <c r="S118" s="963"/>
      <c r="T118" s="963"/>
      <c r="U118" s="963"/>
      <c r="V118" s="963"/>
      <c r="W118" s="963"/>
      <c r="X118" s="963"/>
      <c r="Y118" s="963"/>
      <c r="Z118" s="964"/>
      <c r="AA118" s="965" t="s">
        <v>419</v>
      </c>
      <c r="AB118" s="963"/>
      <c r="AC118" s="963"/>
      <c r="AD118" s="963"/>
      <c r="AE118" s="964"/>
      <c r="AF118" s="965" t="s">
        <v>298</v>
      </c>
      <c r="AG118" s="963"/>
      <c r="AH118" s="963"/>
      <c r="AI118" s="963"/>
      <c r="AJ118" s="964"/>
      <c r="AK118" s="965" t="s">
        <v>297</v>
      </c>
      <c r="AL118" s="963"/>
      <c r="AM118" s="963"/>
      <c r="AN118" s="963"/>
      <c r="AO118" s="964"/>
      <c r="AP118" s="966" t="s">
        <v>420</v>
      </c>
      <c r="AQ118" s="967"/>
      <c r="AR118" s="967"/>
      <c r="AS118" s="967"/>
      <c r="AT118" s="968"/>
      <c r="AU118" s="997"/>
      <c r="AV118" s="998"/>
      <c r="AW118" s="998"/>
      <c r="AX118" s="998"/>
      <c r="AY118" s="998"/>
      <c r="AZ118" s="940" t="s">
        <v>453</v>
      </c>
      <c r="BA118" s="941"/>
      <c r="BB118" s="941"/>
      <c r="BC118" s="941"/>
      <c r="BD118" s="941"/>
      <c r="BE118" s="941"/>
      <c r="BF118" s="941"/>
      <c r="BG118" s="941"/>
      <c r="BH118" s="941"/>
      <c r="BI118" s="941"/>
      <c r="BJ118" s="941"/>
      <c r="BK118" s="941"/>
      <c r="BL118" s="941"/>
      <c r="BM118" s="941"/>
      <c r="BN118" s="941"/>
      <c r="BO118" s="941"/>
      <c r="BP118" s="942"/>
      <c r="BQ118" s="943" t="s">
        <v>428</v>
      </c>
      <c r="BR118" s="906"/>
      <c r="BS118" s="906"/>
      <c r="BT118" s="906"/>
      <c r="BU118" s="906"/>
      <c r="BV118" s="906" t="s">
        <v>428</v>
      </c>
      <c r="BW118" s="906"/>
      <c r="BX118" s="906"/>
      <c r="BY118" s="906"/>
      <c r="BZ118" s="906"/>
      <c r="CA118" s="906" t="s">
        <v>428</v>
      </c>
      <c r="CB118" s="906"/>
      <c r="CC118" s="906"/>
      <c r="CD118" s="906"/>
      <c r="CE118" s="906"/>
      <c r="CF118" s="936" t="s">
        <v>428</v>
      </c>
      <c r="CG118" s="937"/>
      <c r="CH118" s="937"/>
      <c r="CI118" s="937"/>
      <c r="CJ118" s="937"/>
      <c r="CK118" s="992"/>
      <c r="CL118" s="879"/>
      <c r="CM118" s="882" t="s">
        <v>454</v>
      </c>
      <c r="CN118" s="883"/>
      <c r="CO118" s="883"/>
      <c r="CP118" s="883"/>
      <c r="CQ118" s="883"/>
      <c r="CR118" s="883"/>
      <c r="CS118" s="883"/>
      <c r="CT118" s="883"/>
      <c r="CU118" s="883"/>
      <c r="CV118" s="883"/>
      <c r="CW118" s="883"/>
      <c r="CX118" s="883"/>
      <c r="CY118" s="883"/>
      <c r="CZ118" s="883"/>
      <c r="DA118" s="883"/>
      <c r="DB118" s="883"/>
      <c r="DC118" s="883"/>
      <c r="DD118" s="883"/>
      <c r="DE118" s="883"/>
      <c r="DF118" s="884"/>
      <c r="DG118" s="837" t="s">
        <v>426</v>
      </c>
      <c r="DH118" s="838"/>
      <c r="DI118" s="838"/>
      <c r="DJ118" s="838"/>
      <c r="DK118" s="839"/>
      <c r="DL118" s="840" t="s">
        <v>428</v>
      </c>
      <c r="DM118" s="838"/>
      <c r="DN118" s="838"/>
      <c r="DO118" s="838"/>
      <c r="DP118" s="839"/>
      <c r="DQ118" s="840" t="s">
        <v>428</v>
      </c>
      <c r="DR118" s="838"/>
      <c r="DS118" s="838"/>
      <c r="DT118" s="838"/>
      <c r="DU118" s="839"/>
      <c r="DV118" s="885" t="s">
        <v>426</v>
      </c>
      <c r="DW118" s="886"/>
      <c r="DX118" s="886"/>
      <c r="DY118" s="886"/>
      <c r="DZ118" s="887"/>
    </row>
    <row r="119" spans="1:130" s="226" customFormat="1" ht="26.25" customHeight="1">
      <c r="A119" s="876" t="s">
        <v>424</v>
      </c>
      <c r="B119" s="877"/>
      <c r="C119" s="952" t="s">
        <v>425</v>
      </c>
      <c r="D119" s="953"/>
      <c r="E119" s="953"/>
      <c r="F119" s="953"/>
      <c r="G119" s="953"/>
      <c r="H119" s="953"/>
      <c r="I119" s="953"/>
      <c r="J119" s="953"/>
      <c r="K119" s="953"/>
      <c r="L119" s="953"/>
      <c r="M119" s="953"/>
      <c r="N119" s="953"/>
      <c r="O119" s="953"/>
      <c r="P119" s="953"/>
      <c r="Q119" s="953"/>
      <c r="R119" s="953"/>
      <c r="S119" s="953"/>
      <c r="T119" s="953"/>
      <c r="U119" s="953"/>
      <c r="V119" s="953"/>
      <c r="W119" s="953"/>
      <c r="X119" s="953"/>
      <c r="Y119" s="953"/>
      <c r="Z119" s="954"/>
      <c r="AA119" s="955" t="s">
        <v>431</v>
      </c>
      <c r="AB119" s="956"/>
      <c r="AC119" s="956"/>
      <c r="AD119" s="956"/>
      <c r="AE119" s="957"/>
      <c r="AF119" s="958" t="s">
        <v>431</v>
      </c>
      <c r="AG119" s="956"/>
      <c r="AH119" s="956"/>
      <c r="AI119" s="956"/>
      <c r="AJ119" s="957"/>
      <c r="AK119" s="958" t="s">
        <v>428</v>
      </c>
      <c r="AL119" s="956"/>
      <c r="AM119" s="956"/>
      <c r="AN119" s="956"/>
      <c r="AO119" s="957"/>
      <c r="AP119" s="959" t="s">
        <v>431</v>
      </c>
      <c r="AQ119" s="960"/>
      <c r="AR119" s="960"/>
      <c r="AS119" s="960"/>
      <c r="AT119" s="961"/>
      <c r="AU119" s="999"/>
      <c r="AV119" s="1000"/>
      <c r="AW119" s="1000"/>
      <c r="AX119" s="1000"/>
      <c r="AY119" s="1000"/>
      <c r="AZ119" s="257" t="s">
        <v>180</v>
      </c>
      <c r="BA119" s="257"/>
      <c r="BB119" s="257"/>
      <c r="BC119" s="257"/>
      <c r="BD119" s="257"/>
      <c r="BE119" s="257"/>
      <c r="BF119" s="257"/>
      <c r="BG119" s="257"/>
      <c r="BH119" s="257"/>
      <c r="BI119" s="257"/>
      <c r="BJ119" s="257"/>
      <c r="BK119" s="257"/>
      <c r="BL119" s="257"/>
      <c r="BM119" s="257"/>
      <c r="BN119" s="257"/>
      <c r="BO119" s="938" t="s">
        <v>455</v>
      </c>
      <c r="BP119" s="939"/>
      <c r="BQ119" s="943">
        <v>3335316</v>
      </c>
      <c r="BR119" s="906"/>
      <c r="BS119" s="906"/>
      <c r="BT119" s="906"/>
      <c r="BU119" s="906"/>
      <c r="BV119" s="906">
        <v>3956761</v>
      </c>
      <c r="BW119" s="906"/>
      <c r="BX119" s="906"/>
      <c r="BY119" s="906"/>
      <c r="BZ119" s="906"/>
      <c r="CA119" s="906">
        <v>3918405</v>
      </c>
      <c r="CB119" s="906"/>
      <c r="CC119" s="906"/>
      <c r="CD119" s="906"/>
      <c r="CE119" s="906"/>
      <c r="CF119" s="804"/>
      <c r="CG119" s="805"/>
      <c r="CH119" s="805"/>
      <c r="CI119" s="805"/>
      <c r="CJ119" s="895"/>
      <c r="CK119" s="993"/>
      <c r="CL119" s="881"/>
      <c r="CM119" s="899" t="s">
        <v>456</v>
      </c>
      <c r="CN119" s="900"/>
      <c r="CO119" s="900"/>
      <c r="CP119" s="900"/>
      <c r="CQ119" s="900"/>
      <c r="CR119" s="900"/>
      <c r="CS119" s="900"/>
      <c r="CT119" s="900"/>
      <c r="CU119" s="900"/>
      <c r="CV119" s="900"/>
      <c r="CW119" s="900"/>
      <c r="CX119" s="900"/>
      <c r="CY119" s="900"/>
      <c r="CZ119" s="900"/>
      <c r="DA119" s="900"/>
      <c r="DB119" s="900"/>
      <c r="DC119" s="900"/>
      <c r="DD119" s="900"/>
      <c r="DE119" s="900"/>
      <c r="DF119" s="901"/>
      <c r="DG119" s="820" t="s">
        <v>426</v>
      </c>
      <c r="DH119" s="821"/>
      <c r="DI119" s="821"/>
      <c r="DJ119" s="821"/>
      <c r="DK119" s="822"/>
      <c r="DL119" s="823" t="s">
        <v>426</v>
      </c>
      <c r="DM119" s="821"/>
      <c r="DN119" s="821"/>
      <c r="DO119" s="821"/>
      <c r="DP119" s="822"/>
      <c r="DQ119" s="823" t="s">
        <v>426</v>
      </c>
      <c r="DR119" s="821"/>
      <c r="DS119" s="821"/>
      <c r="DT119" s="821"/>
      <c r="DU119" s="822"/>
      <c r="DV119" s="909" t="s">
        <v>426</v>
      </c>
      <c r="DW119" s="910"/>
      <c r="DX119" s="910"/>
      <c r="DY119" s="910"/>
      <c r="DZ119" s="911"/>
    </row>
    <row r="120" spans="1:130" s="226" customFormat="1" ht="26.25" customHeight="1">
      <c r="A120" s="878"/>
      <c r="B120" s="879"/>
      <c r="C120" s="882" t="s">
        <v>433</v>
      </c>
      <c r="D120" s="883"/>
      <c r="E120" s="883"/>
      <c r="F120" s="883"/>
      <c r="G120" s="883"/>
      <c r="H120" s="883"/>
      <c r="I120" s="883"/>
      <c r="J120" s="883"/>
      <c r="K120" s="883"/>
      <c r="L120" s="883"/>
      <c r="M120" s="883"/>
      <c r="N120" s="883"/>
      <c r="O120" s="883"/>
      <c r="P120" s="883"/>
      <c r="Q120" s="883"/>
      <c r="R120" s="883"/>
      <c r="S120" s="883"/>
      <c r="T120" s="883"/>
      <c r="U120" s="883"/>
      <c r="V120" s="883"/>
      <c r="W120" s="883"/>
      <c r="X120" s="883"/>
      <c r="Y120" s="883"/>
      <c r="Z120" s="884"/>
      <c r="AA120" s="837" t="s">
        <v>426</v>
      </c>
      <c r="AB120" s="838"/>
      <c r="AC120" s="838"/>
      <c r="AD120" s="838"/>
      <c r="AE120" s="839"/>
      <c r="AF120" s="840" t="s">
        <v>426</v>
      </c>
      <c r="AG120" s="838"/>
      <c r="AH120" s="838"/>
      <c r="AI120" s="838"/>
      <c r="AJ120" s="839"/>
      <c r="AK120" s="840" t="s">
        <v>426</v>
      </c>
      <c r="AL120" s="838"/>
      <c r="AM120" s="838"/>
      <c r="AN120" s="838"/>
      <c r="AO120" s="839"/>
      <c r="AP120" s="885" t="s">
        <v>426</v>
      </c>
      <c r="AQ120" s="886"/>
      <c r="AR120" s="886"/>
      <c r="AS120" s="886"/>
      <c r="AT120" s="887"/>
      <c r="AU120" s="944" t="s">
        <v>457</v>
      </c>
      <c r="AV120" s="945"/>
      <c r="AW120" s="945"/>
      <c r="AX120" s="945"/>
      <c r="AY120" s="946"/>
      <c r="AZ120" s="921" t="s">
        <v>458</v>
      </c>
      <c r="BA120" s="866"/>
      <c r="BB120" s="866"/>
      <c r="BC120" s="866"/>
      <c r="BD120" s="866"/>
      <c r="BE120" s="866"/>
      <c r="BF120" s="866"/>
      <c r="BG120" s="866"/>
      <c r="BH120" s="866"/>
      <c r="BI120" s="866"/>
      <c r="BJ120" s="866"/>
      <c r="BK120" s="866"/>
      <c r="BL120" s="866"/>
      <c r="BM120" s="866"/>
      <c r="BN120" s="866"/>
      <c r="BO120" s="866"/>
      <c r="BP120" s="867"/>
      <c r="BQ120" s="922">
        <v>3854566</v>
      </c>
      <c r="BR120" s="903"/>
      <c r="BS120" s="903"/>
      <c r="BT120" s="903"/>
      <c r="BU120" s="903"/>
      <c r="BV120" s="903">
        <v>4213034</v>
      </c>
      <c r="BW120" s="903"/>
      <c r="BX120" s="903"/>
      <c r="BY120" s="903"/>
      <c r="BZ120" s="903"/>
      <c r="CA120" s="903">
        <v>4654812</v>
      </c>
      <c r="CB120" s="903"/>
      <c r="CC120" s="903"/>
      <c r="CD120" s="903"/>
      <c r="CE120" s="903"/>
      <c r="CF120" s="927">
        <v>351</v>
      </c>
      <c r="CG120" s="928"/>
      <c r="CH120" s="928"/>
      <c r="CI120" s="928"/>
      <c r="CJ120" s="928"/>
      <c r="CK120" s="929" t="s">
        <v>459</v>
      </c>
      <c r="CL120" s="913"/>
      <c r="CM120" s="913"/>
      <c r="CN120" s="913"/>
      <c r="CO120" s="914"/>
      <c r="CP120" s="933" t="s">
        <v>460</v>
      </c>
      <c r="CQ120" s="934"/>
      <c r="CR120" s="934"/>
      <c r="CS120" s="934"/>
      <c r="CT120" s="934"/>
      <c r="CU120" s="934"/>
      <c r="CV120" s="934"/>
      <c r="CW120" s="934"/>
      <c r="CX120" s="934"/>
      <c r="CY120" s="934"/>
      <c r="CZ120" s="934"/>
      <c r="DA120" s="934"/>
      <c r="DB120" s="934"/>
      <c r="DC120" s="934"/>
      <c r="DD120" s="934"/>
      <c r="DE120" s="934"/>
      <c r="DF120" s="935"/>
      <c r="DG120" s="922">
        <v>114060</v>
      </c>
      <c r="DH120" s="903"/>
      <c r="DI120" s="903"/>
      <c r="DJ120" s="903"/>
      <c r="DK120" s="903"/>
      <c r="DL120" s="903">
        <v>151134</v>
      </c>
      <c r="DM120" s="903"/>
      <c r="DN120" s="903"/>
      <c r="DO120" s="903"/>
      <c r="DP120" s="903"/>
      <c r="DQ120" s="903">
        <v>217350</v>
      </c>
      <c r="DR120" s="903"/>
      <c r="DS120" s="903"/>
      <c r="DT120" s="903"/>
      <c r="DU120" s="903"/>
      <c r="DV120" s="904">
        <v>16.399999999999999</v>
      </c>
      <c r="DW120" s="904"/>
      <c r="DX120" s="904"/>
      <c r="DY120" s="904"/>
      <c r="DZ120" s="905"/>
    </row>
    <row r="121" spans="1:130" s="226" customFormat="1" ht="26.25" customHeight="1">
      <c r="A121" s="878"/>
      <c r="B121" s="879"/>
      <c r="C121" s="924" t="s">
        <v>461</v>
      </c>
      <c r="D121" s="925"/>
      <c r="E121" s="925"/>
      <c r="F121" s="925"/>
      <c r="G121" s="925"/>
      <c r="H121" s="925"/>
      <c r="I121" s="925"/>
      <c r="J121" s="925"/>
      <c r="K121" s="925"/>
      <c r="L121" s="925"/>
      <c r="M121" s="925"/>
      <c r="N121" s="925"/>
      <c r="O121" s="925"/>
      <c r="P121" s="925"/>
      <c r="Q121" s="925"/>
      <c r="R121" s="925"/>
      <c r="S121" s="925"/>
      <c r="T121" s="925"/>
      <c r="U121" s="925"/>
      <c r="V121" s="925"/>
      <c r="W121" s="925"/>
      <c r="X121" s="925"/>
      <c r="Y121" s="925"/>
      <c r="Z121" s="926"/>
      <c r="AA121" s="837" t="s">
        <v>426</v>
      </c>
      <c r="AB121" s="838"/>
      <c r="AC121" s="838"/>
      <c r="AD121" s="838"/>
      <c r="AE121" s="839"/>
      <c r="AF121" s="840" t="s">
        <v>426</v>
      </c>
      <c r="AG121" s="838"/>
      <c r="AH121" s="838"/>
      <c r="AI121" s="838"/>
      <c r="AJ121" s="839"/>
      <c r="AK121" s="840" t="s">
        <v>426</v>
      </c>
      <c r="AL121" s="838"/>
      <c r="AM121" s="838"/>
      <c r="AN121" s="838"/>
      <c r="AO121" s="839"/>
      <c r="AP121" s="885" t="s">
        <v>426</v>
      </c>
      <c r="AQ121" s="886"/>
      <c r="AR121" s="886"/>
      <c r="AS121" s="886"/>
      <c r="AT121" s="887"/>
      <c r="AU121" s="947"/>
      <c r="AV121" s="948"/>
      <c r="AW121" s="948"/>
      <c r="AX121" s="948"/>
      <c r="AY121" s="949"/>
      <c r="AZ121" s="873" t="s">
        <v>462</v>
      </c>
      <c r="BA121" s="808"/>
      <c r="BB121" s="808"/>
      <c r="BC121" s="808"/>
      <c r="BD121" s="808"/>
      <c r="BE121" s="808"/>
      <c r="BF121" s="808"/>
      <c r="BG121" s="808"/>
      <c r="BH121" s="808"/>
      <c r="BI121" s="808"/>
      <c r="BJ121" s="808"/>
      <c r="BK121" s="808"/>
      <c r="BL121" s="808"/>
      <c r="BM121" s="808"/>
      <c r="BN121" s="808"/>
      <c r="BO121" s="808"/>
      <c r="BP121" s="809"/>
      <c r="BQ121" s="874">
        <v>40226</v>
      </c>
      <c r="BR121" s="875"/>
      <c r="BS121" s="875"/>
      <c r="BT121" s="875"/>
      <c r="BU121" s="875"/>
      <c r="BV121" s="875">
        <v>22342</v>
      </c>
      <c r="BW121" s="875"/>
      <c r="BX121" s="875"/>
      <c r="BY121" s="875"/>
      <c r="BZ121" s="875"/>
      <c r="CA121" s="875">
        <v>1368</v>
      </c>
      <c r="CB121" s="875"/>
      <c r="CC121" s="875"/>
      <c r="CD121" s="875"/>
      <c r="CE121" s="875"/>
      <c r="CF121" s="936">
        <v>0.1</v>
      </c>
      <c r="CG121" s="937"/>
      <c r="CH121" s="937"/>
      <c r="CI121" s="937"/>
      <c r="CJ121" s="937"/>
      <c r="CK121" s="930"/>
      <c r="CL121" s="916"/>
      <c r="CM121" s="916"/>
      <c r="CN121" s="916"/>
      <c r="CO121" s="917"/>
      <c r="CP121" s="896" t="s">
        <v>463</v>
      </c>
      <c r="CQ121" s="897"/>
      <c r="CR121" s="897"/>
      <c r="CS121" s="897"/>
      <c r="CT121" s="897"/>
      <c r="CU121" s="897"/>
      <c r="CV121" s="897"/>
      <c r="CW121" s="897"/>
      <c r="CX121" s="897"/>
      <c r="CY121" s="897"/>
      <c r="CZ121" s="897"/>
      <c r="DA121" s="897"/>
      <c r="DB121" s="897"/>
      <c r="DC121" s="897"/>
      <c r="DD121" s="897"/>
      <c r="DE121" s="897"/>
      <c r="DF121" s="898"/>
      <c r="DG121" s="874">
        <v>47977</v>
      </c>
      <c r="DH121" s="875"/>
      <c r="DI121" s="875"/>
      <c r="DJ121" s="875"/>
      <c r="DK121" s="875"/>
      <c r="DL121" s="875">
        <v>46475</v>
      </c>
      <c r="DM121" s="875"/>
      <c r="DN121" s="875"/>
      <c r="DO121" s="875"/>
      <c r="DP121" s="875"/>
      <c r="DQ121" s="875">
        <v>43109</v>
      </c>
      <c r="DR121" s="875"/>
      <c r="DS121" s="875"/>
      <c r="DT121" s="875"/>
      <c r="DU121" s="875"/>
      <c r="DV121" s="852">
        <v>3.3</v>
      </c>
      <c r="DW121" s="852"/>
      <c r="DX121" s="852"/>
      <c r="DY121" s="852"/>
      <c r="DZ121" s="853"/>
    </row>
    <row r="122" spans="1:130" s="226" customFormat="1" ht="26.25" customHeight="1">
      <c r="A122" s="878"/>
      <c r="B122" s="879"/>
      <c r="C122" s="882" t="s">
        <v>443</v>
      </c>
      <c r="D122" s="883"/>
      <c r="E122" s="883"/>
      <c r="F122" s="883"/>
      <c r="G122" s="883"/>
      <c r="H122" s="883"/>
      <c r="I122" s="883"/>
      <c r="J122" s="883"/>
      <c r="K122" s="883"/>
      <c r="L122" s="883"/>
      <c r="M122" s="883"/>
      <c r="N122" s="883"/>
      <c r="O122" s="883"/>
      <c r="P122" s="883"/>
      <c r="Q122" s="883"/>
      <c r="R122" s="883"/>
      <c r="S122" s="883"/>
      <c r="T122" s="883"/>
      <c r="U122" s="883"/>
      <c r="V122" s="883"/>
      <c r="W122" s="883"/>
      <c r="X122" s="883"/>
      <c r="Y122" s="883"/>
      <c r="Z122" s="884"/>
      <c r="AA122" s="837" t="s">
        <v>428</v>
      </c>
      <c r="AB122" s="838"/>
      <c r="AC122" s="838"/>
      <c r="AD122" s="838"/>
      <c r="AE122" s="839"/>
      <c r="AF122" s="840" t="s">
        <v>426</v>
      </c>
      <c r="AG122" s="838"/>
      <c r="AH122" s="838"/>
      <c r="AI122" s="838"/>
      <c r="AJ122" s="839"/>
      <c r="AK122" s="840" t="s">
        <v>428</v>
      </c>
      <c r="AL122" s="838"/>
      <c r="AM122" s="838"/>
      <c r="AN122" s="838"/>
      <c r="AO122" s="839"/>
      <c r="AP122" s="885" t="s">
        <v>426</v>
      </c>
      <c r="AQ122" s="886"/>
      <c r="AR122" s="886"/>
      <c r="AS122" s="886"/>
      <c r="AT122" s="887"/>
      <c r="AU122" s="947"/>
      <c r="AV122" s="948"/>
      <c r="AW122" s="948"/>
      <c r="AX122" s="948"/>
      <c r="AY122" s="949"/>
      <c r="AZ122" s="940" t="s">
        <v>464</v>
      </c>
      <c r="BA122" s="941"/>
      <c r="BB122" s="941"/>
      <c r="BC122" s="941"/>
      <c r="BD122" s="941"/>
      <c r="BE122" s="941"/>
      <c r="BF122" s="941"/>
      <c r="BG122" s="941"/>
      <c r="BH122" s="941"/>
      <c r="BI122" s="941"/>
      <c r="BJ122" s="941"/>
      <c r="BK122" s="941"/>
      <c r="BL122" s="941"/>
      <c r="BM122" s="941"/>
      <c r="BN122" s="941"/>
      <c r="BO122" s="941"/>
      <c r="BP122" s="942"/>
      <c r="BQ122" s="943">
        <v>3125036</v>
      </c>
      <c r="BR122" s="906"/>
      <c r="BS122" s="906"/>
      <c r="BT122" s="906"/>
      <c r="BU122" s="906"/>
      <c r="BV122" s="906">
        <v>3328433</v>
      </c>
      <c r="BW122" s="906"/>
      <c r="BX122" s="906"/>
      <c r="BY122" s="906"/>
      <c r="BZ122" s="906"/>
      <c r="CA122" s="906">
        <v>3351344</v>
      </c>
      <c r="CB122" s="906"/>
      <c r="CC122" s="906"/>
      <c r="CD122" s="906"/>
      <c r="CE122" s="906"/>
      <c r="CF122" s="907">
        <v>252.7</v>
      </c>
      <c r="CG122" s="908"/>
      <c r="CH122" s="908"/>
      <c r="CI122" s="908"/>
      <c r="CJ122" s="908"/>
      <c r="CK122" s="930"/>
      <c r="CL122" s="916"/>
      <c r="CM122" s="916"/>
      <c r="CN122" s="916"/>
      <c r="CO122" s="917"/>
      <c r="CP122" s="896" t="s">
        <v>465</v>
      </c>
      <c r="CQ122" s="897"/>
      <c r="CR122" s="897"/>
      <c r="CS122" s="897"/>
      <c r="CT122" s="897"/>
      <c r="CU122" s="897"/>
      <c r="CV122" s="897"/>
      <c r="CW122" s="897"/>
      <c r="CX122" s="897"/>
      <c r="CY122" s="897"/>
      <c r="CZ122" s="897"/>
      <c r="DA122" s="897"/>
      <c r="DB122" s="897"/>
      <c r="DC122" s="897"/>
      <c r="DD122" s="897"/>
      <c r="DE122" s="897"/>
      <c r="DF122" s="898"/>
      <c r="DG122" s="874" t="s">
        <v>428</v>
      </c>
      <c r="DH122" s="875"/>
      <c r="DI122" s="875"/>
      <c r="DJ122" s="875"/>
      <c r="DK122" s="875"/>
      <c r="DL122" s="875" t="s">
        <v>430</v>
      </c>
      <c r="DM122" s="875"/>
      <c r="DN122" s="875"/>
      <c r="DO122" s="875"/>
      <c r="DP122" s="875"/>
      <c r="DQ122" s="875" t="s">
        <v>430</v>
      </c>
      <c r="DR122" s="875"/>
      <c r="DS122" s="875"/>
      <c r="DT122" s="875"/>
      <c r="DU122" s="875"/>
      <c r="DV122" s="852" t="s">
        <v>428</v>
      </c>
      <c r="DW122" s="852"/>
      <c r="DX122" s="852"/>
      <c r="DY122" s="852"/>
      <c r="DZ122" s="853"/>
    </row>
    <row r="123" spans="1:130" s="226" customFormat="1" ht="26.25" customHeight="1">
      <c r="A123" s="878"/>
      <c r="B123" s="879"/>
      <c r="C123" s="882" t="s">
        <v>449</v>
      </c>
      <c r="D123" s="883"/>
      <c r="E123" s="883"/>
      <c r="F123" s="883"/>
      <c r="G123" s="883"/>
      <c r="H123" s="883"/>
      <c r="I123" s="883"/>
      <c r="J123" s="883"/>
      <c r="K123" s="883"/>
      <c r="L123" s="883"/>
      <c r="M123" s="883"/>
      <c r="N123" s="883"/>
      <c r="O123" s="883"/>
      <c r="P123" s="883"/>
      <c r="Q123" s="883"/>
      <c r="R123" s="883"/>
      <c r="S123" s="883"/>
      <c r="T123" s="883"/>
      <c r="U123" s="883"/>
      <c r="V123" s="883"/>
      <c r="W123" s="883"/>
      <c r="X123" s="883"/>
      <c r="Y123" s="883"/>
      <c r="Z123" s="884"/>
      <c r="AA123" s="837" t="s">
        <v>428</v>
      </c>
      <c r="AB123" s="838"/>
      <c r="AC123" s="838"/>
      <c r="AD123" s="838"/>
      <c r="AE123" s="839"/>
      <c r="AF123" s="840" t="s">
        <v>428</v>
      </c>
      <c r="AG123" s="838"/>
      <c r="AH123" s="838"/>
      <c r="AI123" s="838"/>
      <c r="AJ123" s="839"/>
      <c r="AK123" s="840" t="s">
        <v>428</v>
      </c>
      <c r="AL123" s="838"/>
      <c r="AM123" s="838"/>
      <c r="AN123" s="838"/>
      <c r="AO123" s="839"/>
      <c r="AP123" s="885" t="s">
        <v>466</v>
      </c>
      <c r="AQ123" s="886"/>
      <c r="AR123" s="886"/>
      <c r="AS123" s="886"/>
      <c r="AT123" s="887"/>
      <c r="AU123" s="950"/>
      <c r="AV123" s="951"/>
      <c r="AW123" s="951"/>
      <c r="AX123" s="951"/>
      <c r="AY123" s="951"/>
      <c r="AZ123" s="257" t="s">
        <v>180</v>
      </c>
      <c r="BA123" s="257"/>
      <c r="BB123" s="257"/>
      <c r="BC123" s="257"/>
      <c r="BD123" s="257"/>
      <c r="BE123" s="257"/>
      <c r="BF123" s="257"/>
      <c r="BG123" s="257"/>
      <c r="BH123" s="257"/>
      <c r="BI123" s="257"/>
      <c r="BJ123" s="257"/>
      <c r="BK123" s="257"/>
      <c r="BL123" s="257"/>
      <c r="BM123" s="257"/>
      <c r="BN123" s="257"/>
      <c r="BO123" s="938" t="s">
        <v>467</v>
      </c>
      <c r="BP123" s="939"/>
      <c r="BQ123" s="893">
        <v>7019828</v>
      </c>
      <c r="BR123" s="894"/>
      <c r="BS123" s="894"/>
      <c r="BT123" s="894"/>
      <c r="BU123" s="894"/>
      <c r="BV123" s="894">
        <v>7563809</v>
      </c>
      <c r="BW123" s="894"/>
      <c r="BX123" s="894"/>
      <c r="BY123" s="894"/>
      <c r="BZ123" s="894"/>
      <c r="CA123" s="894">
        <v>8007524</v>
      </c>
      <c r="CB123" s="894"/>
      <c r="CC123" s="894"/>
      <c r="CD123" s="894"/>
      <c r="CE123" s="894"/>
      <c r="CF123" s="804"/>
      <c r="CG123" s="805"/>
      <c r="CH123" s="805"/>
      <c r="CI123" s="805"/>
      <c r="CJ123" s="895"/>
      <c r="CK123" s="930"/>
      <c r="CL123" s="916"/>
      <c r="CM123" s="916"/>
      <c r="CN123" s="916"/>
      <c r="CO123" s="917"/>
      <c r="CP123" s="896" t="s">
        <v>468</v>
      </c>
      <c r="CQ123" s="897"/>
      <c r="CR123" s="897"/>
      <c r="CS123" s="897"/>
      <c r="CT123" s="897"/>
      <c r="CU123" s="897"/>
      <c r="CV123" s="897"/>
      <c r="CW123" s="897"/>
      <c r="CX123" s="897"/>
      <c r="CY123" s="897"/>
      <c r="CZ123" s="897"/>
      <c r="DA123" s="897"/>
      <c r="DB123" s="897"/>
      <c r="DC123" s="897"/>
      <c r="DD123" s="897"/>
      <c r="DE123" s="897"/>
      <c r="DF123" s="898"/>
      <c r="DG123" s="837" t="s">
        <v>428</v>
      </c>
      <c r="DH123" s="838"/>
      <c r="DI123" s="838"/>
      <c r="DJ123" s="838"/>
      <c r="DK123" s="839"/>
      <c r="DL123" s="840" t="s">
        <v>428</v>
      </c>
      <c r="DM123" s="838"/>
      <c r="DN123" s="838"/>
      <c r="DO123" s="838"/>
      <c r="DP123" s="839"/>
      <c r="DQ123" s="840" t="s">
        <v>430</v>
      </c>
      <c r="DR123" s="838"/>
      <c r="DS123" s="838"/>
      <c r="DT123" s="838"/>
      <c r="DU123" s="839"/>
      <c r="DV123" s="885" t="s">
        <v>381</v>
      </c>
      <c r="DW123" s="886"/>
      <c r="DX123" s="886"/>
      <c r="DY123" s="886"/>
      <c r="DZ123" s="887"/>
    </row>
    <row r="124" spans="1:130" s="226" customFormat="1" ht="26.25" customHeight="1" thickBot="1">
      <c r="A124" s="878"/>
      <c r="B124" s="879"/>
      <c r="C124" s="882" t="s">
        <v>452</v>
      </c>
      <c r="D124" s="883"/>
      <c r="E124" s="883"/>
      <c r="F124" s="883"/>
      <c r="G124" s="883"/>
      <c r="H124" s="883"/>
      <c r="I124" s="883"/>
      <c r="J124" s="883"/>
      <c r="K124" s="883"/>
      <c r="L124" s="883"/>
      <c r="M124" s="883"/>
      <c r="N124" s="883"/>
      <c r="O124" s="883"/>
      <c r="P124" s="883"/>
      <c r="Q124" s="883"/>
      <c r="R124" s="883"/>
      <c r="S124" s="883"/>
      <c r="T124" s="883"/>
      <c r="U124" s="883"/>
      <c r="V124" s="883"/>
      <c r="W124" s="883"/>
      <c r="X124" s="883"/>
      <c r="Y124" s="883"/>
      <c r="Z124" s="884"/>
      <c r="AA124" s="837" t="s">
        <v>430</v>
      </c>
      <c r="AB124" s="838"/>
      <c r="AC124" s="838"/>
      <c r="AD124" s="838"/>
      <c r="AE124" s="839"/>
      <c r="AF124" s="840" t="s">
        <v>381</v>
      </c>
      <c r="AG124" s="838"/>
      <c r="AH124" s="838"/>
      <c r="AI124" s="838"/>
      <c r="AJ124" s="839"/>
      <c r="AK124" s="840" t="s">
        <v>428</v>
      </c>
      <c r="AL124" s="838"/>
      <c r="AM124" s="838"/>
      <c r="AN124" s="838"/>
      <c r="AO124" s="839"/>
      <c r="AP124" s="885" t="s">
        <v>469</v>
      </c>
      <c r="AQ124" s="886"/>
      <c r="AR124" s="886"/>
      <c r="AS124" s="886"/>
      <c r="AT124" s="887"/>
      <c r="AU124" s="888" t="s">
        <v>470</v>
      </c>
      <c r="AV124" s="889"/>
      <c r="AW124" s="889"/>
      <c r="AX124" s="889"/>
      <c r="AY124" s="889"/>
      <c r="AZ124" s="889"/>
      <c r="BA124" s="889"/>
      <c r="BB124" s="889"/>
      <c r="BC124" s="889"/>
      <c r="BD124" s="889"/>
      <c r="BE124" s="889"/>
      <c r="BF124" s="889"/>
      <c r="BG124" s="889"/>
      <c r="BH124" s="889"/>
      <c r="BI124" s="889"/>
      <c r="BJ124" s="889"/>
      <c r="BK124" s="889"/>
      <c r="BL124" s="889"/>
      <c r="BM124" s="889"/>
      <c r="BN124" s="889"/>
      <c r="BO124" s="889"/>
      <c r="BP124" s="890"/>
      <c r="BQ124" s="891" t="s">
        <v>428</v>
      </c>
      <c r="BR124" s="892"/>
      <c r="BS124" s="892"/>
      <c r="BT124" s="892"/>
      <c r="BU124" s="892"/>
      <c r="BV124" s="892" t="s">
        <v>428</v>
      </c>
      <c r="BW124" s="892"/>
      <c r="BX124" s="892"/>
      <c r="BY124" s="892"/>
      <c r="BZ124" s="892"/>
      <c r="CA124" s="892" t="s">
        <v>471</v>
      </c>
      <c r="CB124" s="892"/>
      <c r="CC124" s="892"/>
      <c r="CD124" s="892"/>
      <c r="CE124" s="892"/>
      <c r="CF124" s="782"/>
      <c r="CG124" s="783"/>
      <c r="CH124" s="783"/>
      <c r="CI124" s="783"/>
      <c r="CJ124" s="923"/>
      <c r="CK124" s="931"/>
      <c r="CL124" s="931"/>
      <c r="CM124" s="931"/>
      <c r="CN124" s="931"/>
      <c r="CO124" s="932"/>
      <c r="CP124" s="896" t="s">
        <v>472</v>
      </c>
      <c r="CQ124" s="897"/>
      <c r="CR124" s="897"/>
      <c r="CS124" s="897"/>
      <c r="CT124" s="897"/>
      <c r="CU124" s="897"/>
      <c r="CV124" s="897"/>
      <c r="CW124" s="897"/>
      <c r="CX124" s="897"/>
      <c r="CY124" s="897"/>
      <c r="CZ124" s="897"/>
      <c r="DA124" s="897"/>
      <c r="DB124" s="897"/>
      <c r="DC124" s="897"/>
      <c r="DD124" s="897"/>
      <c r="DE124" s="897"/>
      <c r="DF124" s="898"/>
      <c r="DG124" s="820" t="s">
        <v>430</v>
      </c>
      <c r="DH124" s="821"/>
      <c r="DI124" s="821"/>
      <c r="DJ124" s="821"/>
      <c r="DK124" s="822"/>
      <c r="DL124" s="823" t="s">
        <v>381</v>
      </c>
      <c r="DM124" s="821"/>
      <c r="DN124" s="821"/>
      <c r="DO124" s="821"/>
      <c r="DP124" s="822"/>
      <c r="DQ124" s="823" t="s">
        <v>428</v>
      </c>
      <c r="DR124" s="821"/>
      <c r="DS124" s="821"/>
      <c r="DT124" s="821"/>
      <c r="DU124" s="822"/>
      <c r="DV124" s="909" t="s">
        <v>400</v>
      </c>
      <c r="DW124" s="910"/>
      <c r="DX124" s="910"/>
      <c r="DY124" s="910"/>
      <c r="DZ124" s="911"/>
    </row>
    <row r="125" spans="1:130" s="226" customFormat="1" ht="26.25" customHeight="1">
      <c r="A125" s="878"/>
      <c r="B125" s="879"/>
      <c r="C125" s="882" t="s">
        <v>454</v>
      </c>
      <c r="D125" s="883"/>
      <c r="E125" s="883"/>
      <c r="F125" s="883"/>
      <c r="G125" s="883"/>
      <c r="H125" s="883"/>
      <c r="I125" s="883"/>
      <c r="J125" s="883"/>
      <c r="K125" s="883"/>
      <c r="L125" s="883"/>
      <c r="M125" s="883"/>
      <c r="N125" s="883"/>
      <c r="O125" s="883"/>
      <c r="P125" s="883"/>
      <c r="Q125" s="883"/>
      <c r="R125" s="883"/>
      <c r="S125" s="883"/>
      <c r="T125" s="883"/>
      <c r="U125" s="883"/>
      <c r="V125" s="883"/>
      <c r="W125" s="883"/>
      <c r="X125" s="883"/>
      <c r="Y125" s="883"/>
      <c r="Z125" s="884"/>
      <c r="AA125" s="837" t="s">
        <v>428</v>
      </c>
      <c r="AB125" s="838"/>
      <c r="AC125" s="838"/>
      <c r="AD125" s="838"/>
      <c r="AE125" s="839"/>
      <c r="AF125" s="840" t="s">
        <v>428</v>
      </c>
      <c r="AG125" s="838"/>
      <c r="AH125" s="838"/>
      <c r="AI125" s="838"/>
      <c r="AJ125" s="839"/>
      <c r="AK125" s="840" t="s">
        <v>428</v>
      </c>
      <c r="AL125" s="838"/>
      <c r="AM125" s="838"/>
      <c r="AN125" s="838"/>
      <c r="AO125" s="839"/>
      <c r="AP125" s="885" t="s">
        <v>400</v>
      </c>
      <c r="AQ125" s="886"/>
      <c r="AR125" s="886"/>
      <c r="AS125" s="886"/>
      <c r="AT125" s="887"/>
      <c r="AU125" s="258"/>
      <c r="AV125" s="259"/>
      <c r="AW125" s="259"/>
      <c r="AX125" s="259"/>
      <c r="AY125" s="259"/>
      <c r="AZ125" s="259"/>
      <c r="BA125" s="259"/>
      <c r="BB125" s="259"/>
      <c r="BC125" s="259"/>
      <c r="BD125" s="259"/>
      <c r="BE125" s="259"/>
      <c r="BF125" s="259"/>
      <c r="BG125" s="259"/>
      <c r="BH125" s="259"/>
      <c r="BI125" s="259"/>
      <c r="BJ125" s="259"/>
      <c r="BK125" s="259"/>
      <c r="BL125" s="259"/>
      <c r="BM125" s="259"/>
      <c r="BN125" s="259"/>
      <c r="BO125" s="259"/>
      <c r="BP125" s="259"/>
      <c r="BQ125" s="260"/>
      <c r="BR125" s="260"/>
      <c r="BS125" s="260"/>
      <c r="BT125" s="260"/>
      <c r="BU125" s="260"/>
      <c r="BV125" s="260"/>
      <c r="BW125" s="260"/>
      <c r="BX125" s="260"/>
      <c r="BY125" s="260"/>
      <c r="BZ125" s="260"/>
      <c r="CA125" s="260"/>
      <c r="CB125" s="260"/>
      <c r="CC125" s="260"/>
      <c r="CD125" s="260"/>
      <c r="CE125" s="260"/>
      <c r="CF125" s="260"/>
      <c r="CG125" s="260"/>
      <c r="CH125" s="260"/>
      <c r="CI125" s="260"/>
      <c r="CJ125" s="261"/>
      <c r="CK125" s="912" t="s">
        <v>473</v>
      </c>
      <c r="CL125" s="913"/>
      <c r="CM125" s="913"/>
      <c r="CN125" s="913"/>
      <c r="CO125" s="914"/>
      <c r="CP125" s="921" t="s">
        <v>474</v>
      </c>
      <c r="CQ125" s="866"/>
      <c r="CR125" s="866"/>
      <c r="CS125" s="866"/>
      <c r="CT125" s="866"/>
      <c r="CU125" s="866"/>
      <c r="CV125" s="866"/>
      <c r="CW125" s="866"/>
      <c r="CX125" s="866"/>
      <c r="CY125" s="866"/>
      <c r="CZ125" s="866"/>
      <c r="DA125" s="866"/>
      <c r="DB125" s="866"/>
      <c r="DC125" s="866"/>
      <c r="DD125" s="866"/>
      <c r="DE125" s="866"/>
      <c r="DF125" s="867"/>
      <c r="DG125" s="922" t="s">
        <v>400</v>
      </c>
      <c r="DH125" s="903"/>
      <c r="DI125" s="903"/>
      <c r="DJ125" s="903"/>
      <c r="DK125" s="903"/>
      <c r="DL125" s="903" t="s">
        <v>430</v>
      </c>
      <c r="DM125" s="903"/>
      <c r="DN125" s="903"/>
      <c r="DO125" s="903"/>
      <c r="DP125" s="903"/>
      <c r="DQ125" s="903" t="s">
        <v>428</v>
      </c>
      <c r="DR125" s="903"/>
      <c r="DS125" s="903"/>
      <c r="DT125" s="903"/>
      <c r="DU125" s="903"/>
      <c r="DV125" s="904" t="s">
        <v>428</v>
      </c>
      <c r="DW125" s="904"/>
      <c r="DX125" s="904"/>
      <c r="DY125" s="904"/>
      <c r="DZ125" s="905"/>
    </row>
    <row r="126" spans="1:130" s="226" customFormat="1" ht="26.25" customHeight="1" thickBot="1">
      <c r="A126" s="878"/>
      <c r="B126" s="879"/>
      <c r="C126" s="882" t="s">
        <v>456</v>
      </c>
      <c r="D126" s="883"/>
      <c r="E126" s="883"/>
      <c r="F126" s="883"/>
      <c r="G126" s="883"/>
      <c r="H126" s="883"/>
      <c r="I126" s="883"/>
      <c r="J126" s="883"/>
      <c r="K126" s="883"/>
      <c r="L126" s="883"/>
      <c r="M126" s="883"/>
      <c r="N126" s="883"/>
      <c r="O126" s="883"/>
      <c r="P126" s="883"/>
      <c r="Q126" s="883"/>
      <c r="R126" s="883"/>
      <c r="S126" s="883"/>
      <c r="T126" s="883"/>
      <c r="U126" s="883"/>
      <c r="V126" s="883"/>
      <c r="W126" s="883"/>
      <c r="X126" s="883"/>
      <c r="Y126" s="883"/>
      <c r="Z126" s="884"/>
      <c r="AA126" s="837" t="s">
        <v>469</v>
      </c>
      <c r="AB126" s="838"/>
      <c r="AC126" s="838"/>
      <c r="AD126" s="838"/>
      <c r="AE126" s="839"/>
      <c r="AF126" s="840" t="s">
        <v>469</v>
      </c>
      <c r="AG126" s="838"/>
      <c r="AH126" s="838"/>
      <c r="AI126" s="838"/>
      <c r="AJ126" s="839"/>
      <c r="AK126" s="840" t="s">
        <v>381</v>
      </c>
      <c r="AL126" s="838"/>
      <c r="AM126" s="838"/>
      <c r="AN126" s="838"/>
      <c r="AO126" s="839"/>
      <c r="AP126" s="885" t="s">
        <v>381</v>
      </c>
      <c r="AQ126" s="886"/>
      <c r="AR126" s="886"/>
      <c r="AS126" s="886"/>
      <c r="AT126" s="887"/>
      <c r="AU126" s="262"/>
      <c r="AV126" s="262"/>
      <c r="AW126" s="262"/>
      <c r="AX126" s="262"/>
      <c r="AY126" s="262"/>
      <c r="AZ126" s="262"/>
      <c r="BA126" s="262"/>
      <c r="BB126" s="262"/>
      <c r="BC126" s="262"/>
      <c r="BD126" s="262"/>
      <c r="BE126" s="262"/>
      <c r="BF126" s="262"/>
      <c r="BG126" s="262"/>
      <c r="BH126" s="262"/>
      <c r="BI126" s="262"/>
      <c r="BJ126" s="262"/>
      <c r="BK126" s="262"/>
      <c r="BL126" s="262"/>
      <c r="BM126" s="262"/>
      <c r="BN126" s="262"/>
      <c r="BO126" s="262"/>
      <c r="BP126" s="262"/>
      <c r="BQ126" s="262"/>
      <c r="BR126" s="262"/>
      <c r="BS126" s="262"/>
      <c r="BT126" s="262"/>
      <c r="BU126" s="262"/>
      <c r="BV126" s="262"/>
      <c r="BW126" s="262"/>
      <c r="BX126" s="262"/>
      <c r="BY126" s="262"/>
      <c r="BZ126" s="262"/>
      <c r="CA126" s="262"/>
      <c r="CB126" s="262"/>
      <c r="CC126" s="262"/>
      <c r="CD126" s="263"/>
      <c r="CE126" s="263"/>
      <c r="CF126" s="263"/>
      <c r="CG126" s="260"/>
      <c r="CH126" s="260"/>
      <c r="CI126" s="260"/>
      <c r="CJ126" s="261"/>
      <c r="CK126" s="915"/>
      <c r="CL126" s="916"/>
      <c r="CM126" s="916"/>
      <c r="CN126" s="916"/>
      <c r="CO126" s="917"/>
      <c r="CP126" s="873" t="s">
        <v>475</v>
      </c>
      <c r="CQ126" s="808"/>
      <c r="CR126" s="808"/>
      <c r="CS126" s="808"/>
      <c r="CT126" s="808"/>
      <c r="CU126" s="808"/>
      <c r="CV126" s="808"/>
      <c r="CW126" s="808"/>
      <c r="CX126" s="808"/>
      <c r="CY126" s="808"/>
      <c r="CZ126" s="808"/>
      <c r="DA126" s="808"/>
      <c r="DB126" s="808"/>
      <c r="DC126" s="808"/>
      <c r="DD126" s="808"/>
      <c r="DE126" s="808"/>
      <c r="DF126" s="809"/>
      <c r="DG126" s="874" t="s">
        <v>381</v>
      </c>
      <c r="DH126" s="875"/>
      <c r="DI126" s="875"/>
      <c r="DJ126" s="875"/>
      <c r="DK126" s="875"/>
      <c r="DL126" s="875" t="s">
        <v>430</v>
      </c>
      <c r="DM126" s="875"/>
      <c r="DN126" s="875"/>
      <c r="DO126" s="875"/>
      <c r="DP126" s="875"/>
      <c r="DQ126" s="875" t="s">
        <v>430</v>
      </c>
      <c r="DR126" s="875"/>
      <c r="DS126" s="875"/>
      <c r="DT126" s="875"/>
      <c r="DU126" s="875"/>
      <c r="DV126" s="852" t="s">
        <v>430</v>
      </c>
      <c r="DW126" s="852"/>
      <c r="DX126" s="852"/>
      <c r="DY126" s="852"/>
      <c r="DZ126" s="853"/>
    </row>
    <row r="127" spans="1:130" s="226" customFormat="1" ht="26.25" customHeight="1">
      <c r="A127" s="880"/>
      <c r="B127" s="881"/>
      <c r="C127" s="899" t="s">
        <v>476</v>
      </c>
      <c r="D127" s="900"/>
      <c r="E127" s="900"/>
      <c r="F127" s="900"/>
      <c r="G127" s="900"/>
      <c r="H127" s="900"/>
      <c r="I127" s="900"/>
      <c r="J127" s="900"/>
      <c r="K127" s="900"/>
      <c r="L127" s="900"/>
      <c r="M127" s="900"/>
      <c r="N127" s="900"/>
      <c r="O127" s="900"/>
      <c r="P127" s="900"/>
      <c r="Q127" s="900"/>
      <c r="R127" s="900"/>
      <c r="S127" s="900"/>
      <c r="T127" s="900"/>
      <c r="U127" s="900"/>
      <c r="V127" s="900"/>
      <c r="W127" s="900"/>
      <c r="X127" s="900"/>
      <c r="Y127" s="900"/>
      <c r="Z127" s="901"/>
      <c r="AA127" s="837" t="s">
        <v>430</v>
      </c>
      <c r="AB127" s="838"/>
      <c r="AC127" s="838"/>
      <c r="AD127" s="838"/>
      <c r="AE127" s="839"/>
      <c r="AF127" s="840" t="s">
        <v>381</v>
      </c>
      <c r="AG127" s="838"/>
      <c r="AH127" s="838"/>
      <c r="AI127" s="838"/>
      <c r="AJ127" s="839"/>
      <c r="AK127" s="840" t="s">
        <v>477</v>
      </c>
      <c r="AL127" s="838"/>
      <c r="AM127" s="838"/>
      <c r="AN127" s="838"/>
      <c r="AO127" s="839"/>
      <c r="AP127" s="885" t="s">
        <v>381</v>
      </c>
      <c r="AQ127" s="886"/>
      <c r="AR127" s="886"/>
      <c r="AS127" s="886"/>
      <c r="AT127" s="887"/>
      <c r="AU127" s="262"/>
      <c r="AV127" s="262"/>
      <c r="AW127" s="262"/>
      <c r="AX127" s="902" t="s">
        <v>478</v>
      </c>
      <c r="AY127" s="870"/>
      <c r="AZ127" s="870"/>
      <c r="BA127" s="870"/>
      <c r="BB127" s="870"/>
      <c r="BC127" s="870"/>
      <c r="BD127" s="870"/>
      <c r="BE127" s="871"/>
      <c r="BF127" s="869" t="s">
        <v>479</v>
      </c>
      <c r="BG127" s="870"/>
      <c r="BH127" s="870"/>
      <c r="BI127" s="870"/>
      <c r="BJ127" s="870"/>
      <c r="BK127" s="870"/>
      <c r="BL127" s="871"/>
      <c r="BM127" s="869" t="s">
        <v>480</v>
      </c>
      <c r="BN127" s="870"/>
      <c r="BO127" s="870"/>
      <c r="BP127" s="870"/>
      <c r="BQ127" s="870"/>
      <c r="BR127" s="870"/>
      <c r="BS127" s="871"/>
      <c r="BT127" s="869" t="s">
        <v>481</v>
      </c>
      <c r="BU127" s="870"/>
      <c r="BV127" s="870"/>
      <c r="BW127" s="870"/>
      <c r="BX127" s="870"/>
      <c r="BY127" s="870"/>
      <c r="BZ127" s="872"/>
      <c r="CA127" s="262"/>
      <c r="CB127" s="262"/>
      <c r="CC127" s="262"/>
      <c r="CD127" s="263"/>
      <c r="CE127" s="263"/>
      <c r="CF127" s="263"/>
      <c r="CG127" s="260"/>
      <c r="CH127" s="260"/>
      <c r="CI127" s="260"/>
      <c r="CJ127" s="261"/>
      <c r="CK127" s="915"/>
      <c r="CL127" s="916"/>
      <c r="CM127" s="916"/>
      <c r="CN127" s="916"/>
      <c r="CO127" s="917"/>
      <c r="CP127" s="873" t="s">
        <v>482</v>
      </c>
      <c r="CQ127" s="808"/>
      <c r="CR127" s="808"/>
      <c r="CS127" s="808"/>
      <c r="CT127" s="808"/>
      <c r="CU127" s="808"/>
      <c r="CV127" s="808"/>
      <c r="CW127" s="808"/>
      <c r="CX127" s="808"/>
      <c r="CY127" s="808"/>
      <c r="CZ127" s="808"/>
      <c r="DA127" s="808"/>
      <c r="DB127" s="808"/>
      <c r="DC127" s="808"/>
      <c r="DD127" s="808"/>
      <c r="DE127" s="808"/>
      <c r="DF127" s="809"/>
      <c r="DG127" s="874" t="s">
        <v>381</v>
      </c>
      <c r="DH127" s="875"/>
      <c r="DI127" s="875"/>
      <c r="DJ127" s="875"/>
      <c r="DK127" s="875"/>
      <c r="DL127" s="875" t="s">
        <v>483</v>
      </c>
      <c r="DM127" s="875"/>
      <c r="DN127" s="875"/>
      <c r="DO127" s="875"/>
      <c r="DP127" s="875"/>
      <c r="DQ127" s="875" t="s">
        <v>428</v>
      </c>
      <c r="DR127" s="875"/>
      <c r="DS127" s="875"/>
      <c r="DT127" s="875"/>
      <c r="DU127" s="875"/>
      <c r="DV127" s="852" t="s">
        <v>381</v>
      </c>
      <c r="DW127" s="852"/>
      <c r="DX127" s="852"/>
      <c r="DY127" s="852"/>
      <c r="DZ127" s="853"/>
    </row>
    <row r="128" spans="1:130" s="226" customFormat="1" ht="26.25" customHeight="1" thickBot="1">
      <c r="A128" s="854" t="s">
        <v>484</v>
      </c>
      <c r="B128" s="855"/>
      <c r="C128" s="855"/>
      <c r="D128" s="855"/>
      <c r="E128" s="855"/>
      <c r="F128" s="855"/>
      <c r="G128" s="855"/>
      <c r="H128" s="855"/>
      <c r="I128" s="855"/>
      <c r="J128" s="855"/>
      <c r="K128" s="855"/>
      <c r="L128" s="855"/>
      <c r="M128" s="855"/>
      <c r="N128" s="855"/>
      <c r="O128" s="855"/>
      <c r="P128" s="855"/>
      <c r="Q128" s="855"/>
      <c r="R128" s="855"/>
      <c r="S128" s="855"/>
      <c r="T128" s="855"/>
      <c r="U128" s="855"/>
      <c r="V128" s="855"/>
      <c r="W128" s="856" t="s">
        <v>485</v>
      </c>
      <c r="X128" s="856"/>
      <c r="Y128" s="856"/>
      <c r="Z128" s="857"/>
      <c r="AA128" s="858">
        <v>32957</v>
      </c>
      <c r="AB128" s="859"/>
      <c r="AC128" s="859"/>
      <c r="AD128" s="859"/>
      <c r="AE128" s="860"/>
      <c r="AF128" s="861">
        <v>31485</v>
      </c>
      <c r="AG128" s="859"/>
      <c r="AH128" s="859"/>
      <c r="AI128" s="859"/>
      <c r="AJ128" s="860"/>
      <c r="AK128" s="861">
        <v>30345</v>
      </c>
      <c r="AL128" s="859"/>
      <c r="AM128" s="859"/>
      <c r="AN128" s="859"/>
      <c r="AO128" s="860"/>
      <c r="AP128" s="862"/>
      <c r="AQ128" s="863"/>
      <c r="AR128" s="863"/>
      <c r="AS128" s="863"/>
      <c r="AT128" s="864"/>
      <c r="AU128" s="262"/>
      <c r="AV128" s="262"/>
      <c r="AW128" s="262"/>
      <c r="AX128" s="865" t="s">
        <v>486</v>
      </c>
      <c r="AY128" s="866"/>
      <c r="AZ128" s="866"/>
      <c r="BA128" s="866"/>
      <c r="BB128" s="866"/>
      <c r="BC128" s="866"/>
      <c r="BD128" s="866"/>
      <c r="BE128" s="867"/>
      <c r="BF128" s="844" t="s">
        <v>381</v>
      </c>
      <c r="BG128" s="845"/>
      <c r="BH128" s="845"/>
      <c r="BI128" s="845"/>
      <c r="BJ128" s="845"/>
      <c r="BK128" s="845"/>
      <c r="BL128" s="868"/>
      <c r="BM128" s="844">
        <v>15</v>
      </c>
      <c r="BN128" s="845"/>
      <c r="BO128" s="845"/>
      <c r="BP128" s="845"/>
      <c r="BQ128" s="845"/>
      <c r="BR128" s="845"/>
      <c r="BS128" s="868"/>
      <c r="BT128" s="844">
        <v>20</v>
      </c>
      <c r="BU128" s="845"/>
      <c r="BV128" s="845"/>
      <c r="BW128" s="845"/>
      <c r="BX128" s="845"/>
      <c r="BY128" s="845"/>
      <c r="BZ128" s="846"/>
      <c r="CA128" s="263"/>
      <c r="CB128" s="263"/>
      <c r="CC128" s="263"/>
      <c r="CD128" s="263"/>
      <c r="CE128" s="263"/>
      <c r="CF128" s="263"/>
      <c r="CG128" s="260"/>
      <c r="CH128" s="260"/>
      <c r="CI128" s="260"/>
      <c r="CJ128" s="261"/>
      <c r="CK128" s="918"/>
      <c r="CL128" s="919"/>
      <c r="CM128" s="919"/>
      <c r="CN128" s="919"/>
      <c r="CO128" s="920"/>
      <c r="CP128" s="847" t="s">
        <v>487</v>
      </c>
      <c r="CQ128" s="786"/>
      <c r="CR128" s="786"/>
      <c r="CS128" s="786"/>
      <c r="CT128" s="786"/>
      <c r="CU128" s="786"/>
      <c r="CV128" s="786"/>
      <c r="CW128" s="786"/>
      <c r="CX128" s="786"/>
      <c r="CY128" s="786"/>
      <c r="CZ128" s="786"/>
      <c r="DA128" s="786"/>
      <c r="DB128" s="786"/>
      <c r="DC128" s="786"/>
      <c r="DD128" s="786"/>
      <c r="DE128" s="786"/>
      <c r="DF128" s="787"/>
      <c r="DG128" s="848" t="s">
        <v>381</v>
      </c>
      <c r="DH128" s="849"/>
      <c r="DI128" s="849"/>
      <c r="DJ128" s="849"/>
      <c r="DK128" s="849"/>
      <c r="DL128" s="849" t="s">
        <v>381</v>
      </c>
      <c r="DM128" s="849"/>
      <c r="DN128" s="849"/>
      <c r="DO128" s="849"/>
      <c r="DP128" s="849"/>
      <c r="DQ128" s="849" t="s">
        <v>381</v>
      </c>
      <c r="DR128" s="849"/>
      <c r="DS128" s="849"/>
      <c r="DT128" s="849"/>
      <c r="DU128" s="849"/>
      <c r="DV128" s="850" t="s">
        <v>469</v>
      </c>
      <c r="DW128" s="850"/>
      <c r="DX128" s="850"/>
      <c r="DY128" s="850"/>
      <c r="DZ128" s="851"/>
    </row>
    <row r="129" spans="1:131" s="226" customFormat="1" ht="26.25" customHeight="1">
      <c r="A129" s="832" t="s">
        <v>100</v>
      </c>
      <c r="B129" s="833"/>
      <c r="C129" s="833"/>
      <c r="D129" s="833"/>
      <c r="E129" s="833"/>
      <c r="F129" s="833"/>
      <c r="G129" s="833"/>
      <c r="H129" s="833"/>
      <c r="I129" s="833"/>
      <c r="J129" s="833"/>
      <c r="K129" s="833"/>
      <c r="L129" s="833"/>
      <c r="M129" s="833"/>
      <c r="N129" s="833"/>
      <c r="O129" s="833"/>
      <c r="P129" s="833"/>
      <c r="Q129" s="833"/>
      <c r="R129" s="833"/>
      <c r="S129" s="833"/>
      <c r="T129" s="833"/>
      <c r="U129" s="833"/>
      <c r="V129" s="833"/>
      <c r="W129" s="834" t="s">
        <v>488</v>
      </c>
      <c r="X129" s="835"/>
      <c r="Y129" s="835"/>
      <c r="Z129" s="836"/>
      <c r="AA129" s="837">
        <v>1718373</v>
      </c>
      <c r="AB129" s="838"/>
      <c r="AC129" s="838"/>
      <c r="AD129" s="838"/>
      <c r="AE129" s="839"/>
      <c r="AF129" s="840">
        <v>1653181</v>
      </c>
      <c r="AG129" s="838"/>
      <c r="AH129" s="838"/>
      <c r="AI129" s="838"/>
      <c r="AJ129" s="839"/>
      <c r="AK129" s="840">
        <v>1615463</v>
      </c>
      <c r="AL129" s="838"/>
      <c r="AM129" s="838"/>
      <c r="AN129" s="838"/>
      <c r="AO129" s="839"/>
      <c r="AP129" s="841"/>
      <c r="AQ129" s="842"/>
      <c r="AR129" s="842"/>
      <c r="AS129" s="842"/>
      <c r="AT129" s="843"/>
      <c r="AU129" s="264"/>
      <c r="AV129" s="264"/>
      <c r="AW129" s="264"/>
      <c r="AX129" s="807" t="s">
        <v>489</v>
      </c>
      <c r="AY129" s="808"/>
      <c r="AZ129" s="808"/>
      <c r="BA129" s="808"/>
      <c r="BB129" s="808"/>
      <c r="BC129" s="808"/>
      <c r="BD129" s="808"/>
      <c r="BE129" s="809"/>
      <c r="BF129" s="827" t="s">
        <v>381</v>
      </c>
      <c r="BG129" s="828"/>
      <c r="BH129" s="828"/>
      <c r="BI129" s="828"/>
      <c r="BJ129" s="828"/>
      <c r="BK129" s="828"/>
      <c r="BL129" s="829"/>
      <c r="BM129" s="827">
        <v>20</v>
      </c>
      <c r="BN129" s="828"/>
      <c r="BO129" s="828"/>
      <c r="BP129" s="828"/>
      <c r="BQ129" s="828"/>
      <c r="BR129" s="828"/>
      <c r="BS129" s="829"/>
      <c r="BT129" s="827">
        <v>30</v>
      </c>
      <c r="BU129" s="830"/>
      <c r="BV129" s="830"/>
      <c r="BW129" s="830"/>
      <c r="BX129" s="830"/>
      <c r="BY129" s="830"/>
      <c r="BZ129" s="831"/>
      <c r="CA129" s="265"/>
      <c r="CB129" s="265"/>
      <c r="CC129" s="265"/>
      <c r="CD129" s="265"/>
      <c r="CE129" s="265"/>
      <c r="CF129" s="265"/>
      <c r="CG129" s="265"/>
      <c r="CH129" s="265"/>
      <c r="CI129" s="265"/>
      <c r="CJ129" s="265"/>
      <c r="CK129" s="265"/>
      <c r="CL129" s="265"/>
      <c r="CM129" s="265"/>
      <c r="CN129" s="265"/>
      <c r="CO129" s="265"/>
      <c r="CP129" s="265"/>
      <c r="CQ129" s="265"/>
      <c r="CR129" s="265"/>
      <c r="CS129" s="265"/>
      <c r="CT129" s="265"/>
      <c r="CU129" s="265"/>
      <c r="CV129" s="265"/>
      <c r="CW129" s="265"/>
      <c r="CX129" s="265"/>
      <c r="CY129" s="265"/>
      <c r="CZ129" s="265"/>
      <c r="DA129" s="265"/>
      <c r="DB129" s="265"/>
      <c r="DC129" s="265"/>
      <c r="DD129" s="265"/>
      <c r="DE129" s="265"/>
      <c r="DF129" s="265"/>
      <c r="DG129" s="265"/>
      <c r="DH129" s="265"/>
      <c r="DI129" s="265"/>
      <c r="DJ129" s="265"/>
      <c r="DK129" s="265"/>
      <c r="DL129" s="265"/>
      <c r="DM129" s="265"/>
      <c r="DN129" s="265"/>
      <c r="DO129" s="265"/>
      <c r="DP129" s="233"/>
      <c r="DQ129" s="233"/>
      <c r="DR129" s="233"/>
      <c r="DS129" s="233"/>
      <c r="DT129" s="233"/>
      <c r="DU129" s="233"/>
      <c r="DV129" s="233"/>
      <c r="DW129" s="233"/>
      <c r="DX129" s="233"/>
      <c r="DY129" s="233"/>
      <c r="DZ129" s="237"/>
    </row>
    <row r="130" spans="1:131" s="226" customFormat="1" ht="26.25" customHeight="1">
      <c r="A130" s="832" t="s">
        <v>490</v>
      </c>
      <c r="B130" s="833"/>
      <c r="C130" s="833"/>
      <c r="D130" s="833"/>
      <c r="E130" s="833"/>
      <c r="F130" s="833"/>
      <c r="G130" s="833"/>
      <c r="H130" s="833"/>
      <c r="I130" s="833"/>
      <c r="J130" s="833"/>
      <c r="K130" s="833"/>
      <c r="L130" s="833"/>
      <c r="M130" s="833"/>
      <c r="N130" s="833"/>
      <c r="O130" s="833"/>
      <c r="P130" s="833"/>
      <c r="Q130" s="833"/>
      <c r="R130" s="833"/>
      <c r="S130" s="833"/>
      <c r="T130" s="833"/>
      <c r="U130" s="833"/>
      <c r="V130" s="833"/>
      <c r="W130" s="834" t="s">
        <v>491</v>
      </c>
      <c r="X130" s="835"/>
      <c r="Y130" s="835"/>
      <c r="Z130" s="836"/>
      <c r="AA130" s="837">
        <v>336225</v>
      </c>
      <c r="AB130" s="838"/>
      <c r="AC130" s="838"/>
      <c r="AD130" s="838"/>
      <c r="AE130" s="839"/>
      <c r="AF130" s="840">
        <v>310497</v>
      </c>
      <c r="AG130" s="838"/>
      <c r="AH130" s="838"/>
      <c r="AI130" s="838"/>
      <c r="AJ130" s="839"/>
      <c r="AK130" s="840">
        <v>289122</v>
      </c>
      <c r="AL130" s="838"/>
      <c r="AM130" s="838"/>
      <c r="AN130" s="838"/>
      <c r="AO130" s="839"/>
      <c r="AP130" s="841"/>
      <c r="AQ130" s="842"/>
      <c r="AR130" s="842"/>
      <c r="AS130" s="842"/>
      <c r="AT130" s="843"/>
      <c r="AU130" s="264"/>
      <c r="AV130" s="264"/>
      <c r="AW130" s="264"/>
      <c r="AX130" s="807" t="s">
        <v>492</v>
      </c>
      <c r="AY130" s="808"/>
      <c r="AZ130" s="808"/>
      <c r="BA130" s="808"/>
      <c r="BB130" s="808"/>
      <c r="BC130" s="808"/>
      <c r="BD130" s="808"/>
      <c r="BE130" s="809"/>
      <c r="BF130" s="810">
        <v>0.6</v>
      </c>
      <c r="BG130" s="811"/>
      <c r="BH130" s="811"/>
      <c r="BI130" s="811"/>
      <c r="BJ130" s="811"/>
      <c r="BK130" s="811"/>
      <c r="BL130" s="812"/>
      <c r="BM130" s="810">
        <v>25</v>
      </c>
      <c r="BN130" s="811"/>
      <c r="BO130" s="811"/>
      <c r="BP130" s="811"/>
      <c r="BQ130" s="811"/>
      <c r="BR130" s="811"/>
      <c r="BS130" s="812"/>
      <c r="BT130" s="810">
        <v>35</v>
      </c>
      <c r="BU130" s="813"/>
      <c r="BV130" s="813"/>
      <c r="BW130" s="813"/>
      <c r="BX130" s="813"/>
      <c r="BY130" s="813"/>
      <c r="BZ130" s="814"/>
      <c r="CA130" s="265"/>
      <c r="CB130" s="265"/>
      <c r="CC130" s="265"/>
      <c r="CD130" s="265"/>
      <c r="CE130" s="265"/>
      <c r="CF130" s="265"/>
      <c r="CG130" s="265"/>
      <c r="CH130" s="265"/>
      <c r="CI130" s="265"/>
      <c r="CJ130" s="265"/>
      <c r="CK130" s="265"/>
      <c r="CL130" s="265"/>
      <c r="CM130" s="265"/>
      <c r="CN130" s="265"/>
      <c r="CO130" s="265"/>
      <c r="CP130" s="265"/>
      <c r="CQ130" s="265"/>
      <c r="CR130" s="265"/>
      <c r="CS130" s="265"/>
      <c r="CT130" s="265"/>
      <c r="CU130" s="265"/>
      <c r="CV130" s="265"/>
      <c r="CW130" s="265"/>
      <c r="CX130" s="265"/>
      <c r="CY130" s="265"/>
      <c r="CZ130" s="265"/>
      <c r="DA130" s="265"/>
      <c r="DB130" s="265"/>
      <c r="DC130" s="265"/>
      <c r="DD130" s="265"/>
      <c r="DE130" s="265"/>
      <c r="DF130" s="265"/>
      <c r="DG130" s="265"/>
      <c r="DH130" s="265"/>
      <c r="DI130" s="265"/>
      <c r="DJ130" s="265"/>
      <c r="DK130" s="265"/>
      <c r="DL130" s="265"/>
      <c r="DM130" s="265"/>
      <c r="DN130" s="265"/>
      <c r="DO130" s="265"/>
      <c r="DP130" s="233"/>
      <c r="DQ130" s="233"/>
      <c r="DR130" s="233"/>
      <c r="DS130" s="233"/>
      <c r="DT130" s="233"/>
      <c r="DU130" s="233"/>
      <c r="DV130" s="233"/>
      <c r="DW130" s="233"/>
      <c r="DX130" s="233"/>
      <c r="DY130" s="233"/>
      <c r="DZ130" s="237"/>
    </row>
    <row r="131" spans="1:131" s="226" customFormat="1" ht="26.25" customHeight="1" thickBot="1">
      <c r="A131" s="815"/>
      <c r="B131" s="816"/>
      <c r="C131" s="816"/>
      <c r="D131" s="816"/>
      <c r="E131" s="816"/>
      <c r="F131" s="816"/>
      <c r="G131" s="816"/>
      <c r="H131" s="816"/>
      <c r="I131" s="816"/>
      <c r="J131" s="816"/>
      <c r="K131" s="816"/>
      <c r="L131" s="816"/>
      <c r="M131" s="816"/>
      <c r="N131" s="816"/>
      <c r="O131" s="816"/>
      <c r="P131" s="816"/>
      <c r="Q131" s="816"/>
      <c r="R131" s="816"/>
      <c r="S131" s="816"/>
      <c r="T131" s="816"/>
      <c r="U131" s="816"/>
      <c r="V131" s="816"/>
      <c r="W131" s="817" t="s">
        <v>493</v>
      </c>
      <c r="X131" s="818"/>
      <c r="Y131" s="818"/>
      <c r="Z131" s="819"/>
      <c r="AA131" s="820">
        <v>1382148</v>
      </c>
      <c r="AB131" s="821"/>
      <c r="AC131" s="821"/>
      <c r="AD131" s="821"/>
      <c r="AE131" s="822"/>
      <c r="AF131" s="823">
        <v>1342684</v>
      </c>
      <c r="AG131" s="821"/>
      <c r="AH131" s="821"/>
      <c r="AI131" s="821"/>
      <c r="AJ131" s="822"/>
      <c r="AK131" s="823">
        <v>1326341</v>
      </c>
      <c r="AL131" s="821"/>
      <c r="AM131" s="821"/>
      <c r="AN131" s="821"/>
      <c r="AO131" s="822"/>
      <c r="AP131" s="824"/>
      <c r="AQ131" s="825"/>
      <c r="AR131" s="825"/>
      <c r="AS131" s="825"/>
      <c r="AT131" s="826"/>
      <c r="AU131" s="264"/>
      <c r="AV131" s="264"/>
      <c r="AW131" s="264"/>
      <c r="AX131" s="785" t="s">
        <v>494</v>
      </c>
      <c r="AY131" s="786"/>
      <c r="AZ131" s="786"/>
      <c r="BA131" s="786"/>
      <c r="BB131" s="786"/>
      <c r="BC131" s="786"/>
      <c r="BD131" s="786"/>
      <c r="BE131" s="787"/>
      <c r="BF131" s="788" t="s">
        <v>381</v>
      </c>
      <c r="BG131" s="789"/>
      <c r="BH131" s="789"/>
      <c r="BI131" s="789"/>
      <c r="BJ131" s="789"/>
      <c r="BK131" s="789"/>
      <c r="BL131" s="790"/>
      <c r="BM131" s="788">
        <v>350</v>
      </c>
      <c r="BN131" s="789"/>
      <c r="BO131" s="789"/>
      <c r="BP131" s="789"/>
      <c r="BQ131" s="789"/>
      <c r="BR131" s="789"/>
      <c r="BS131" s="790"/>
      <c r="BT131" s="791"/>
      <c r="BU131" s="792"/>
      <c r="BV131" s="792"/>
      <c r="BW131" s="792"/>
      <c r="BX131" s="792"/>
      <c r="BY131" s="792"/>
      <c r="BZ131" s="793"/>
      <c r="CA131" s="265"/>
      <c r="CB131" s="265"/>
      <c r="CC131" s="265"/>
      <c r="CD131" s="265"/>
      <c r="CE131" s="265"/>
      <c r="CF131" s="265"/>
      <c r="CG131" s="265"/>
      <c r="CH131" s="265"/>
      <c r="CI131" s="265"/>
      <c r="CJ131" s="265"/>
      <c r="CK131" s="265"/>
      <c r="CL131" s="265"/>
      <c r="CM131" s="265"/>
      <c r="CN131" s="265"/>
      <c r="CO131" s="265"/>
      <c r="CP131" s="265"/>
      <c r="CQ131" s="265"/>
      <c r="CR131" s="265"/>
      <c r="CS131" s="265"/>
      <c r="CT131" s="265"/>
      <c r="CU131" s="265"/>
      <c r="CV131" s="265"/>
      <c r="CW131" s="265"/>
      <c r="CX131" s="265"/>
      <c r="CY131" s="265"/>
      <c r="CZ131" s="265"/>
      <c r="DA131" s="265"/>
      <c r="DB131" s="265"/>
      <c r="DC131" s="265"/>
      <c r="DD131" s="265"/>
      <c r="DE131" s="265"/>
      <c r="DF131" s="265"/>
      <c r="DG131" s="265"/>
      <c r="DH131" s="265"/>
      <c r="DI131" s="265"/>
      <c r="DJ131" s="265"/>
      <c r="DK131" s="265"/>
      <c r="DL131" s="265"/>
      <c r="DM131" s="265"/>
      <c r="DN131" s="265"/>
      <c r="DO131" s="265"/>
      <c r="DP131" s="233"/>
      <c r="DQ131" s="233"/>
      <c r="DR131" s="233"/>
      <c r="DS131" s="233"/>
      <c r="DT131" s="233"/>
      <c r="DU131" s="233"/>
      <c r="DV131" s="233"/>
      <c r="DW131" s="233"/>
      <c r="DX131" s="233"/>
      <c r="DY131" s="233"/>
      <c r="DZ131" s="237"/>
    </row>
    <row r="132" spans="1:131" s="226" customFormat="1" ht="26.25" customHeight="1">
      <c r="A132" s="794" t="s">
        <v>495</v>
      </c>
      <c r="B132" s="795"/>
      <c r="C132" s="795"/>
      <c r="D132" s="795"/>
      <c r="E132" s="795"/>
      <c r="F132" s="795"/>
      <c r="G132" s="795"/>
      <c r="H132" s="795"/>
      <c r="I132" s="795"/>
      <c r="J132" s="795"/>
      <c r="K132" s="795"/>
      <c r="L132" s="795"/>
      <c r="M132" s="795"/>
      <c r="N132" s="795"/>
      <c r="O132" s="795"/>
      <c r="P132" s="795"/>
      <c r="Q132" s="795"/>
      <c r="R132" s="795"/>
      <c r="S132" s="795"/>
      <c r="T132" s="795"/>
      <c r="U132" s="795"/>
      <c r="V132" s="798" t="s">
        <v>496</v>
      </c>
      <c r="W132" s="798"/>
      <c r="X132" s="798"/>
      <c r="Y132" s="798"/>
      <c r="Z132" s="799"/>
      <c r="AA132" s="800">
        <v>-1.4695242479999999</v>
      </c>
      <c r="AB132" s="801"/>
      <c r="AC132" s="801"/>
      <c r="AD132" s="801"/>
      <c r="AE132" s="802"/>
      <c r="AF132" s="803">
        <v>1.355791832</v>
      </c>
      <c r="AG132" s="801"/>
      <c r="AH132" s="801"/>
      <c r="AI132" s="801"/>
      <c r="AJ132" s="802"/>
      <c r="AK132" s="803">
        <v>1.9245427829999999</v>
      </c>
      <c r="AL132" s="801"/>
      <c r="AM132" s="801"/>
      <c r="AN132" s="801"/>
      <c r="AO132" s="802"/>
      <c r="AP132" s="804"/>
      <c r="AQ132" s="805"/>
      <c r="AR132" s="805"/>
      <c r="AS132" s="805"/>
      <c r="AT132" s="806"/>
      <c r="AU132" s="266"/>
      <c r="AV132" s="267"/>
      <c r="AW132" s="267"/>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65"/>
      <c r="CB132" s="265"/>
      <c r="CC132" s="265"/>
      <c r="CD132" s="265"/>
      <c r="CE132" s="265"/>
      <c r="CF132" s="265"/>
      <c r="CG132" s="265"/>
      <c r="CH132" s="265"/>
      <c r="CI132" s="265"/>
      <c r="CJ132" s="265"/>
      <c r="CK132" s="265"/>
      <c r="CL132" s="265"/>
      <c r="CM132" s="265"/>
      <c r="CN132" s="265"/>
      <c r="CO132" s="265"/>
      <c r="CP132" s="265"/>
      <c r="CQ132" s="265"/>
      <c r="CR132" s="265"/>
      <c r="CS132" s="265"/>
      <c r="CT132" s="265"/>
      <c r="CU132" s="265"/>
      <c r="CV132" s="265"/>
      <c r="CW132" s="265"/>
      <c r="CX132" s="265"/>
      <c r="CY132" s="265"/>
      <c r="CZ132" s="265"/>
      <c r="DA132" s="265"/>
      <c r="DB132" s="265"/>
      <c r="DC132" s="265"/>
      <c r="DD132" s="265"/>
      <c r="DE132" s="265"/>
      <c r="DF132" s="265"/>
      <c r="DG132" s="265"/>
      <c r="DH132" s="265"/>
      <c r="DI132" s="265"/>
      <c r="DJ132" s="265"/>
      <c r="DK132" s="265"/>
      <c r="DL132" s="265"/>
      <c r="DM132" s="265"/>
      <c r="DN132" s="265"/>
      <c r="DO132" s="265"/>
      <c r="DP132" s="237"/>
      <c r="DQ132" s="237"/>
      <c r="DR132" s="237"/>
      <c r="DS132" s="237"/>
      <c r="DT132" s="237"/>
      <c r="DU132" s="237"/>
      <c r="DV132" s="237"/>
      <c r="DW132" s="237"/>
      <c r="DX132" s="237"/>
      <c r="DY132" s="237"/>
      <c r="DZ132" s="237"/>
    </row>
    <row r="133" spans="1:131" s="226" customFormat="1" ht="26.25" customHeight="1" thickBot="1">
      <c r="A133" s="796"/>
      <c r="B133" s="797"/>
      <c r="C133" s="797"/>
      <c r="D133" s="797"/>
      <c r="E133" s="797"/>
      <c r="F133" s="797"/>
      <c r="G133" s="797"/>
      <c r="H133" s="797"/>
      <c r="I133" s="797"/>
      <c r="J133" s="797"/>
      <c r="K133" s="797"/>
      <c r="L133" s="797"/>
      <c r="M133" s="797"/>
      <c r="N133" s="797"/>
      <c r="O133" s="797"/>
      <c r="P133" s="797"/>
      <c r="Q133" s="797"/>
      <c r="R133" s="797"/>
      <c r="S133" s="797"/>
      <c r="T133" s="797"/>
      <c r="U133" s="797"/>
      <c r="V133" s="777" t="s">
        <v>497</v>
      </c>
      <c r="W133" s="777"/>
      <c r="X133" s="777"/>
      <c r="Y133" s="777"/>
      <c r="Z133" s="778"/>
      <c r="AA133" s="779">
        <v>0.6</v>
      </c>
      <c r="AB133" s="780"/>
      <c r="AC133" s="780"/>
      <c r="AD133" s="780"/>
      <c r="AE133" s="781"/>
      <c r="AF133" s="779">
        <v>-2.2000000000000002</v>
      </c>
      <c r="AG133" s="780"/>
      <c r="AH133" s="780"/>
      <c r="AI133" s="780"/>
      <c r="AJ133" s="781"/>
      <c r="AK133" s="779">
        <v>0.6</v>
      </c>
      <c r="AL133" s="780"/>
      <c r="AM133" s="780"/>
      <c r="AN133" s="780"/>
      <c r="AO133" s="781"/>
      <c r="AP133" s="782"/>
      <c r="AQ133" s="783"/>
      <c r="AR133" s="783"/>
      <c r="AS133" s="783"/>
      <c r="AT133" s="784"/>
      <c r="AU133" s="267"/>
      <c r="AV133" s="267"/>
      <c r="AW133" s="267"/>
      <c r="AX133" s="267"/>
      <c r="AY133" s="267"/>
      <c r="AZ133" s="267"/>
      <c r="BA133" s="267"/>
      <c r="BB133" s="267"/>
      <c r="BC133" s="267"/>
      <c r="BD133" s="267"/>
      <c r="BE133" s="267"/>
      <c r="BF133" s="267"/>
      <c r="BG133" s="267"/>
      <c r="BH133" s="267"/>
      <c r="BI133" s="267"/>
      <c r="BJ133" s="267"/>
      <c r="BK133" s="267"/>
      <c r="BL133" s="267"/>
      <c r="BM133" s="267"/>
      <c r="BN133" s="265"/>
      <c r="BO133" s="265"/>
      <c r="BP133" s="265"/>
      <c r="BQ133" s="265"/>
      <c r="BR133" s="265"/>
      <c r="BS133" s="265"/>
      <c r="BT133" s="265"/>
      <c r="BU133" s="265"/>
      <c r="BV133" s="265"/>
      <c r="BW133" s="265"/>
      <c r="BX133" s="265"/>
      <c r="BY133" s="265"/>
      <c r="BZ133" s="265"/>
      <c r="CA133" s="265"/>
      <c r="CB133" s="265"/>
      <c r="CC133" s="265"/>
      <c r="CD133" s="265"/>
      <c r="CE133" s="265"/>
      <c r="CF133" s="265"/>
      <c r="CG133" s="265"/>
      <c r="CH133" s="265"/>
      <c r="CI133" s="265"/>
      <c r="CJ133" s="265"/>
      <c r="CK133" s="265"/>
      <c r="CL133" s="265"/>
      <c r="CM133" s="265"/>
      <c r="CN133" s="265"/>
      <c r="CO133" s="265"/>
      <c r="CP133" s="265"/>
      <c r="CQ133" s="265"/>
      <c r="CR133" s="265"/>
      <c r="CS133" s="265"/>
      <c r="CT133" s="265"/>
      <c r="CU133" s="265"/>
      <c r="CV133" s="265"/>
      <c r="CW133" s="265"/>
      <c r="CX133" s="265"/>
      <c r="CY133" s="265"/>
      <c r="CZ133" s="265"/>
      <c r="DA133" s="265"/>
      <c r="DB133" s="265"/>
      <c r="DC133" s="265"/>
      <c r="DD133" s="265"/>
      <c r="DE133" s="265"/>
      <c r="DF133" s="265"/>
      <c r="DG133" s="265"/>
      <c r="DH133" s="265"/>
      <c r="DI133" s="265"/>
      <c r="DJ133" s="265"/>
      <c r="DK133" s="265"/>
      <c r="DL133" s="265"/>
      <c r="DM133" s="265"/>
      <c r="DN133" s="265"/>
      <c r="DO133" s="265"/>
      <c r="DP133" s="237"/>
      <c r="DQ133" s="237"/>
      <c r="DR133" s="237"/>
      <c r="DS133" s="237"/>
      <c r="DT133" s="237"/>
      <c r="DU133" s="237"/>
      <c r="DV133" s="237"/>
      <c r="DW133" s="237"/>
      <c r="DX133" s="237"/>
      <c r="DY133" s="237"/>
      <c r="DZ133" s="237"/>
    </row>
    <row r="134" spans="1:131" s="227" customFormat="1" ht="11.25" customHeight="1">
      <c r="A134" s="268"/>
      <c r="B134" s="268"/>
      <c r="C134" s="268"/>
      <c r="D134" s="268"/>
      <c r="E134" s="268"/>
      <c r="F134" s="268"/>
      <c r="G134" s="268"/>
      <c r="H134" s="268"/>
      <c r="I134" s="268"/>
      <c r="J134" s="268"/>
      <c r="K134" s="268"/>
      <c r="L134" s="268"/>
      <c r="M134" s="268"/>
      <c r="N134" s="268"/>
      <c r="O134" s="268"/>
      <c r="P134" s="268"/>
      <c r="Q134" s="268"/>
      <c r="R134" s="268"/>
      <c r="S134" s="268"/>
      <c r="T134" s="268"/>
      <c r="U134" s="268"/>
      <c r="V134" s="268"/>
      <c r="W134" s="268"/>
      <c r="X134" s="268"/>
      <c r="Y134" s="268"/>
      <c r="Z134" s="268"/>
      <c r="AA134" s="268"/>
      <c r="AB134" s="268"/>
      <c r="AC134" s="268"/>
      <c r="AD134" s="268"/>
      <c r="AE134" s="268"/>
      <c r="AF134" s="268"/>
      <c r="AG134" s="268"/>
      <c r="AH134" s="268"/>
      <c r="AI134" s="268"/>
      <c r="AJ134" s="268"/>
      <c r="AK134" s="268"/>
      <c r="AL134" s="268"/>
      <c r="AM134" s="268"/>
      <c r="AN134" s="268"/>
      <c r="AO134" s="268"/>
      <c r="AP134" s="268"/>
      <c r="AQ134" s="268"/>
      <c r="AR134" s="268"/>
      <c r="AS134" s="268"/>
      <c r="AT134" s="268"/>
      <c r="AU134" s="267"/>
      <c r="AV134" s="267"/>
      <c r="AW134" s="267"/>
      <c r="AX134" s="267"/>
      <c r="AY134" s="267"/>
      <c r="AZ134" s="267"/>
      <c r="BA134" s="267"/>
      <c r="BB134" s="267"/>
      <c r="BC134" s="267"/>
      <c r="BD134" s="267"/>
      <c r="BE134" s="267"/>
      <c r="BF134" s="267"/>
      <c r="BG134" s="267"/>
      <c r="BH134" s="267"/>
      <c r="BI134" s="267"/>
      <c r="BJ134" s="267"/>
      <c r="BK134" s="267"/>
      <c r="BL134" s="267"/>
      <c r="BM134" s="267"/>
      <c r="BN134" s="265"/>
      <c r="BO134" s="265"/>
      <c r="BP134" s="265"/>
      <c r="BQ134" s="265"/>
      <c r="BR134" s="265"/>
      <c r="BS134" s="265"/>
      <c r="BT134" s="265"/>
      <c r="BU134" s="265"/>
      <c r="BV134" s="265"/>
      <c r="BW134" s="265"/>
      <c r="BX134" s="265"/>
      <c r="BY134" s="265"/>
      <c r="BZ134" s="265"/>
      <c r="CA134" s="265"/>
      <c r="CB134" s="265"/>
      <c r="CC134" s="265"/>
      <c r="CD134" s="265"/>
      <c r="CE134" s="265"/>
      <c r="CF134" s="265"/>
      <c r="CG134" s="265"/>
      <c r="CH134" s="265"/>
      <c r="CI134" s="265"/>
      <c r="CJ134" s="265"/>
      <c r="CK134" s="265"/>
      <c r="CL134" s="265"/>
      <c r="CM134" s="265"/>
      <c r="CN134" s="265"/>
      <c r="CO134" s="265"/>
      <c r="CP134" s="265"/>
      <c r="CQ134" s="265"/>
      <c r="CR134" s="265"/>
      <c r="CS134" s="265"/>
      <c r="CT134" s="265"/>
      <c r="CU134" s="265"/>
      <c r="CV134" s="265"/>
      <c r="CW134" s="265"/>
      <c r="CX134" s="265"/>
      <c r="CY134" s="265"/>
      <c r="CZ134" s="265"/>
      <c r="DA134" s="265"/>
      <c r="DB134" s="265"/>
      <c r="DC134" s="265"/>
      <c r="DD134" s="265"/>
      <c r="DE134" s="265"/>
      <c r="DF134" s="265"/>
      <c r="DG134" s="265"/>
      <c r="DH134" s="265"/>
      <c r="DI134" s="265"/>
      <c r="DJ134" s="265"/>
      <c r="DK134" s="265"/>
      <c r="DL134" s="265"/>
      <c r="DM134" s="265"/>
      <c r="DN134" s="265"/>
      <c r="DO134" s="265"/>
      <c r="DP134" s="237"/>
      <c r="DQ134" s="237"/>
      <c r="DR134" s="237"/>
      <c r="DS134" s="237"/>
      <c r="DT134" s="237"/>
      <c r="DU134" s="237"/>
      <c r="DV134" s="237"/>
      <c r="DW134" s="237"/>
      <c r="DX134" s="237"/>
      <c r="DY134" s="237"/>
      <c r="DZ134" s="237"/>
      <c r="EA134" s="226"/>
    </row>
    <row r="135" spans="1:131" ht="14.25" hidden="1">
      <c r="AU135" s="268"/>
      <c r="AV135" s="268"/>
      <c r="AW135" s="268"/>
      <c r="AX135" s="268"/>
      <c r="AY135" s="268"/>
      <c r="AZ135" s="268"/>
      <c r="BA135" s="268"/>
      <c r="BB135" s="268"/>
      <c r="BC135" s="268"/>
      <c r="BD135" s="268"/>
      <c r="BE135" s="268"/>
      <c r="BF135" s="268"/>
      <c r="BG135" s="268"/>
      <c r="BH135" s="268"/>
      <c r="BI135" s="268"/>
      <c r="BJ135" s="268"/>
      <c r="BK135" s="268"/>
      <c r="BL135" s="268"/>
      <c r="BM135" s="268"/>
      <c r="BN135" s="268"/>
      <c r="BO135" s="268"/>
      <c r="BP135" s="268"/>
      <c r="BQ135" s="268"/>
      <c r="BR135" s="268"/>
      <c r="BS135" s="268"/>
      <c r="BT135" s="268"/>
      <c r="BU135" s="268"/>
      <c r="BV135" s="268"/>
      <c r="BW135" s="268"/>
      <c r="BX135" s="268"/>
      <c r="BY135" s="268"/>
      <c r="BZ135" s="268"/>
      <c r="CA135" s="268"/>
      <c r="CB135" s="268"/>
      <c r="CC135" s="268"/>
      <c r="CD135" s="268"/>
      <c r="CE135" s="268"/>
      <c r="CF135" s="268"/>
      <c r="CG135" s="268"/>
      <c r="CH135" s="268"/>
      <c r="CI135" s="268"/>
      <c r="CJ135" s="268"/>
      <c r="CK135" s="268"/>
      <c r="CL135" s="268"/>
      <c r="CM135" s="268"/>
      <c r="CN135" s="268"/>
      <c r="CO135" s="268"/>
      <c r="CP135" s="268"/>
      <c r="CQ135" s="268"/>
      <c r="CR135" s="268"/>
      <c r="CS135" s="268"/>
      <c r="CT135" s="268"/>
      <c r="CU135" s="268"/>
      <c r="CV135" s="268"/>
      <c r="CW135" s="268"/>
      <c r="CX135" s="268"/>
      <c r="CY135" s="268"/>
      <c r="CZ135" s="268"/>
      <c r="DA135" s="268"/>
      <c r="DB135" s="268"/>
      <c r="DC135" s="268"/>
      <c r="DD135" s="268"/>
      <c r="DE135" s="268"/>
      <c r="DF135" s="268"/>
      <c r="DG135" s="268"/>
      <c r="DH135" s="268"/>
      <c r="DI135" s="268"/>
      <c r="DJ135" s="268"/>
      <c r="DK135" s="268"/>
      <c r="DL135" s="268"/>
      <c r="DM135" s="268"/>
      <c r="DN135" s="268"/>
      <c r="DO135" s="268"/>
      <c r="DP135" s="268"/>
      <c r="DQ135" s="268"/>
      <c r="DR135" s="268"/>
      <c r="DS135" s="268"/>
      <c r="DT135" s="268"/>
      <c r="DU135" s="268"/>
      <c r="DV135" s="268"/>
      <c r="DW135" s="268"/>
      <c r="DX135" s="268"/>
      <c r="DY135" s="268"/>
      <c r="DZ135" s="268"/>
    </row>
    <row r="136" spans="1:131" hidden="1"/>
  </sheetData>
  <sheetProtection algorithmName="SHA-512" hashValue="rcpmeueOnfmgQl2yKfwFD29nq4uXP0SgRj8fBXcU6bGa7pmyIOXBZv5jF/OUbwiiTYJMbLLA5yTVdGCvzgYYGg==" saltValue="RFGhwE9pfKfggikY5V4l1A=="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10"/>
  <sheetViews>
    <sheetView showGridLines="0" view="pageBreakPreview" zoomScaleNormal="85" zoomScaleSheetLayoutView="100" workbookViewId="0"/>
  </sheetViews>
  <sheetFormatPr defaultColWidth="0" defaultRowHeight="13.5" customHeight="1" zeroHeight="1"/>
  <cols>
    <col min="1" max="120" width="2.75" style="271" customWidth="1"/>
    <col min="121" max="121" width="0" style="270" hidden="1" customWidth="1"/>
    <col min="122" max="16384" width="9" style="270" hidden="1"/>
  </cols>
  <sheetData>
    <row r="1" spans="1:120">
      <c r="A1" s="270"/>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row>
    <row r="2" spans="1:120"/>
    <row r="3" spans="1:120"/>
    <row r="4" spans="1:120"/>
    <row r="5" spans="1:120"/>
    <row r="6" spans="1:120"/>
    <row r="7" spans="1:120"/>
    <row r="8" spans="1:120"/>
    <row r="9" spans="1:120"/>
    <row r="10" spans="1:120"/>
    <row r="11" spans="1:120"/>
    <row r="12" spans="1:120"/>
    <row r="13" spans="1:120"/>
    <row r="14" spans="1:120"/>
    <row r="15" spans="1:120"/>
    <row r="16" spans="1:120">
      <c r="DP16" s="270"/>
    </row>
    <row r="17" spans="119:120">
      <c r="DP17" s="270"/>
    </row>
    <row r="18" spans="119:120"/>
    <row r="19" spans="119:120"/>
    <row r="20" spans="119:120">
      <c r="DO20" s="270"/>
      <c r="DP20" s="270"/>
    </row>
    <row r="21" spans="119:120">
      <c r="DP21" s="270"/>
    </row>
    <row r="22" spans="119:120"/>
    <row r="23" spans="119:120">
      <c r="DO23" s="270"/>
      <c r="DP23" s="270"/>
    </row>
    <row r="24" spans="119:120">
      <c r="DP24" s="270"/>
    </row>
    <row r="25" spans="119:120">
      <c r="DP25" s="270"/>
    </row>
    <row r="26" spans="119:120">
      <c r="DO26" s="270"/>
      <c r="DP26" s="270"/>
    </row>
    <row r="27" spans="119:120"/>
    <row r="28" spans="119:120">
      <c r="DO28" s="270"/>
      <c r="DP28" s="270"/>
    </row>
    <row r="29" spans="119:120">
      <c r="DP29" s="270"/>
    </row>
    <row r="30" spans="119:120"/>
    <row r="31" spans="119:120">
      <c r="DO31" s="270"/>
      <c r="DP31" s="270"/>
    </row>
    <row r="32" spans="119:120"/>
    <row r="33" spans="98:120">
      <c r="DO33" s="270"/>
      <c r="DP33" s="270"/>
    </row>
    <row r="34" spans="98:120">
      <c r="DM34" s="270"/>
    </row>
    <row r="35" spans="98:120">
      <c r="CT35" s="270"/>
      <c r="CU35" s="270"/>
      <c r="CV35" s="270"/>
      <c r="CY35" s="270"/>
      <c r="CZ35" s="270"/>
      <c r="DA35" s="270"/>
      <c r="DD35" s="270"/>
      <c r="DE35" s="270"/>
      <c r="DF35" s="270"/>
      <c r="DI35" s="270"/>
      <c r="DJ35" s="270"/>
      <c r="DK35" s="270"/>
      <c r="DM35" s="270"/>
      <c r="DN35" s="270"/>
      <c r="DO35" s="270"/>
      <c r="DP35" s="270"/>
    </row>
    <row r="36" spans="98:120"/>
    <row r="37" spans="98:120">
      <c r="CW37" s="270"/>
      <c r="DB37" s="270"/>
      <c r="DG37" s="270"/>
      <c r="DL37" s="270"/>
      <c r="DP37" s="270"/>
    </row>
    <row r="38" spans="98:120">
      <c r="CT38" s="270"/>
      <c r="CU38" s="270"/>
      <c r="CV38" s="270"/>
      <c r="CW38" s="270"/>
      <c r="CY38" s="270"/>
      <c r="CZ38" s="270"/>
      <c r="DA38" s="270"/>
      <c r="DB38" s="270"/>
      <c r="DD38" s="270"/>
      <c r="DE38" s="270"/>
      <c r="DF38" s="270"/>
      <c r="DG38" s="270"/>
      <c r="DI38" s="270"/>
      <c r="DJ38" s="270"/>
      <c r="DK38" s="270"/>
      <c r="DL38" s="270"/>
      <c r="DN38" s="270"/>
      <c r="DO38" s="270"/>
      <c r="DP38" s="270"/>
    </row>
    <row r="39" spans="98:120"/>
    <row r="40" spans="98:120"/>
    <row r="41" spans="98:120"/>
    <row r="42" spans="98:120"/>
    <row r="43" spans="98:120"/>
    <row r="44" spans="98:120"/>
    <row r="45" spans="98:120"/>
    <row r="46" spans="98:120"/>
    <row r="47" spans="98:120"/>
    <row r="48" spans="98:120"/>
    <row r="49" spans="22:120">
      <c r="DN49" s="270"/>
      <c r="DO49" s="270"/>
      <c r="DP49" s="270"/>
    </row>
    <row r="50" spans="22:120"/>
    <row r="51" spans="22:120"/>
    <row r="52" spans="22:120"/>
    <row r="53" spans="22:120"/>
    <row r="54" spans="22:120"/>
    <row r="55" spans="22:120"/>
    <row r="56" spans="22:120"/>
    <row r="57" spans="22:120"/>
    <row r="58" spans="22:120"/>
    <row r="59" spans="22:120"/>
    <row r="60" spans="22:120"/>
    <row r="61" spans="22:120"/>
    <row r="62" spans="22:120"/>
    <row r="63" spans="22:120">
      <c r="W63" s="270"/>
      <c r="CS63" s="270"/>
      <c r="CX63" s="270"/>
      <c r="DC63" s="270"/>
      <c r="DH63" s="270"/>
    </row>
    <row r="64" spans="22:120">
      <c r="V64" s="270"/>
    </row>
    <row r="65" spans="15:120">
      <c r="X65" s="270"/>
      <c r="Z65" s="270"/>
      <c r="AA65" s="270"/>
      <c r="AB65" s="270"/>
      <c r="AC65" s="270"/>
      <c r="AD65" s="270"/>
      <c r="AE65" s="270"/>
      <c r="AF65" s="270"/>
      <c r="AG65" s="270"/>
      <c r="AH65" s="270"/>
      <c r="AI65" s="270"/>
      <c r="AJ65" s="270"/>
      <c r="AK65" s="270"/>
      <c r="AL65" s="270"/>
      <c r="AM65" s="270"/>
      <c r="AN65" s="270"/>
      <c r="AO65" s="270"/>
      <c r="AP65" s="270"/>
      <c r="AQ65" s="270"/>
      <c r="AR65" s="270"/>
      <c r="AS65" s="270"/>
      <c r="AT65" s="270"/>
      <c r="AU65" s="270"/>
      <c r="AV65" s="270"/>
      <c r="AW65" s="270"/>
      <c r="AX65" s="270"/>
      <c r="AY65" s="270"/>
      <c r="AZ65" s="270"/>
      <c r="BA65" s="270"/>
      <c r="BB65" s="270"/>
      <c r="BC65" s="270"/>
      <c r="BD65" s="270"/>
      <c r="BE65" s="270"/>
      <c r="BF65" s="270"/>
      <c r="BG65" s="270"/>
      <c r="BH65" s="270"/>
      <c r="BI65" s="270"/>
      <c r="BJ65" s="270"/>
      <c r="BK65" s="270"/>
      <c r="BL65" s="270"/>
      <c r="BM65" s="270"/>
      <c r="BN65" s="270"/>
      <c r="BO65" s="270"/>
      <c r="BP65" s="270"/>
      <c r="BQ65" s="270"/>
      <c r="BR65" s="270"/>
      <c r="BS65" s="270"/>
      <c r="BT65" s="270"/>
      <c r="BU65" s="270"/>
      <c r="BV65" s="270"/>
      <c r="BW65" s="270"/>
      <c r="BX65" s="270"/>
      <c r="BY65" s="270"/>
      <c r="BZ65" s="270"/>
      <c r="CA65" s="270"/>
      <c r="CB65" s="270"/>
      <c r="CC65" s="270"/>
      <c r="CD65" s="270"/>
      <c r="CE65" s="270"/>
      <c r="CF65" s="270"/>
      <c r="CG65" s="270"/>
      <c r="CH65" s="270"/>
      <c r="CI65" s="270"/>
      <c r="CJ65" s="270"/>
      <c r="CK65" s="270"/>
      <c r="CL65" s="270"/>
      <c r="CM65" s="270"/>
      <c r="CN65" s="270"/>
      <c r="CO65" s="270"/>
      <c r="CP65" s="270"/>
      <c r="CQ65" s="270"/>
      <c r="CR65" s="270"/>
      <c r="CU65" s="270"/>
      <c r="CZ65" s="270"/>
      <c r="DE65" s="270"/>
      <c r="DJ65" s="270"/>
    </row>
    <row r="66" spans="15:120">
      <c r="Q66" s="270"/>
      <c r="S66" s="270"/>
      <c r="U66" s="270"/>
      <c r="DM66" s="270"/>
    </row>
    <row r="67" spans="15:120">
      <c r="O67" s="270"/>
      <c r="P67" s="270"/>
      <c r="R67" s="270"/>
      <c r="T67" s="270"/>
      <c r="Y67" s="270"/>
      <c r="CT67" s="270"/>
      <c r="CV67" s="270"/>
      <c r="CW67" s="270"/>
      <c r="CY67" s="270"/>
      <c r="DA67" s="270"/>
      <c r="DB67" s="270"/>
      <c r="DD67" s="270"/>
      <c r="DF67" s="270"/>
      <c r="DG67" s="270"/>
      <c r="DI67" s="270"/>
      <c r="DK67" s="270"/>
      <c r="DL67" s="270"/>
      <c r="DN67" s="270"/>
      <c r="DO67" s="270"/>
      <c r="DP67" s="270"/>
    </row>
    <row r="68" spans="15:120"/>
    <row r="69" spans="15:120"/>
    <row r="70" spans="15:120"/>
    <row r="71" spans="15:120"/>
    <row r="72" spans="15:120">
      <c r="DP72" s="270"/>
    </row>
    <row r="73" spans="15:120">
      <c r="DP73" s="270"/>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270"/>
      <c r="CX96" s="270"/>
      <c r="DC96" s="270"/>
      <c r="DH96" s="270"/>
    </row>
    <row r="97" spans="24:120">
      <c r="CS97" s="270"/>
      <c r="CX97" s="270"/>
      <c r="DC97" s="270"/>
      <c r="DH97" s="270"/>
      <c r="DP97" s="271" t="s">
        <v>498</v>
      </c>
    </row>
    <row r="98" spans="24:120" hidden="1">
      <c r="CS98" s="270"/>
      <c r="CX98" s="270"/>
      <c r="DC98" s="270"/>
      <c r="DH98" s="270"/>
    </row>
    <row r="99" spans="24:120" hidden="1">
      <c r="CS99" s="270"/>
      <c r="CX99" s="270"/>
      <c r="DC99" s="270"/>
      <c r="DH99" s="270"/>
    </row>
    <row r="100" spans="24:120" hidden="1"/>
    <row r="101" spans="24:120" ht="12" hidden="1" customHeight="1">
      <c r="X101" s="270"/>
      <c r="Y101" s="270"/>
      <c r="Z101" s="270"/>
      <c r="AA101" s="270"/>
      <c r="AB101" s="270"/>
      <c r="AC101" s="270"/>
      <c r="AD101" s="270"/>
      <c r="AE101" s="270"/>
      <c r="AF101" s="270"/>
      <c r="AG101" s="270"/>
      <c r="AH101" s="270"/>
      <c r="AI101" s="270"/>
      <c r="AJ101" s="270"/>
      <c r="AK101" s="270"/>
      <c r="AL101" s="270"/>
      <c r="AM101" s="270"/>
      <c r="AN101" s="270"/>
      <c r="AO101" s="270"/>
      <c r="AP101" s="270"/>
      <c r="AQ101" s="270"/>
      <c r="AR101" s="270"/>
      <c r="AS101" s="270"/>
      <c r="AT101" s="270"/>
      <c r="AU101" s="270"/>
      <c r="AV101" s="270"/>
      <c r="AW101" s="270"/>
      <c r="AX101" s="270"/>
      <c r="AY101" s="270"/>
      <c r="AZ101" s="270"/>
      <c r="BA101" s="270"/>
      <c r="BB101" s="270"/>
      <c r="BC101" s="270"/>
      <c r="BD101" s="270"/>
      <c r="BE101" s="270"/>
      <c r="BF101" s="270"/>
      <c r="BG101" s="270"/>
      <c r="BH101" s="270"/>
      <c r="BI101" s="270"/>
      <c r="BJ101" s="270"/>
      <c r="BK101" s="270"/>
      <c r="BL101" s="270"/>
      <c r="BM101" s="270"/>
      <c r="BN101" s="270"/>
      <c r="BO101" s="270"/>
      <c r="BP101" s="270"/>
      <c r="BQ101" s="270"/>
      <c r="BR101" s="270"/>
      <c r="BS101" s="270"/>
      <c r="BT101" s="270"/>
      <c r="BU101" s="270"/>
      <c r="BV101" s="270"/>
      <c r="BW101" s="270"/>
      <c r="BX101" s="270"/>
      <c r="BY101" s="270"/>
      <c r="BZ101" s="270"/>
      <c r="CA101" s="270"/>
      <c r="CB101" s="270"/>
      <c r="CC101" s="270"/>
      <c r="CD101" s="270"/>
      <c r="CE101" s="270"/>
      <c r="CF101" s="270"/>
      <c r="CG101" s="270"/>
      <c r="CH101" s="270"/>
      <c r="CI101" s="270"/>
      <c r="CJ101" s="270"/>
      <c r="CK101" s="270"/>
      <c r="CL101" s="270"/>
      <c r="CM101" s="270"/>
      <c r="CN101" s="270"/>
      <c r="CO101" s="270"/>
      <c r="CP101" s="270"/>
      <c r="CQ101" s="270"/>
      <c r="CR101" s="270"/>
      <c r="CU101" s="270"/>
      <c r="CZ101" s="270"/>
      <c r="DE101" s="270"/>
      <c r="DJ101" s="270"/>
    </row>
    <row r="102" spans="24:120" ht="1.5" hidden="1" customHeight="1">
      <c r="CU102" s="270"/>
      <c r="CZ102" s="270"/>
      <c r="DE102" s="270"/>
      <c r="DJ102" s="270"/>
      <c r="DM102" s="270"/>
    </row>
    <row r="103" spans="24:120" hidden="1">
      <c r="CT103" s="270"/>
      <c r="CV103" s="270"/>
      <c r="CW103" s="270"/>
      <c r="CY103" s="270"/>
      <c r="DA103" s="270"/>
      <c r="DB103" s="270"/>
      <c r="DD103" s="270"/>
      <c r="DF103" s="270"/>
      <c r="DG103" s="270"/>
      <c r="DI103" s="270"/>
      <c r="DK103" s="270"/>
      <c r="DL103" s="270"/>
      <c r="DM103" s="270"/>
      <c r="DN103" s="270"/>
      <c r="DO103" s="270"/>
      <c r="DP103" s="270"/>
    </row>
    <row r="104" spans="24:120" hidden="1">
      <c r="CV104" s="270"/>
      <c r="CW104" s="270"/>
      <c r="DA104" s="270"/>
      <c r="DB104" s="270"/>
      <c r="DF104" s="270"/>
      <c r="DG104" s="270"/>
      <c r="DK104" s="270"/>
      <c r="DL104" s="270"/>
      <c r="DN104" s="270"/>
      <c r="DO104" s="270"/>
      <c r="DP104" s="270"/>
    </row>
    <row r="105" spans="24:120" ht="12.75" hidden="1" customHeight="1"/>
    <row r="106" spans="24:120" hidden="1"/>
    <row r="107" spans="24:120" hidden="1"/>
    <row r="108" spans="24:120" hidden="1"/>
    <row r="109" spans="24:120" hidden="1"/>
    <row r="110" spans="24:120" hidden="1"/>
  </sheetData>
  <sheetProtection algorithmName="SHA-512" hashValue="P+o6xSRegN6XTlEySksPp3o8C7JTZl1HMn2U7v2ewFZs+Xp8Of1oENqmmlI9Fq1JQywopq08T8tqB/y0yp9WOg==" saltValue="99WviDYYggRL/ZOqoWIMDw=="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103"/>
  <sheetViews>
    <sheetView showGridLines="0" zoomScale="80" zoomScaleNormal="80" zoomScaleSheetLayoutView="55" workbookViewId="0"/>
  </sheetViews>
  <sheetFormatPr defaultColWidth="0" defaultRowHeight="13.5" customHeight="1" zeroHeight="1"/>
  <cols>
    <col min="1" max="116" width="2.625" style="271" customWidth="1"/>
    <col min="117" max="16384" width="9" style="270" hidden="1"/>
  </cols>
  <sheetData>
    <row r="1" spans="2:116">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row>
    <row r="2" spans="2:116"/>
    <row r="3" spans="2:116"/>
    <row r="4" spans="2:116">
      <c r="R4" s="270"/>
      <c r="S4" s="270"/>
      <c r="T4" s="270"/>
      <c r="U4" s="270"/>
      <c r="V4" s="270"/>
      <c r="W4" s="270"/>
      <c r="X4" s="270"/>
      <c r="Y4" s="270"/>
      <c r="Z4" s="270"/>
      <c r="AA4" s="270"/>
      <c r="AB4" s="270"/>
      <c r="AC4" s="270"/>
      <c r="AD4" s="270"/>
      <c r="AE4" s="270"/>
      <c r="AF4" s="270"/>
      <c r="AG4" s="270"/>
      <c r="AH4" s="270"/>
      <c r="AI4" s="270"/>
      <c r="AJ4" s="270"/>
      <c r="AK4" s="270"/>
      <c r="AL4" s="270"/>
      <c r="AM4" s="270"/>
      <c r="AN4" s="270"/>
      <c r="AO4" s="270"/>
      <c r="AP4" s="270"/>
      <c r="AQ4" s="270"/>
      <c r="AR4" s="270"/>
      <c r="AS4" s="270"/>
      <c r="AT4" s="270"/>
      <c r="AU4" s="270"/>
      <c r="AV4" s="270"/>
      <c r="AW4" s="270"/>
      <c r="AX4" s="270"/>
      <c r="AY4" s="270"/>
      <c r="AZ4" s="270"/>
      <c r="BA4" s="270"/>
      <c r="BB4" s="270"/>
      <c r="BC4" s="270"/>
      <c r="BD4" s="270"/>
      <c r="BE4" s="270"/>
      <c r="BF4" s="270"/>
      <c r="BG4" s="270"/>
      <c r="BH4" s="270"/>
      <c r="BI4" s="270"/>
      <c r="BJ4" s="270"/>
      <c r="BK4" s="270"/>
      <c r="BL4" s="270"/>
      <c r="BM4" s="270"/>
      <c r="BN4" s="270"/>
      <c r="BO4" s="270"/>
      <c r="BP4" s="270"/>
      <c r="BQ4" s="270"/>
      <c r="BR4" s="270"/>
      <c r="BS4" s="270"/>
      <c r="BT4" s="270"/>
      <c r="BU4" s="270"/>
      <c r="BV4" s="270"/>
      <c r="BW4" s="270"/>
      <c r="BX4" s="270"/>
      <c r="BY4" s="270"/>
      <c r="BZ4" s="270"/>
      <c r="CA4" s="270"/>
      <c r="CB4" s="270"/>
      <c r="CC4" s="270"/>
      <c r="CD4" s="270"/>
      <c r="CE4" s="270"/>
      <c r="CF4" s="270"/>
      <c r="CG4" s="270"/>
      <c r="CH4" s="270"/>
      <c r="CI4" s="270"/>
      <c r="CJ4" s="270"/>
      <c r="CK4" s="270"/>
      <c r="CL4" s="270"/>
      <c r="CM4" s="270"/>
      <c r="CN4" s="270"/>
      <c r="CO4" s="270"/>
      <c r="CP4" s="270"/>
      <c r="CQ4" s="270"/>
      <c r="CR4" s="270"/>
      <c r="CS4" s="270"/>
      <c r="CT4" s="270"/>
      <c r="CU4" s="270"/>
      <c r="CV4" s="270"/>
      <c r="CW4" s="270"/>
      <c r="CX4" s="270"/>
      <c r="CY4" s="270"/>
      <c r="CZ4" s="270"/>
      <c r="DA4" s="270"/>
      <c r="DB4" s="270"/>
      <c r="DC4" s="270"/>
      <c r="DD4" s="270"/>
      <c r="DE4" s="270"/>
      <c r="DF4" s="270"/>
      <c r="DG4" s="270"/>
      <c r="DH4" s="270"/>
      <c r="DI4" s="270"/>
      <c r="DJ4" s="270"/>
      <c r="DK4" s="270"/>
      <c r="DL4" s="270"/>
    </row>
    <row r="5" spans="2:116">
      <c r="R5" s="270"/>
      <c r="S5" s="270"/>
      <c r="T5" s="270"/>
      <c r="U5" s="270"/>
      <c r="V5" s="270"/>
      <c r="W5" s="270"/>
      <c r="X5" s="270"/>
      <c r="Y5" s="270"/>
      <c r="Z5" s="270"/>
      <c r="AA5" s="270"/>
      <c r="AB5" s="270"/>
      <c r="AC5" s="270"/>
      <c r="AD5" s="270"/>
      <c r="AE5" s="270"/>
      <c r="AF5" s="270"/>
      <c r="AG5" s="270"/>
      <c r="AH5" s="270"/>
      <c r="AI5" s="270"/>
      <c r="AJ5" s="270"/>
      <c r="AK5" s="270"/>
      <c r="AL5" s="270"/>
      <c r="AM5" s="270"/>
      <c r="AN5" s="270"/>
      <c r="AO5" s="270"/>
      <c r="AP5" s="270"/>
      <c r="AQ5" s="270"/>
      <c r="AR5" s="270"/>
      <c r="AS5" s="270"/>
      <c r="AT5" s="270"/>
      <c r="AU5" s="270"/>
      <c r="AV5" s="270"/>
      <c r="AW5" s="270"/>
      <c r="AX5" s="270"/>
      <c r="AY5" s="270"/>
      <c r="AZ5" s="270"/>
      <c r="BA5" s="270"/>
      <c r="BB5" s="270"/>
      <c r="BC5" s="270"/>
      <c r="BD5" s="270"/>
      <c r="BE5" s="270"/>
      <c r="BF5" s="270"/>
      <c r="BG5" s="270"/>
      <c r="BH5" s="270"/>
      <c r="BI5" s="270"/>
      <c r="BJ5" s="270"/>
      <c r="BK5" s="270"/>
      <c r="BL5" s="270"/>
      <c r="BM5" s="270"/>
      <c r="BN5" s="270"/>
      <c r="BO5" s="270"/>
      <c r="BP5" s="270"/>
      <c r="BQ5" s="270"/>
      <c r="BR5" s="270"/>
      <c r="BS5" s="270"/>
      <c r="BT5" s="270"/>
      <c r="BU5" s="270"/>
      <c r="BV5" s="270"/>
      <c r="BW5" s="270"/>
      <c r="BX5" s="270"/>
      <c r="BY5" s="270"/>
      <c r="BZ5" s="270"/>
      <c r="CA5" s="270"/>
      <c r="CB5" s="270"/>
      <c r="CC5" s="270"/>
      <c r="CD5" s="270"/>
      <c r="CE5" s="270"/>
      <c r="CF5" s="270"/>
      <c r="CG5" s="270"/>
      <c r="CH5" s="270"/>
      <c r="CI5" s="270"/>
      <c r="CJ5" s="270"/>
      <c r="CK5" s="270"/>
      <c r="CL5" s="270"/>
      <c r="CM5" s="270"/>
      <c r="CN5" s="270"/>
      <c r="CO5" s="270"/>
      <c r="CP5" s="270"/>
      <c r="CQ5" s="270"/>
      <c r="CR5" s="270"/>
      <c r="CS5" s="270"/>
      <c r="CT5" s="270"/>
      <c r="CU5" s="270"/>
      <c r="CV5" s="270"/>
      <c r="CW5" s="270"/>
      <c r="CX5" s="270"/>
      <c r="CY5" s="270"/>
      <c r="CZ5" s="270"/>
      <c r="DA5" s="270"/>
      <c r="DB5" s="270"/>
      <c r="DC5" s="270"/>
      <c r="DD5" s="270"/>
      <c r="DE5" s="270"/>
      <c r="DF5" s="270"/>
      <c r="DG5" s="270"/>
      <c r="DH5" s="270"/>
      <c r="DI5" s="270"/>
      <c r="DJ5" s="270"/>
      <c r="DK5" s="270"/>
      <c r="DL5" s="270"/>
    </row>
    <row r="6" spans="2:116"/>
    <row r="7" spans="2:116"/>
    <row r="8" spans="2:116"/>
    <row r="9" spans="2:116"/>
    <row r="10" spans="2:116"/>
    <row r="11" spans="2:116"/>
    <row r="12" spans="2:116"/>
    <row r="13" spans="2:116"/>
    <row r="14" spans="2:116"/>
    <row r="15" spans="2:116"/>
    <row r="16" spans="2:116"/>
    <row r="17" spans="9:116"/>
    <row r="18" spans="9:116">
      <c r="I18" s="270"/>
      <c r="J18" s="270"/>
      <c r="K18" s="270"/>
      <c r="L18" s="270"/>
      <c r="M18" s="270"/>
      <c r="N18" s="270"/>
      <c r="O18" s="270"/>
      <c r="P18" s="270"/>
      <c r="Q18" s="270"/>
      <c r="R18" s="270"/>
      <c r="S18" s="270"/>
      <c r="T18" s="270"/>
      <c r="U18" s="270"/>
      <c r="V18" s="270"/>
      <c r="W18" s="270"/>
      <c r="X18" s="270"/>
      <c r="Y18" s="270"/>
      <c r="Z18" s="270"/>
      <c r="AA18" s="270"/>
      <c r="AB18" s="270"/>
      <c r="AC18" s="270"/>
      <c r="AD18" s="270"/>
      <c r="AE18" s="270"/>
      <c r="AF18" s="270"/>
      <c r="AG18" s="270"/>
      <c r="AH18" s="270"/>
      <c r="AI18" s="270"/>
      <c r="AJ18" s="270"/>
      <c r="AK18" s="270"/>
      <c r="AL18" s="270"/>
      <c r="AM18" s="270"/>
      <c r="AN18" s="270"/>
      <c r="AO18" s="270"/>
      <c r="AP18" s="270"/>
      <c r="AQ18" s="270"/>
      <c r="AR18" s="270"/>
      <c r="AS18" s="270"/>
      <c r="AT18" s="270"/>
      <c r="AU18" s="270"/>
      <c r="AV18" s="270"/>
      <c r="AW18" s="270"/>
      <c r="AX18" s="270"/>
      <c r="AY18" s="270"/>
      <c r="AZ18" s="270"/>
      <c r="BA18" s="270"/>
      <c r="BB18" s="270"/>
      <c r="BC18" s="270"/>
      <c r="BD18" s="270"/>
      <c r="BE18" s="270"/>
      <c r="BF18" s="270"/>
      <c r="BG18" s="270"/>
      <c r="BH18" s="270"/>
      <c r="BI18" s="270"/>
      <c r="BJ18" s="270"/>
      <c r="BK18" s="270"/>
      <c r="BL18" s="270"/>
      <c r="BM18" s="270"/>
      <c r="BN18" s="270"/>
      <c r="BO18" s="270"/>
      <c r="BP18" s="270"/>
      <c r="BQ18" s="270"/>
      <c r="BR18" s="270"/>
      <c r="BS18" s="270"/>
      <c r="BT18" s="270"/>
      <c r="BU18" s="270"/>
      <c r="BV18" s="270"/>
      <c r="BW18" s="270"/>
      <c r="BX18" s="270"/>
      <c r="BY18" s="270"/>
      <c r="BZ18" s="270"/>
      <c r="CA18" s="270"/>
      <c r="CB18" s="270"/>
      <c r="CC18" s="270"/>
      <c r="CD18" s="270"/>
      <c r="CE18" s="270"/>
      <c r="CF18" s="270"/>
      <c r="CG18" s="270"/>
      <c r="CH18" s="270"/>
      <c r="CI18" s="270"/>
      <c r="CJ18" s="270"/>
      <c r="CK18" s="270"/>
      <c r="CL18" s="270"/>
      <c r="CM18" s="270"/>
      <c r="CN18" s="270"/>
      <c r="CO18" s="270"/>
      <c r="CP18" s="270"/>
      <c r="CQ18" s="270"/>
      <c r="CR18" s="270"/>
      <c r="CS18" s="270"/>
      <c r="CT18" s="270"/>
      <c r="CU18" s="270"/>
      <c r="CV18" s="270"/>
      <c r="CW18" s="270"/>
      <c r="CX18" s="270"/>
      <c r="CY18" s="270"/>
      <c r="CZ18" s="270"/>
      <c r="DA18" s="270"/>
      <c r="DB18" s="270"/>
      <c r="DC18" s="270"/>
      <c r="DD18" s="270"/>
      <c r="DE18" s="270"/>
      <c r="DF18" s="270"/>
      <c r="DG18" s="270"/>
      <c r="DH18" s="270"/>
      <c r="DI18" s="270"/>
      <c r="DJ18" s="270"/>
      <c r="DK18" s="270"/>
      <c r="DL18" s="270"/>
    </row>
    <row r="19" spans="9:116"/>
    <row r="20" spans="9:116"/>
    <row r="21" spans="9:116">
      <c r="DL21" s="270"/>
    </row>
    <row r="22" spans="9:116">
      <c r="DI22" s="270"/>
      <c r="DJ22" s="270"/>
      <c r="DK22" s="270"/>
      <c r="DL22" s="270"/>
    </row>
    <row r="23" spans="9:116">
      <c r="CY23" s="270"/>
      <c r="CZ23" s="270"/>
      <c r="DA23" s="270"/>
      <c r="DB23" s="270"/>
      <c r="DC23" s="270"/>
      <c r="DD23" s="270"/>
      <c r="DE23" s="270"/>
      <c r="DF23" s="270"/>
      <c r="DG23" s="270"/>
      <c r="DH23" s="270"/>
      <c r="DI23" s="270"/>
      <c r="DJ23" s="270"/>
      <c r="DK23" s="270"/>
      <c r="DL23" s="270"/>
    </row>
    <row r="24" spans="9:116"/>
    <row r="25" spans="9:116"/>
    <row r="26" spans="9:116"/>
    <row r="27" spans="9:116"/>
    <row r="28" spans="9:116"/>
    <row r="29" spans="9:116"/>
    <row r="30" spans="9:116"/>
    <row r="31" spans="9:116"/>
    <row r="32" spans="9:116"/>
    <row r="33" spans="15:116"/>
    <row r="34" spans="15:116"/>
    <row r="35" spans="15:116">
      <c r="CZ35" s="270"/>
      <c r="DA35" s="270"/>
      <c r="DB35" s="270"/>
      <c r="DC35" s="270"/>
      <c r="DD35" s="270"/>
      <c r="DE35" s="270"/>
      <c r="DF35" s="270"/>
      <c r="DG35" s="270"/>
      <c r="DH35" s="270"/>
      <c r="DI35" s="270"/>
      <c r="DJ35" s="270"/>
      <c r="DK35" s="270"/>
      <c r="DL35" s="270"/>
    </row>
    <row r="36" spans="15:116"/>
    <row r="37" spans="15:116">
      <c r="DL37" s="270"/>
    </row>
    <row r="38" spans="15:116">
      <c r="DI38" s="270"/>
      <c r="DJ38" s="270"/>
      <c r="DK38" s="270"/>
      <c r="DL38" s="270"/>
    </row>
    <row r="39" spans="15:116"/>
    <row r="40" spans="15:116"/>
    <row r="41" spans="15:116"/>
    <row r="42" spans="15:116"/>
    <row r="43" spans="15:116">
      <c r="O43" s="270"/>
      <c r="P43" s="270"/>
      <c r="Q43" s="270"/>
      <c r="R43" s="270"/>
      <c r="S43" s="270"/>
      <c r="T43" s="270"/>
      <c r="U43" s="270"/>
      <c r="V43" s="270"/>
      <c r="W43" s="270"/>
      <c r="X43" s="270"/>
      <c r="Y43" s="270"/>
      <c r="Z43" s="270"/>
      <c r="AA43" s="270"/>
      <c r="AB43" s="270"/>
      <c r="AC43" s="270"/>
      <c r="AD43" s="270"/>
      <c r="AE43" s="270"/>
      <c r="AF43" s="270"/>
      <c r="AG43" s="270"/>
      <c r="AH43" s="270"/>
      <c r="AI43" s="270"/>
      <c r="AJ43" s="270"/>
      <c r="AK43" s="270"/>
      <c r="AL43" s="270"/>
      <c r="AM43" s="270"/>
      <c r="AN43" s="270"/>
      <c r="AO43" s="270"/>
      <c r="AP43" s="270"/>
      <c r="AQ43" s="270"/>
      <c r="AR43" s="270"/>
      <c r="AS43" s="270"/>
      <c r="AT43" s="270"/>
      <c r="AU43" s="270"/>
      <c r="AV43" s="270"/>
      <c r="AW43" s="270"/>
      <c r="AX43" s="270"/>
      <c r="AY43" s="270"/>
      <c r="AZ43" s="270"/>
      <c r="BA43" s="270"/>
      <c r="BB43" s="270"/>
      <c r="BC43" s="270"/>
      <c r="BD43" s="270"/>
      <c r="BE43" s="270"/>
      <c r="BF43" s="270"/>
      <c r="BG43" s="270"/>
      <c r="BH43" s="270"/>
      <c r="BI43" s="270"/>
      <c r="BJ43" s="270"/>
      <c r="BK43" s="270"/>
      <c r="BL43" s="270"/>
      <c r="BM43" s="270"/>
      <c r="BN43" s="270"/>
      <c r="BO43" s="270"/>
      <c r="BP43" s="270"/>
      <c r="BQ43" s="270"/>
      <c r="BR43" s="270"/>
      <c r="BS43" s="270"/>
      <c r="BT43" s="270"/>
      <c r="BU43" s="270"/>
      <c r="BV43" s="270"/>
      <c r="BW43" s="270"/>
      <c r="BX43" s="270"/>
      <c r="BY43" s="270"/>
      <c r="BZ43" s="270"/>
      <c r="CA43" s="270"/>
      <c r="CB43" s="270"/>
      <c r="CC43" s="270"/>
      <c r="CD43" s="270"/>
      <c r="CE43" s="270"/>
      <c r="CF43" s="270"/>
      <c r="CG43" s="270"/>
      <c r="CH43" s="270"/>
      <c r="CI43" s="270"/>
      <c r="CJ43" s="270"/>
      <c r="CK43" s="270"/>
      <c r="CL43" s="270"/>
      <c r="CM43" s="270"/>
      <c r="CN43" s="270"/>
      <c r="CO43" s="270"/>
      <c r="CP43" s="270"/>
      <c r="CQ43" s="270"/>
      <c r="CR43" s="270"/>
      <c r="CS43" s="270"/>
      <c r="CT43" s="270"/>
      <c r="CU43" s="270"/>
      <c r="CV43" s="270"/>
      <c r="CW43" s="270"/>
      <c r="CX43" s="270"/>
      <c r="CY43" s="270"/>
      <c r="CZ43" s="270"/>
      <c r="DA43" s="270"/>
      <c r="DB43" s="270"/>
      <c r="DC43" s="270"/>
      <c r="DD43" s="270"/>
      <c r="DE43" s="270"/>
      <c r="DF43" s="270"/>
      <c r="DG43" s="270"/>
      <c r="DH43" s="270"/>
      <c r="DI43" s="270"/>
      <c r="DJ43" s="270"/>
      <c r="DK43" s="270"/>
      <c r="DL43" s="270"/>
    </row>
    <row r="44" spans="15:116">
      <c r="DL44" s="270"/>
    </row>
    <row r="45" spans="15:116"/>
    <row r="46" spans="15:116">
      <c r="DA46" s="270"/>
      <c r="DB46" s="270"/>
      <c r="DC46" s="270"/>
      <c r="DD46" s="270"/>
      <c r="DE46" s="270"/>
      <c r="DF46" s="270"/>
      <c r="DG46" s="270"/>
      <c r="DH46" s="270"/>
      <c r="DI46" s="270"/>
      <c r="DJ46" s="270"/>
      <c r="DK46" s="270"/>
      <c r="DL46" s="270"/>
    </row>
    <row r="47" spans="15:116"/>
    <row r="48" spans="15:116"/>
    <row r="49" spans="104:116"/>
    <row r="50" spans="104:116">
      <c r="CZ50" s="270"/>
      <c r="DA50" s="270"/>
      <c r="DB50" s="270"/>
      <c r="DC50" s="270"/>
      <c r="DD50" s="270"/>
      <c r="DE50" s="270"/>
      <c r="DF50" s="270"/>
      <c r="DG50" s="270"/>
      <c r="DH50" s="270"/>
      <c r="DI50" s="270"/>
      <c r="DJ50" s="270"/>
      <c r="DK50" s="270"/>
      <c r="DL50" s="270"/>
    </row>
    <row r="51" spans="104:116"/>
    <row r="52" spans="104:116"/>
    <row r="53" spans="104:116">
      <c r="DL53" s="270"/>
    </row>
    <row r="54" spans="104:116"/>
    <row r="55" spans="104:116"/>
    <row r="56" spans="104:116"/>
    <row r="57" spans="104:116"/>
    <row r="58" spans="104:116"/>
    <row r="59" spans="104:116"/>
    <row r="60" spans="104:116"/>
    <row r="61" spans="104:116"/>
    <row r="62" spans="104:116"/>
    <row r="63" spans="104:116"/>
    <row r="64" spans="104:116"/>
    <row r="65" spans="107:116"/>
    <row r="66" spans="107:116"/>
    <row r="67" spans="107:116">
      <c r="DC67" s="270"/>
      <c r="DD67" s="270"/>
      <c r="DE67" s="270"/>
      <c r="DF67" s="270"/>
      <c r="DG67" s="270"/>
      <c r="DH67" s="270"/>
      <c r="DI67" s="270"/>
      <c r="DJ67" s="270"/>
      <c r="DK67" s="270"/>
      <c r="DL67" s="270"/>
    </row>
    <row r="68" spans="107:116"/>
    <row r="69" spans="107:116"/>
    <row r="70" spans="107:116"/>
    <row r="71" spans="107:116"/>
    <row r="72" spans="107:116"/>
    <row r="73" spans="107:116"/>
    <row r="74" spans="107:116"/>
    <row r="75" spans="107:116"/>
    <row r="76" spans="107:116"/>
    <row r="77" spans="107:116"/>
    <row r="78" spans="107:116"/>
    <row r="79" spans="107:116"/>
    <row r="80" spans="107:116"/>
    <row r="81"/>
    <row r="82"/>
    <row r="83"/>
    <row r="84"/>
    <row r="85"/>
    <row r="86"/>
    <row r="87"/>
    <row r="88"/>
    <row r="89"/>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sheetData>
  <sheetProtection algorithmName="SHA-512" hashValue="jqOOjCEVXvN9hNt+vMfKYsKVK7SEdc6YBLqa8yL0D3g+AnO1Asqk9xO4INUsoNCWbcKqcNTUN8BieVJOFg3KtA==" saltValue="wh51wx7OozyvIakOHkcZ0A==" spinCount="100000" sheet="1" objects="1" scenarios="1"/>
  <dataConsolidate/>
  <phoneticPr fontId="2"/>
  <printOptions horizontalCentered="1" verticalCentered="1"/>
  <pageMargins left="0" right="0" top="0" bottom="0" header="0" footer="0"/>
  <pageSetup paperSize="9" scale="49" orientation="landscape" horizontalDpi="300" verticalDpi="300"/>
  <headerFooter alignWithMargins="0">
    <oddFooter>&amp;C&amp;P/&amp;N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workbookViewId="0"/>
  </sheetViews>
  <sheetFormatPr defaultColWidth="0" defaultRowHeight="13.5" customHeight="1" zeroHeight="1"/>
  <cols>
    <col min="1" max="36" width="2.5" style="272" customWidth="1"/>
    <col min="37" max="44" width="17" style="272" customWidth="1"/>
    <col min="45" max="45" width="6.125" style="279" customWidth="1"/>
    <col min="46" max="46" width="3" style="277" customWidth="1"/>
    <col min="47" max="47" width="19.125" style="272" hidden="1" customWidth="1"/>
    <col min="48" max="52" width="12.625" style="272" hidden="1" customWidth="1"/>
    <col min="53" max="16384" width="8.625" style="272" hidden="1"/>
  </cols>
  <sheetData>
    <row r="1" spans="1:46">
      <c r="AS1" s="273"/>
      <c r="AT1" s="273"/>
    </row>
    <row r="2" spans="1:46">
      <c r="AS2" s="273"/>
      <c r="AT2" s="273"/>
    </row>
    <row r="3" spans="1:46">
      <c r="AS3" s="273"/>
      <c r="AT3" s="273"/>
    </row>
    <row r="4" spans="1:46">
      <c r="AS4" s="273"/>
      <c r="AT4" s="273"/>
    </row>
    <row r="5" spans="1:46" ht="17.25">
      <c r="A5" s="274" t="s">
        <v>499</v>
      </c>
      <c r="B5" s="275"/>
      <c r="C5" s="275"/>
      <c r="D5" s="275"/>
      <c r="E5" s="275"/>
      <c r="F5" s="275"/>
      <c r="G5" s="275"/>
      <c r="H5" s="275"/>
      <c r="I5" s="275"/>
      <c r="J5" s="275"/>
      <c r="K5" s="275"/>
      <c r="L5" s="275"/>
      <c r="M5" s="275"/>
      <c r="N5" s="275"/>
      <c r="O5" s="275"/>
      <c r="P5" s="275"/>
      <c r="Q5" s="275"/>
      <c r="R5" s="275"/>
      <c r="S5" s="275"/>
      <c r="T5" s="275"/>
      <c r="U5" s="275"/>
      <c r="V5" s="275"/>
      <c r="W5" s="275"/>
      <c r="X5" s="275"/>
      <c r="Y5" s="275"/>
      <c r="Z5" s="275"/>
      <c r="AA5" s="275"/>
      <c r="AB5" s="275"/>
      <c r="AC5" s="275"/>
      <c r="AD5" s="275"/>
      <c r="AE5" s="275"/>
      <c r="AF5" s="275"/>
      <c r="AG5" s="275"/>
      <c r="AH5" s="275"/>
      <c r="AI5" s="275"/>
      <c r="AJ5" s="275"/>
      <c r="AK5" s="275"/>
      <c r="AL5" s="275"/>
      <c r="AM5" s="275"/>
      <c r="AN5" s="275"/>
      <c r="AO5" s="275"/>
      <c r="AP5" s="275"/>
      <c r="AQ5" s="275"/>
      <c r="AR5" s="275"/>
      <c r="AS5" s="276"/>
    </row>
    <row r="6" spans="1:46">
      <c r="A6" s="277"/>
      <c r="B6" s="273"/>
      <c r="C6" s="273"/>
      <c r="D6" s="273"/>
      <c r="E6" s="273"/>
      <c r="F6" s="273"/>
      <c r="G6" s="273"/>
      <c r="H6" s="273"/>
      <c r="I6" s="273"/>
      <c r="J6" s="273"/>
      <c r="K6" s="273"/>
      <c r="L6" s="273"/>
      <c r="M6" s="273"/>
      <c r="N6" s="273"/>
      <c r="O6" s="273"/>
      <c r="P6" s="273"/>
      <c r="Q6" s="273"/>
      <c r="R6" s="273"/>
      <c r="S6" s="273"/>
      <c r="T6" s="273"/>
      <c r="U6" s="273"/>
      <c r="V6" s="273"/>
      <c r="W6" s="273"/>
      <c r="X6" s="273"/>
      <c r="Y6" s="273"/>
      <c r="Z6" s="273"/>
      <c r="AA6" s="273"/>
      <c r="AB6" s="273"/>
      <c r="AC6" s="273"/>
      <c r="AD6" s="273"/>
      <c r="AE6" s="273"/>
      <c r="AF6" s="273"/>
      <c r="AG6" s="273"/>
      <c r="AH6" s="273"/>
      <c r="AI6" s="273"/>
      <c r="AJ6" s="273"/>
      <c r="AK6" s="278" t="s">
        <v>500</v>
      </c>
      <c r="AL6" s="278"/>
      <c r="AM6" s="278"/>
      <c r="AN6" s="278"/>
      <c r="AO6" s="273"/>
      <c r="AP6" s="273"/>
      <c r="AQ6" s="273"/>
      <c r="AR6" s="273"/>
    </row>
    <row r="7" spans="1:46">
      <c r="A7" s="277"/>
      <c r="B7" s="273"/>
      <c r="C7" s="273"/>
      <c r="D7" s="273"/>
      <c r="E7" s="273"/>
      <c r="F7" s="273"/>
      <c r="G7" s="273"/>
      <c r="H7" s="273"/>
      <c r="I7" s="273"/>
      <c r="J7" s="273"/>
      <c r="K7" s="273"/>
      <c r="L7" s="273"/>
      <c r="M7" s="273"/>
      <c r="N7" s="273"/>
      <c r="O7" s="273"/>
      <c r="P7" s="273"/>
      <c r="Q7" s="273"/>
      <c r="R7" s="273"/>
      <c r="S7" s="273"/>
      <c r="T7" s="273"/>
      <c r="U7" s="273"/>
      <c r="V7" s="273"/>
      <c r="W7" s="273"/>
      <c r="X7" s="273"/>
      <c r="Y7" s="273"/>
      <c r="Z7" s="273"/>
      <c r="AA7" s="273"/>
      <c r="AB7" s="273"/>
      <c r="AC7" s="273"/>
      <c r="AD7" s="273"/>
      <c r="AE7" s="273"/>
      <c r="AF7" s="273"/>
      <c r="AG7" s="273"/>
      <c r="AH7" s="273"/>
      <c r="AI7" s="273"/>
      <c r="AJ7" s="273"/>
      <c r="AK7" s="280"/>
      <c r="AL7" s="281"/>
      <c r="AM7" s="281"/>
      <c r="AN7" s="282"/>
      <c r="AO7" s="1190" t="s">
        <v>501</v>
      </c>
      <c r="AP7" s="283"/>
      <c r="AQ7" s="284" t="s">
        <v>502</v>
      </c>
      <c r="AR7" s="285"/>
    </row>
    <row r="8" spans="1:46">
      <c r="A8" s="277"/>
      <c r="B8" s="273"/>
      <c r="C8" s="273"/>
      <c r="D8" s="273"/>
      <c r="E8" s="273"/>
      <c r="F8" s="273"/>
      <c r="G8" s="273"/>
      <c r="H8" s="273"/>
      <c r="I8" s="273"/>
      <c r="J8" s="273"/>
      <c r="K8" s="273"/>
      <c r="L8" s="273"/>
      <c r="M8" s="273"/>
      <c r="N8" s="273"/>
      <c r="O8" s="273"/>
      <c r="P8" s="273"/>
      <c r="Q8" s="273"/>
      <c r="R8" s="273"/>
      <c r="S8" s="273"/>
      <c r="T8" s="273"/>
      <c r="U8" s="273"/>
      <c r="V8" s="273"/>
      <c r="W8" s="273"/>
      <c r="X8" s="273"/>
      <c r="Y8" s="273"/>
      <c r="Z8" s="273"/>
      <c r="AA8" s="273"/>
      <c r="AB8" s="273"/>
      <c r="AC8" s="273"/>
      <c r="AD8" s="273"/>
      <c r="AE8" s="273"/>
      <c r="AF8" s="273"/>
      <c r="AG8" s="273"/>
      <c r="AH8" s="273"/>
      <c r="AI8" s="273"/>
      <c r="AJ8" s="273"/>
      <c r="AK8" s="286"/>
      <c r="AL8" s="287"/>
      <c r="AM8" s="287"/>
      <c r="AN8" s="288"/>
      <c r="AO8" s="1191"/>
      <c r="AP8" s="289" t="s">
        <v>503</v>
      </c>
      <c r="AQ8" s="290" t="s">
        <v>504</v>
      </c>
      <c r="AR8" s="291" t="s">
        <v>505</v>
      </c>
    </row>
    <row r="9" spans="1:46">
      <c r="A9" s="277"/>
      <c r="B9" s="273"/>
      <c r="C9" s="273"/>
      <c r="D9" s="273"/>
      <c r="E9" s="273"/>
      <c r="F9" s="273"/>
      <c r="G9" s="273"/>
      <c r="H9" s="273"/>
      <c r="I9" s="273"/>
      <c r="J9" s="273"/>
      <c r="K9" s="273"/>
      <c r="L9" s="273"/>
      <c r="M9" s="273"/>
      <c r="N9" s="273"/>
      <c r="O9" s="273"/>
      <c r="P9" s="273"/>
      <c r="Q9" s="273"/>
      <c r="R9" s="273"/>
      <c r="S9" s="273"/>
      <c r="T9" s="273"/>
      <c r="U9" s="273"/>
      <c r="V9" s="273"/>
      <c r="W9" s="273"/>
      <c r="X9" s="273"/>
      <c r="Y9" s="273"/>
      <c r="Z9" s="273"/>
      <c r="AA9" s="273"/>
      <c r="AB9" s="273"/>
      <c r="AC9" s="273"/>
      <c r="AD9" s="273"/>
      <c r="AE9" s="273"/>
      <c r="AF9" s="273"/>
      <c r="AG9" s="273"/>
      <c r="AH9" s="273"/>
      <c r="AI9" s="273"/>
      <c r="AJ9" s="273"/>
      <c r="AK9" s="1204" t="s">
        <v>506</v>
      </c>
      <c r="AL9" s="1205"/>
      <c r="AM9" s="1205"/>
      <c r="AN9" s="1206"/>
      <c r="AO9" s="292">
        <v>472734</v>
      </c>
      <c r="AP9" s="292">
        <v>144523</v>
      </c>
      <c r="AQ9" s="293">
        <v>189734</v>
      </c>
      <c r="AR9" s="294">
        <v>-23.8</v>
      </c>
    </row>
    <row r="10" spans="1:46">
      <c r="A10" s="277"/>
      <c r="B10" s="273"/>
      <c r="C10" s="273"/>
      <c r="D10" s="273"/>
      <c r="E10" s="273"/>
      <c r="F10" s="273"/>
      <c r="G10" s="273"/>
      <c r="H10" s="273"/>
      <c r="I10" s="273"/>
      <c r="J10" s="273"/>
      <c r="K10" s="273"/>
      <c r="L10" s="273"/>
      <c r="M10" s="273"/>
      <c r="N10" s="273"/>
      <c r="O10" s="273"/>
      <c r="P10" s="273"/>
      <c r="Q10" s="273"/>
      <c r="R10" s="273"/>
      <c r="S10" s="273"/>
      <c r="T10" s="273"/>
      <c r="U10" s="273"/>
      <c r="V10" s="273"/>
      <c r="W10" s="273"/>
      <c r="X10" s="273"/>
      <c r="Y10" s="273"/>
      <c r="Z10" s="273"/>
      <c r="AA10" s="273"/>
      <c r="AB10" s="273"/>
      <c r="AC10" s="273"/>
      <c r="AD10" s="273"/>
      <c r="AE10" s="273"/>
      <c r="AF10" s="273"/>
      <c r="AG10" s="273"/>
      <c r="AH10" s="273"/>
      <c r="AI10" s="273"/>
      <c r="AJ10" s="273"/>
      <c r="AK10" s="1204" t="s">
        <v>507</v>
      </c>
      <c r="AL10" s="1205"/>
      <c r="AM10" s="1205"/>
      <c r="AN10" s="1206"/>
      <c r="AO10" s="295">
        <v>68052</v>
      </c>
      <c r="AP10" s="295">
        <v>20805</v>
      </c>
      <c r="AQ10" s="296">
        <v>22180</v>
      </c>
      <c r="AR10" s="297">
        <v>-6.2</v>
      </c>
    </row>
    <row r="11" spans="1:46" ht="13.5" customHeight="1">
      <c r="A11" s="277"/>
      <c r="B11" s="273"/>
      <c r="C11" s="273"/>
      <c r="D11" s="273"/>
      <c r="E11" s="273"/>
      <c r="F11" s="273"/>
      <c r="G11" s="273"/>
      <c r="H11" s="273"/>
      <c r="I11" s="273"/>
      <c r="J11" s="273"/>
      <c r="K11" s="273"/>
      <c r="L11" s="273"/>
      <c r="M11" s="273"/>
      <c r="N11" s="273"/>
      <c r="O11" s="273"/>
      <c r="P11" s="273"/>
      <c r="Q11" s="273"/>
      <c r="R11" s="273"/>
      <c r="S11" s="273"/>
      <c r="T11" s="273"/>
      <c r="U11" s="273"/>
      <c r="V11" s="273"/>
      <c r="W11" s="273"/>
      <c r="X11" s="273"/>
      <c r="Y11" s="273"/>
      <c r="Z11" s="273"/>
      <c r="AA11" s="273"/>
      <c r="AB11" s="273"/>
      <c r="AC11" s="273"/>
      <c r="AD11" s="273"/>
      <c r="AE11" s="273"/>
      <c r="AF11" s="273"/>
      <c r="AG11" s="273"/>
      <c r="AH11" s="273"/>
      <c r="AI11" s="273"/>
      <c r="AJ11" s="273"/>
      <c r="AK11" s="1204" t="s">
        <v>508</v>
      </c>
      <c r="AL11" s="1205"/>
      <c r="AM11" s="1205"/>
      <c r="AN11" s="1206"/>
      <c r="AO11" s="295">
        <v>98947</v>
      </c>
      <c r="AP11" s="295">
        <v>30250</v>
      </c>
      <c r="AQ11" s="296">
        <v>28692</v>
      </c>
      <c r="AR11" s="297">
        <v>5.4</v>
      </c>
    </row>
    <row r="12" spans="1:46" ht="13.5" customHeight="1">
      <c r="A12" s="277"/>
      <c r="B12" s="273"/>
      <c r="C12" s="273"/>
      <c r="D12" s="273"/>
      <c r="E12" s="273"/>
      <c r="F12" s="273"/>
      <c r="G12" s="273"/>
      <c r="H12" s="273"/>
      <c r="I12" s="273"/>
      <c r="J12" s="273"/>
      <c r="K12" s="273"/>
      <c r="L12" s="273"/>
      <c r="M12" s="273"/>
      <c r="N12" s="273"/>
      <c r="O12" s="273"/>
      <c r="P12" s="273"/>
      <c r="Q12" s="273"/>
      <c r="R12" s="273"/>
      <c r="S12" s="273"/>
      <c r="T12" s="273"/>
      <c r="U12" s="273"/>
      <c r="V12" s="273"/>
      <c r="W12" s="273"/>
      <c r="X12" s="273"/>
      <c r="Y12" s="273"/>
      <c r="Z12" s="273"/>
      <c r="AA12" s="273"/>
      <c r="AB12" s="273"/>
      <c r="AC12" s="273"/>
      <c r="AD12" s="273"/>
      <c r="AE12" s="273"/>
      <c r="AF12" s="273"/>
      <c r="AG12" s="273"/>
      <c r="AH12" s="273"/>
      <c r="AI12" s="273"/>
      <c r="AJ12" s="273"/>
      <c r="AK12" s="1204" t="s">
        <v>509</v>
      </c>
      <c r="AL12" s="1205"/>
      <c r="AM12" s="1205"/>
      <c r="AN12" s="1206"/>
      <c r="AO12" s="295" t="s">
        <v>510</v>
      </c>
      <c r="AP12" s="295" t="s">
        <v>510</v>
      </c>
      <c r="AQ12" s="296">
        <v>4806</v>
      </c>
      <c r="AR12" s="297" t="s">
        <v>510</v>
      </c>
    </row>
    <row r="13" spans="1:46" ht="13.5" customHeight="1">
      <c r="A13" s="277"/>
      <c r="B13" s="273"/>
      <c r="C13" s="273"/>
      <c r="D13" s="273"/>
      <c r="E13" s="273"/>
      <c r="F13" s="273"/>
      <c r="G13" s="273"/>
      <c r="H13" s="273"/>
      <c r="I13" s="273"/>
      <c r="J13" s="273"/>
      <c r="K13" s="273"/>
      <c r="L13" s="273"/>
      <c r="M13" s="273"/>
      <c r="N13" s="273"/>
      <c r="O13" s="273"/>
      <c r="P13" s="273"/>
      <c r="Q13" s="273"/>
      <c r="R13" s="273"/>
      <c r="S13" s="273"/>
      <c r="T13" s="273"/>
      <c r="U13" s="273"/>
      <c r="V13" s="273"/>
      <c r="W13" s="273"/>
      <c r="X13" s="273"/>
      <c r="Y13" s="273"/>
      <c r="Z13" s="273"/>
      <c r="AA13" s="273"/>
      <c r="AB13" s="273"/>
      <c r="AC13" s="273"/>
      <c r="AD13" s="273"/>
      <c r="AE13" s="273"/>
      <c r="AF13" s="273"/>
      <c r="AG13" s="273"/>
      <c r="AH13" s="273"/>
      <c r="AI13" s="273"/>
      <c r="AJ13" s="273"/>
      <c r="AK13" s="1204" t="s">
        <v>511</v>
      </c>
      <c r="AL13" s="1205"/>
      <c r="AM13" s="1205"/>
      <c r="AN13" s="1206"/>
      <c r="AO13" s="295" t="s">
        <v>510</v>
      </c>
      <c r="AP13" s="295" t="s">
        <v>510</v>
      </c>
      <c r="AQ13" s="296" t="s">
        <v>510</v>
      </c>
      <c r="AR13" s="297" t="s">
        <v>510</v>
      </c>
    </row>
    <row r="14" spans="1:46" ht="13.5" customHeight="1">
      <c r="A14" s="277"/>
      <c r="B14" s="273"/>
      <c r="C14" s="273"/>
      <c r="D14" s="273"/>
      <c r="E14" s="273"/>
      <c r="F14" s="273"/>
      <c r="G14" s="273"/>
      <c r="H14" s="273"/>
      <c r="I14" s="273"/>
      <c r="J14" s="273"/>
      <c r="K14" s="273"/>
      <c r="L14" s="273"/>
      <c r="M14" s="273"/>
      <c r="N14" s="273"/>
      <c r="O14" s="273"/>
      <c r="P14" s="273"/>
      <c r="Q14" s="273"/>
      <c r="R14" s="273"/>
      <c r="S14" s="273"/>
      <c r="T14" s="273"/>
      <c r="U14" s="273"/>
      <c r="V14" s="273"/>
      <c r="W14" s="273"/>
      <c r="X14" s="273"/>
      <c r="Y14" s="273"/>
      <c r="Z14" s="273"/>
      <c r="AA14" s="273"/>
      <c r="AB14" s="273"/>
      <c r="AC14" s="273"/>
      <c r="AD14" s="273"/>
      <c r="AE14" s="273"/>
      <c r="AF14" s="273"/>
      <c r="AG14" s="273"/>
      <c r="AH14" s="273"/>
      <c r="AI14" s="273"/>
      <c r="AJ14" s="273"/>
      <c r="AK14" s="1204" t="s">
        <v>512</v>
      </c>
      <c r="AL14" s="1205"/>
      <c r="AM14" s="1205"/>
      <c r="AN14" s="1206"/>
      <c r="AO14" s="295">
        <v>18069</v>
      </c>
      <c r="AP14" s="295">
        <v>5524</v>
      </c>
      <c r="AQ14" s="296">
        <v>8976</v>
      </c>
      <c r="AR14" s="297">
        <v>-38.5</v>
      </c>
    </row>
    <row r="15" spans="1:46" ht="13.5" customHeight="1">
      <c r="A15" s="277"/>
      <c r="B15" s="273"/>
      <c r="C15" s="273"/>
      <c r="D15" s="273"/>
      <c r="E15" s="273"/>
      <c r="F15" s="273"/>
      <c r="G15" s="273"/>
      <c r="H15" s="273"/>
      <c r="I15" s="273"/>
      <c r="J15" s="273"/>
      <c r="K15" s="273"/>
      <c r="L15" s="273"/>
      <c r="M15" s="273"/>
      <c r="N15" s="273"/>
      <c r="O15" s="273"/>
      <c r="P15" s="273"/>
      <c r="Q15" s="273"/>
      <c r="R15" s="273"/>
      <c r="S15" s="273"/>
      <c r="T15" s="273"/>
      <c r="U15" s="273"/>
      <c r="V15" s="273"/>
      <c r="W15" s="273"/>
      <c r="X15" s="273"/>
      <c r="Y15" s="273"/>
      <c r="Z15" s="273"/>
      <c r="AA15" s="273"/>
      <c r="AB15" s="273"/>
      <c r="AC15" s="273"/>
      <c r="AD15" s="273"/>
      <c r="AE15" s="273"/>
      <c r="AF15" s="273"/>
      <c r="AG15" s="273"/>
      <c r="AH15" s="273"/>
      <c r="AI15" s="273"/>
      <c r="AJ15" s="273"/>
      <c r="AK15" s="1204" t="s">
        <v>513</v>
      </c>
      <c r="AL15" s="1205"/>
      <c r="AM15" s="1205"/>
      <c r="AN15" s="1206"/>
      <c r="AO15" s="295">
        <v>9937</v>
      </c>
      <c r="AP15" s="295">
        <v>3038</v>
      </c>
      <c r="AQ15" s="296">
        <v>4161</v>
      </c>
      <c r="AR15" s="297">
        <v>-27</v>
      </c>
    </row>
    <row r="16" spans="1:46">
      <c r="A16" s="277"/>
      <c r="B16" s="273"/>
      <c r="C16" s="273"/>
      <c r="D16" s="273"/>
      <c r="E16" s="273"/>
      <c r="F16" s="273"/>
      <c r="G16" s="273"/>
      <c r="H16" s="273"/>
      <c r="I16" s="273"/>
      <c r="J16" s="273"/>
      <c r="K16" s="273"/>
      <c r="L16" s="273"/>
      <c r="M16" s="273"/>
      <c r="N16" s="273"/>
      <c r="O16" s="273"/>
      <c r="P16" s="273"/>
      <c r="Q16" s="273"/>
      <c r="R16" s="273"/>
      <c r="S16" s="273"/>
      <c r="T16" s="273"/>
      <c r="U16" s="273"/>
      <c r="V16" s="273"/>
      <c r="W16" s="273"/>
      <c r="X16" s="273"/>
      <c r="Y16" s="273"/>
      <c r="Z16" s="273"/>
      <c r="AA16" s="273"/>
      <c r="AB16" s="273"/>
      <c r="AC16" s="273"/>
      <c r="AD16" s="273"/>
      <c r="AE16" s="273"/>
      <c r="AF16" s="273"/>
      <c r="AG16" s="273"/>
      <c r="AH16" s="273"/>
      <c r="AI16" s="273"/>
      <c r="AJ16" s="273"/>
      <c r="AK16" s="1207" t="s">
        <v>514</v>
      </c>
      <c r="AL16" s="1208"/>
      <c r="AM16" s="1208"/>
      <c r="AN16" s="1209"/>
      <c r="AO16" s="295">
        <v>-43121</v>
      </c>
      <c r="AP16" s="295">
        <v>-13183</v>
      </c>
      <c r="AQ16" s="296">
        <v>-17989</v>
      </c>
      <c r="AR16" s="297">
        <v>-26.7</v>
      </c>
    </row>
    <row r="17" spans="1:46">
      <c r="A17" s="277"/>
      <c r="B17" s="273"/>
      <c r="C17" s="273"/>
      <c r="D17" s="273"/>
      <c r="E17" s="273"/>
      <c r="F17" s="273"/>
      <c r="G17" s="273"/>
      <c r="H17" s="273"/>
      <c r="I17" s="273"/>
      <c r="J17" s="273"/>
      <c r="K17" s="273"/>
      <c r="L17" s="273"/>
      <c r="M17" s="273"/>
      <c r="N17" s="273"/>
      <c r="O17" s="273"/>
      <c r="P17" s="273"/>
      <c r="Q17" s="273"/>
      <c r="R17" s="273"/>
      <c r="S17" s="273"/>
      <c r="T17" s="273"/>
      <c r="U17" s="273"/>
      <c r="V17" s="273"/>
      <c r="W17" s="273"/>
      <c r="X17" s="273"/>
      <c r="Y17" s="273"/>
      <c r="Z17" s="273"/>
      <c r="AA17" s="273"/>
      <c r="AB17" s="273"/>
      <c r="AC17" s="273"/>
      <c r="AD17" s="273"/>
      <c r="AE17" s="273"/>
      <c r="AF17" s="273"/>
      <c r="AG17" s="273"/>
      <c r="AH17" s="273"/>
      <c r="AI17" s="273"/>
      <c r="AJ17" s="273"/>
      <c r="AK17" s="1207" t="s">
        <v>180</v>
      </c>
      <c r="AL17" s="1208"/>
      <c r="AM17" s="1208"/>
      <c r="AN17" s="1209"/>
      <c r="AO17" s="295">
        <v>624618</v>
      </c>
      <c r="AP17" s="295">
        <v>190956</v>
      </c>
      <c r="AQ17" s="296">
        <v>240560</v>
      </c>
      <c r="AR17" s="297">
        <v>-20.6</v>
      </c>
    </row>
    <row r="18" spans="1:46">
      <c r="A18" s="277"/>
      <c r="B18" s="273"/>
      <c r="C18" s="273"/>
      <c r="D18" s="273"/>
      <c r="E18" s="273"/>
      <c r="F18" s="273"/>
      <c r="G18" s="273"/>
      <c r="H18" s="273"/>
      <c r="I18" s="273"/>
      <c r="J18" s="273"/>
      <c r="K18" s="273"/>
      <c r="L18" s="273"/>
      <c r="M18" s="273"/>
      <c r="N18" s="273"/>
      <c r="O18" s="273"/>
      <c r="P18" s="273"/>
      <c r="Q18" s="273"/>
      <c r="R18" s="273"/>
      <c r="S18" s="273"/>
      <c r="T18" s="273"/>
      <c r="U18" s="273"/>
      <c r="V18" s="273"/>
      <c r="W18" s="273"/>
      <c r="X18" s="273"/>
      <c r="Y18" s="273"/>
      <c r="Z18" s="273"/>
      <c r="AA18" s="273"/>
      <c r="AB18" s="273"/>
      <c r="AC18" s="273"/>
      <c r="AD18" s="273"/>
      <c r="AE18" s="273"/>
      <c r="AF18" s="273"/>
      <c r="AG18" s="273"/>
      <c r="AH18" s="273"/>
      <c r="AI18" s="273"/>
      <c r="AJ18" s="273"/>
      <c r="AK18" s="273"/>
      <c r="AL18" s="273"/>
      <c r="AM18" s="273"/>
      <c r="AN18" s="273"/>
      <c r="AO18" s="273"/>
      <c r="AP18" s="273"/>
      <c r="AQ18" s="298"/>
      <c r="AR18" s="298"/>
    </row>
    <row r="19" spans="1:46">
      <c r="A19" s="277"/>
      <c r="B19" s="273"/>
      <c r="C19" s="273"/>
      <c r="D19" s="273"/>
      <c r="E19" s="273"/>
      <c r="F19" s="273"/>
      <c r="G19" s="273"/>
      <c r="H19" s="273"/>
      <c r="I19" s="273"/>
      <c r="J19" s="273"/>
      <c r="K19" s="273"/>
      <c r="L19" s="273"/>
      <c r="M19" s="273"/>
      <c r="N19" s="273"/>
      <c r="O19" s="273"/>
      <c r="P19" s="273"/>
      <c r="Q19" s="273"/>
      <c r="R19" s="273"/>
      <c r="S19" s="273"/>
      <c r="T19" s="273"/>
      <c r="U19" s="273"/>
      <c r="V19" s="273"/>
      <c r="W19" s="273"/>
      <c r="X19" s="273"/>
      <c r="Y19" s="273"/>
      <c r="Z19" s="273"/>
      <c r="AA19" s="273"/>
      <c r="AB19" s="273"/>
      <c r="AC19" s="273"/>
      <c r="AD19" s="273"/>
      <c r="AE19" s="273"/>
      <c r="AF19" s="273"/>
      <c r="AG19" s="273"/>
      <c r="AH19" s="273"/>
      <c r="AI19" s="273"/>
      <c r="AJ19" s="273"/>
      <c r="AK19" s="273" t="s">
        <v>515</v>
      </c>
      <c r="AL19" s="273"/>
      <c r="AM19" s="273"/>
      <c r="AN19" s="273"/>
      <c r="AO19" s="273"/>
      <c r="AP19" s="273"/>
      <c r="AQ19" s="273"/>
      <c r="AR19" s="273"/>
    </row>
    <row r="20" spans="1:46">
      <c r="A20" s="277"/>
      <c r="B20" s="273"/>
      <c r="C20" s="273"/>
      <c r="D20" s="273"/>
      <c r="E20" s="273"/>
      <c r="F20" s="273"/>
      <c r="G20" s="273"/>
      <c r="H20" s="273"/>
      <c r="I20" s="273"/>
      <c r="J20" s="273"/>
      <c r="K20" s="273"/>
      <c r="L20" s="273"/>
      <c r="M20" s="273"/>
      <c r="N20" s="273"/>
      <c r="O20" s="273"/>
      <c r="P20" s="273"/>
      <c r="Q20" s="273"/>
      <c r="R20" s="273"/>
      <c r="S20" s="273"/>
      <c r="T20" s="273"/>
      <c r="U20" s="273"/>
      <c r="V20" s="273"/>
      <c r="W20" s="273"/>
      <c r="X20" s="273"/>
      <c r="Y20" s="273"/>
      <c r="Z20" s="273"/>
      <c r="AA20" s="273"/>
      <c r="AB20" s="273"/>
      <c r="AC20" s="273"/>
      <c r="AD20" s="273"/>
      <c r="AE20" s="273"/>
      <c r="AF20" s="273"/>
      <c r="AG20" s="273"/>
      <c r="AH20" s="273"/>
      <c r="AI20" s="273"/>
      <c r="AJ20" s="273"/>
      <c r="AK20" s="299"/>
      <c r="AL20" s="300"/>
      <c r="AM20" s="300"/>
      <c r="AN20" s="301"/>
      <c r="AO20" s="302" t="s">
        <v>516</v>
      </c>
      <c r="AP20" s="303" t="s">
        <v>517</v>
      </c>
      <c r="AQ20" s="304" t="s">
        <v>518</v>
      </c>
      <c r="AR20" s="305"/>
    </row>
    <row r="21" spans="1:46" s="311" customFormat="1">
      <c r="A21" s="306"/>
      <c r="B21" s="278"/>
      <c r="C21" s="278"/>
      <c r="D21" s="278"/>
      <c r="E21" s="278"/>
      <c r="F21" s="278"/>
      <c r="G21" s="278"/>
      <c r="H21" s="278"/>
      <c r="I21" s="278"/>
      <c r="J21" s="278"/>
      <c r="K21" s="278"/>
      <c r="L21" s="278"/>
      <c r="M21" s="278"/>
      <c r="N21" s="278"/>
      <c r="O21" s="278"/>
      <c r="P21" s="278"/>
      <c r="Q21" s="278"/>
      <c r="R21" s="278"/>
      <c r="S21" s="278"/>
      <c r="T21" s="278"/>
      <c r="U21" s="278"/>
      <c r="V21" s="278"/>
      <c r="W21" s="278"/>
      <c r="X21" s="278"/>
      <c r="Y21" s="278"/>
      <c r="Z21" s="278"/>
      <c r="AA21" s="278"/>
      <c r="AB21" s="278"/>
      <c r="AC21" s="278"/>
      <c r="AD21" s="278"/>
      <c r="AE21" s="278"/>
      <c r="AF21" s="278"/>
      <c r="AG21" s="278"/>
      <c r="AH21" s="278"/>
      <c r="AI21" s="278"/>
      <c r="AJ21" s="278"/>
      <c r="AK21" s="1201" t="s">
        <v>519</v>
      </c>
      <c r="AL21" s="1202"/>
      <c r="AM21" s="1202"/>
      <c r="AN21" s="1203"/>
      <c r="AO21" s="307">
        <v>16.809999999999999</v>
      </c>
      <c r="AP21" s="308">
        <v>21.65</v>
      </c>
      <c r="AQ21" s="309">
        <v>-4.84</v>
      </c>
      <c r="AR21" s="278"/>
      <c r="AS21" s="310"/>
      <c r="AT21" s="306"/>
    </row>
    <row r="22" spans="1:46" s="311" customFormat="1">
      <c r="A22" s="306"/>
      <c r="B22" s="278"/>
      <c r="C22" s="278"/>
      <c r="D22" s="278"/>
      <c r="E22" s="278"/>
      <c r="F22" s="278"/>
      <c r="G22" s="278"/>
      <c r="H22" s="278"/>
      <c r="I22" s="278"/>
      <c r="J22" s="278"/>
      <c r="K22" s="278"/>
      <c r="L22" s="278"/>
      <c r="M22" s="278"/>
      <c r="N22" s="278"/>
      <c r="O22" s="278"/>
      <c r="P22" s="278"/>
      <c r="Q22" s="278"/>
      <c r="R22" s="278"/>
      <c r="S22" s="278"/>
      <c r="T22" s="278"/>
      <c r="U22" s="278"/>
      <c r="V22" s="278"/>
      <c r="W22" s="278"/>
      <c r="X22" s="278"/>
      <c r="Y22" s="278"/>
      <c r="Z22" s="278"/>
      <c r="AA22" s="278"/>
      <c r="AB22" s="278"/>
      <c r="AC22" s="278"/>
      <c r="AD22" s="278"/>
      <c r="AE22" s="278"/>
      <c r="AF22" s="278"/>
      <c r="AG22" s="278"/>
      <c r="AH22" s="278"/>
      <c r="AI22" s="278"/>
      <c r="AJ22" s="278"/>
      <c r="AK22" s="1201" t="s">
        <v>520</v>
      </c>
      <c r="AL22" s="1202"/>
      <c r="AM22" s="1202"/>
      <c r="AN22" s="1203"/>
      <c r="AO22" s="312">
        <v>98.4</v>
      </c>
      <c r="AP22" s="313">
        <v>95.4</v>
      </c>
      <c r="AQ22" s="314">
        <v>3</v>
      </c>
      <c r="AR22" s="298"/>
      <c r="AS22" s="310"/>
      <c r="AT22" s="306"/>
    </row>
    <row r="23" spans="1:46" s="311" customFormat="1">
      <c r="A23" s="306"/>
      <c r="B23" s="278"/>
      <c r="C23" s="278"/>
      <c r="D23" s="278"/>
      <c r="E23" s="278"/>
      <c r="F23" s="278"/>
      <c r="G23" s="278"/>
      <c r="H23" s="278"/>
      <c r="I23" s="278"/>
      <c r="J23" s="278"/>
      <c r="K23" s="278"/>
      <c r="L23" s="278"/>
      <c r="M23" s="278"/>
      <c r="N23" s="278"/>
      <c r="O23" s="278"/>
      <c r="P23" s="278"/>
      <c r="Q23" s="278"/>
      <c r="R23" s="278"/>
      <c r="S23" s="278"/>
      <c r="T23" s="278"/>
      <c r="U23" s="278"/>
      <c r="V23" s="278"/>
      <c r="W23" s="278"/>
      <c r="X23" s="278"/>
      <c r="Y23" s="278"/>
      <c r="Z23" s="278"/>
      <c r="AA23" s="278"/>
      <c r="AB23" s="278"/>
      <c r="AC23" s="278"/>
      <c r="AD23" s="278"/>
      <c r="AE23" s="278"/>
      <c r="AF23" s="278"/>
      <c r="AG23" s="278"/>
      <c r="AH23" s="278"/>
      <c r="AI23" s="278"/>
      <c r="AJ23" s="278"/>
      <c r="AK23" s="278"/>
      <c r="AL23" s="278"/>
      <c r="AM23" s="278"/>
      <c r="AN23" s="278"/>
      <c r="AO23" s="278"/>
      <c r="AP23" s="298"/>
      <c r="AQ23" s="298"/>
      <c r="AR23" s="298"/>
      <c r="AS23" s="310"/>
      <c r="AT23" s="306"/>
    </row>
    <row r="24" spans="1:46" s="311" customFormat="1">
      <c r="A24" s="306"/>
      <c r="B24" s="278"/>
      <c r="C24" s="278"/>
      <c r="D24" s="278"/>
      <c r="E24" s="278"/>
      <c r="F24" s="278"/>
      <c r="G24" s="278"/>
      <c r="H24" s="278"/>
      <c r="I24" s="278"/>
      <c r="J24" s="278"/>
      <c r="K24" s="278"/>
      <c r="L24" s="278"/>
      <c r="M24" s="278"/>
      <c r="N24" s="278"/>
      <c r="O24" s="278"/>
      <c r="P24" s="278"/>
      <c r="Q24" s="278"/>
      <c r="R24" s="278"/>
      <c r="S24" s="278"/>
      <c r="T24" s="278"/>
      <c r="U24" s="278"/>
      <c r="V24" s="278"/>
      <c r="W24" s="278"/>
      <c r="X24" s="278"/>
      <c r="Y24" s="278"/>
      <c r="Z24" s="278"/>
      <c r="AA24" s="278"/>
      <c r="AB24" s="278"/>
      <c r="AC24" s="278"/>
      <c r="AD24" s="278"/>
      <c r="AE24" s="278"/>
      <c r="AF24" s="278"/>
      <c r="AG24" s="278"/>
      <c r="AH24" s="278"/>
      <c r="AI24" s="278"/>
      <c r="AJ24" s="278"/>
      <c r="AK24" s="278"/>
      <c r="AL24" s="278"/>
      <c r="AM24" s="278"/>
      <c r="AN24" s="278"/>
      <c r="AO24" s="278"/>
      <c r="AP24" s="298"/>
      <c r="AQ24" s="298"/>
      <c r="AR24" s="298"/>
      <c r="AS24" s="310"/>
      <c r="AT24" s="306"/>
    </row>
    <row r="25" spans="1:46" s="311" customFormat="1">
      <c r="A25" s="315"/>
      <c r="B25" s="316"/>
      <c r="C25" s="316"/>
      <c r="D25" s="316"/>
      <c r="E25" s="316"/>
      <c r="F25" s="316"/>
      <c r="G25" s="316"/>
      <c r="H25" s="316"/>
      <c r="I25" s="316"/>
      <c r="J25" s="316"/>
      <c r="K25" s="316"/>
      <c r="L25" s="316"/>
      <c r="M25" s="316"/>
      <c r="N25" s="316"/>
      <c r="O25" s="316"/>
      <c r="P25" s="316"/>
      <c r="Q25" s="316"/>
      <c r="R25" s="316"/>
      <c r="S25" s="316"/>
      <c r="T25" s="316"/>
      <c r="U25" s="316"/>
      <c r="V25" s="316"/>
      <c r="W25" s="316"/>
      <c r="X25" s="316"/>
      <c r="Y25" s="316"/>
      <c r="Z25" s="316"/>
      <c r="AA25" s="316"/>
      <c r="AB25" s="316"/>
      <c r="AC25" s="316"/>
      <c r="AD25" s="316"/>
      <c r="AE25" s="316"/>
      <c r="AF25" s="316"/>
      <c r="AG25" s="316"/>
      <c r="AH25" s="316"/>
      <c r="AI25" s="316"/>
      <c r="AJ25" s="316"/>
      <c r="AK25" s="316"/>
      <c r="AL25" s="316"/>
      <c r="AM25" s="316"/>
      <c r="AN25" s="316"/>
      <c r="AO25" s="316"/>
      <c r="AP25" s="317"/>
      <c r="AQ25" s="317"/>
      <c r="AR25" s="317"/>
      <c r="AS25" s="318"/>
      <c r="AT25" s="306"/>
    </row>
    <row r="26" spans="1:46" s="311" customFormat="1">
      <c r="A26" s="278" t="s">
        <v>521</v>
      </c>
      <c r="B26" s="278"/>
      <c r="C26" s="278"/>
      <c r="D26" s="278"/>
      <c r="E26" s="278"/>
      <c r="F26" s="278"/>
      <c r="G26" s="278"/>
      <c r="H26" s="278"/>
      <c r="I26" s="278"/>
      <c r="J26" s="278"/>
      <c r="K26" s="278"/>
      <c r="L26" s="278"/>
      <c r="M26" s="278"/>
      <c r="N26" s="278"/>
      <c r="O26" s="278"/>
      <c r="P26" s="278"/>
      <c r="Q26" s="278"/>
      <c r="R26" s="278"/>
      <c r="S26" s="278"/>
      <c r="T26" s="278"/>
      <c r="U26" s="278"/>
      <c r="V26" s="278"/>
      <c r="W26" s="278"/>
      <c r="X26" s="278"/>
      <c r="Y26" s="278"/>
      <c r="Z26" s="278"/>
      <c r="AA26" s="278"/>
      <c r="AB26" s="278"/>
      <c r="AC26" s="278"/>
      <c r="AD26" s="278"/>
      <c r="AE26" s="278"/>
      <c r="AF26" s="278"/>
      <c r="AG26" s="278"/>
      <c r="AH26" s="278"/>
      <c r="AI26" s="278"/>
      <c r="AJ26" s="278"/>
      <c r="AK26" s="278"/>
      <c r="AL26" s="278"/>
      <c r="AM26" s="278"/>
      <c r="AN26" s="278"/>
      <c r="AO26" s="278"/>
      <c r="AP26" s="298"/>
      <c r="AQ26" s="298"/>
      <c r="AR26" s="298"/>
      <c r="AS26" s="278"/>
      <c r="AT26" s="278"/>
    </row>
    <row r="27" spans="1:46">
      <c r="A27" s="319" t="s">
        <v>522</v>
      </c>
      <c r="AO27" s="273"/>
      <c r="AP27" s="273"/>
      <c r="AQ27" s="273"/>
      <c r="AR27" s="273"/>
      <c r="AS27" s="273"/>
      <c r="AT27" s="273"/>
    </row>
    <row r="28" spans="1:46" ht="17.25">
      <c r="A28" s="274" t="s">
        <v>523</v>
      </c>
      <c r="B28" s="275"/>
      <c r="C28" s="275"/>
      <c r="D28" s="275"/>
      <c r="E28" s="275"/>
      <c r="F28" s="275"/>
      <c r="G28" s="275"/>
      <c r="H28" s="275"/>
      <c r="I28" s="275"/>
      <c r="J28" s="275"/>
      <c r="K28" s="275"/>
      <c r="L28" s="275"/>
      <c r="M28" s="275"/>
      <c r="N28" s="275"/>
      <c r="O28" s="275"/>
      <c r="P28" s="275"/>
      <c r="Q28" s="275"/>
      <c r="R28" s="275"/>
      <c r="S28" s="275"/>
      <c r="T28" s="275"/>
      <c r="U28" s="275"/>
      <c r="V28" s="275"/>
      <c r="W28" s="275"/>
      <c r="X28" s="275"/>
      <c r="Y28" s="275"/>
      <c r="Z28" s="275"/>
      <c r="AA28" s="275"/>
      <c r="AB28" s="275"/>
      <c r="AC28" s="275"/>
      <c r="AD28" s="275"/>
      <c r="AE28" s="275"/>
      <c r="AF28" s="275"/>
      <c r="AG28" s="275"/>
      <c r="AH28" s="275"/>
      <c r="AI28" s="275"/>
      <c r="AJ28" s="275"/>
      <c r="AK28" s="275"/>
      <c r="AL28" s="275"/>
      <c r="AM28" s="275"/>
      <c r="AN28" s="275"/>
      <c r="AO28" s="275"/>
      <c r="AP28" s="275"/>
      <c r="AQ28" s="275"/>
      <c r="AR28" s="275"/>
      <c r="AS28" s="320"/>
    </row>
    <row r="29" spans="1:46">
      <c r="A29" s="277"/>
      <c r="B29" s="273"/>
      <c r="C29" s="273"/>
      <c r="D29" s="273"/>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c r="AI29" s="273"/>
      <c r="AJ29" s="273"/>
      <c r="AK29" s="278" t="s">
        <v>524</v>
      </c>
      <c r="AL29" s="278"/>
      <c r="AM29" s="278"/>
      <c r="AN29" s="278"/>
      <c r="AO29" s="273"/>
      <c r="AP29" s="273"/>
      <c r="AQ29" s="273"/>
      <c r="AR29" s="273"/>
      <c r="AS29" s="321"/>
    </row>
    <row r="30" spans="1:46">
      <c r="A30" s="277"/>
      <c r="B30" s="273"/>
      <c r="C30" s="273"/>
      <c r="D30" s="273"/>
      <c r="E30" s="273"/>
      <c r="F30" s="273"/>
      <c r="G30" s="273"/>
      <c r="H30" s="273"/>
      <c r="I30" s="273"/>
      <c r="J30" s="273"/>
      <c r="K30" s="273"/>
      <c r="L30" s="273"/>
      <c r="M30" s="273"/>
      <c r="N30" s="273"/>
      <c r="O30" s="273"/>
      <c r="P30" s="273"/>
      <c r="Q30" s="273"/>
      <c r="R30" s="273"/>
      <c r="S30" s="273"/>
      <c r="T30" s="273"/>
      <c r="U30" s="273"/>
      <c r="V30" s="273"/>
      <c r="W30" s="273"/>
      <c r="X30" s="273"/>
      <c r="Y30" s="273"/>
      <c r="Z30" s="273"/>
      <c r="AA30" s="273"/>
      <c r="AB30" s="273"/>
      <c r="AC30" s="273"/>
      <c r="AD30" s="273"/>
      <c r="AE30" s="273"/>
      <c r="AF30" s="273"/>
      <c r="AG30" s="273"/>
      <c r="AH30" s="273"/>
      <c r="AI30" s="273"/>
      <c r="AJ30" s="273"/>
      <c r="AK30" s="280"/>
      <c r="AL30" s="281"/>
      <c r="AM30" s="281"/>
      <c r="AN30" s="282"/>
      <c r="AO30" s="1190" t="s">
        <v>501</v>
      </c>
      <c r="AP30" s="283"/>
      <c r="AQ30" s="284" t="s">
        <v>502</v>
      </c>
      <c r="AR30" s="285"/>
    </row>
    <row r="31" spans="1:46">
      <c r="A31" s="277"/>
      <c r="B31" s="273"/>
      <c r="C31" s="273"/>
      <c r="D31" s="273"/>
      <c r="E31" s="273"/>
      <c r="F31" s="273"/>
      <c r="G31" s="273"/>
      <c r="H31" s="273"/>
      <c r="I31" s="273"/>
      <c r="J31" s="273"/>
      <c r="K31" s="273"/>
      <c r="L31" s="273"/>
      <c r="M31" s="273"/>
      <c r="N31" s="273"/>
      <c r="O31" s="273"/>
      <c r="P31" s="273"/>
      <c r="Q31" s="273"/>
      <c r="R31" s="273"/>
      <c r="S31" s="273"/>
      <c r="T31" s="273"/>
      <c r="U31" s="273"/>
      <c r="V31" s="273"/>
      <c r="W31" s="273"/>
      <c r="X31" s="273"/>
      <c r="Y31" s="273"/>
      <c r="Z31" s="273"/>
      <c r="AA31" s="273"/>
      <c r="AB31" s="273"/>
      <c r="AC31" s="273"/>
      <c r="AD31" s="273"/>
      <c r="AE31" s="273"/>
      <c r="AF31" s="273"/>
      <c r="AG31" s="273"/>
      <c r="AH31" s="273"/>
      <c r="AI31" s="273"/>
      <c r="AJ31" s="273"/>
      <c r="AK31" s="286"/>
      <c r="AL31" s="287"/>
      <c r="AM31" s="287"/>
      <c r="AN31" s="288"/>
      <c r="AO31" s="1191"/>
      <c r="AP31" s="289" t="s">
        <v>503</v>
      </c>
      <c r="AQ31" s="290" t="s">
        <v>504</v>
      </c>
      <c r="AR31" s="291" t="s">
        <v>505</v>
      </c>
    </row>
    <row r="32" spans="1:46" ht="27" customHeight="1">
      <c r="A32" s="277"/>
      <c r="B32" s="273"/>
      <c r="C32" s="273"/>
      <c r="D32" s="273"/>
      <c r="E32" s="273"/>
      <c r="F32" s="273"/>
      <c r="G32" s="273"/>
      <c r="H32" s="273"/>
      <c r="I32" s="273"/>
      <c r="J32" s="273"/>
      <c r="K32" s="273"/>
      <c r="L32" s="273"/>
      <c r="M32" s="273"/>
      <c r="N32" s="273"/>
      <c r="O32" s="273"/>
      <c r="P32" s="273"/>
      <c r="Q32" s="273"/>
      <c r="R32" s="273"/>
      <c r="S32" s="273"/>
      <c r="T32" s="273"/>
      <c r="U32" s="273"/>
      <c r="V32" s="273"/>
      <c r="W32" s="273"/>
      <c r="X32" s="273"/>
      <c r="Y32" s="273"/>
      <c r="Z32" s="273"/>
      <c r="AA32" s="273"/>
      <c r="AB32" s="273"/>
      <c r="AC32" s="273"/>
      <c r="AD32" s="273"/>
      <c r="AE32" s="273"/>
      <c r="AF32" s="273"/>
      <c r="AG32" s="273"/>
      <c r="AH32" s="273"/>
      <c r="AI32" s="273"/>
      <c r="AJ32" s="273"/>
      <c r="AK32" s="1192" t="s">
        <v>525</v>
      </c>
      <c r="AL32" s="1193"/>
      <c r="AM32" s="1193"/>
      <c r="AN32" s="1194"/>
      <c r="AO32" s="322">
        <v>298625</v>
      </c>
      <c r="AP32" s="322">
        <v>91295</v>
      </c>
      <c r="AQ32" s="323">
        <v>139228</v>
      </c>
      <c r="AR32" s="324">
        <v>-34.4</v>
      </c>
    </row>
    <row r="33" spans="1:46" ht="13.5" customHeight="1">
      <c r="A33" s="277"/>
      <c r="B33" s="273"/>
      <c r="C33" s="273"/>
      <c r="D33" s="273"/>
      <c r="E33" s="273"/>
      <c r="F33" s="273"/>
      <c r="G33" s="273"/>
      <c r="H33" s="273"/>
      <c r="I33" s="273"/>
      <c r="J33" s="273"/>
      <c r="K33" s="273"/>
      <c r="L33" s="273"/>
      <c r="M33" s="273"/>
      <c r="N33" s="273"/>
      <c r="O33" s="273"/>
      <c r="P33" s="273"/>
      <c r="Q33" s="273"/>
      <c r="R33" s="273"/>
      <c r="S33" s="273"/>
      <c r="T33" s="273"/>
      <c r="U33" s="273"/>
      <c r="V33" s="273"/>
      <c r="W33" s="273"/>
      <c r="X33" s="273"/>
      <c r="Y33" s="273"/>
      <c r="Z33" s="273"/>
      <c r="AA33" s="273"/>
      <c r="AB33" s="273"/>
      <c r="AC33" s="273"/>
      <c r="AD33" s="273"/>
      <c r="AE33" s="273"/>
      <c r="AF33" s="273"/>
      <c r="AG33" s="273"/>
      <c r="AH33" s="273"/>
      <c r="AI33" s="273"/>
      <c r="AJ33" s="273"/>
      <c r="AK33" s="1192" t="s">
        <v>526</v>
      </c>
      <c r="AL33" s="1193"/>
      <c r="AM33" s="1193"/>
      <c r="AN33" s="1194"/>
      <c r="AO33" s="322" t="s">
        <v>510</v>
      </c>
      <c r="AP33" s="322" t="s">
        <v>510</v>
      </c>
      <c r="AQ33" s="323" t="s">
        <v>510</v>
      </c>
      <c r="AR33" s="324" t="s">
        <v>510</v>
      </c>
    </row>
    <row r="34" spans="1:46" ht="27" customHeight="1">
      <c r="A34" s="277"/>
      <c r="B34" s="273"/>
      <c r="C34" s="273"/>
      <c r="D34" s="273"/>
      <c r="E34" s="273"/>
      <c r="F34" s="273"/>
      <c r="G34" s="273"/>
      <c r="H34" s="273"/>
      <c r="I34" s="273"/>
      <c r="J34" s="273"/>
      <c r="K34" s="273"/>
      <c r="L34" s="273"/>
      <c r="M34" s="273"/>
      <c r="N34" s="273"/>
      <c r="O34" s="273"/>
      <c r="P34" s="273"/>
      <c r="Q34" s="273"/>
      <c r="R34" s="273"/>
      <c r="S34" s="273"/>
      <c r="T34" s="273"/>
      <c r="U34" s="273"/>
      <c r="V34" s="273"/>
      <c r="W34" s="273"/>
      <c r="X34" s="273"/>
      <c r="Y34" s="273"/>
      <c r="Z34" s="273"/>
      <c r="AA34" s="273"/>
      <c r="AB34" s="273"/>
      <c r="AC34" s="273"/>
      <c r="AD34" s="273"/>
      <c r="AE34" s="273"/>
      <c r="AF34" s="273"/>
      <c r="AG34" s="273"/>
      <c r="AH34" s="273"/>
      <c r="AI34" s="273"/>
      <c r="AJ34" s="273"/>
      <c r="AK34" s="1192" t="s">
        <v>527</v>
      </c>
      <c r="AL34" s="1193"/>
      <c r="AM34" s="1193"/>
      <c r="AN34" s="1194"/>
      <c r="AO34" s="322" t="s">
        <v>510</v>
      </c>
      <c r="AP34" s="322" t="s">
        <v>510</v>
      </c>
      <c r="AQ34" s="323">
        <v>5</v>
      </c>
      <c r="AR34" s="324" t="s">
        <v>510</v>
      </c>
    </row>
    <row r="35" spans="1:46" ht="27" customHeight="1">
      <c r="A35" s="277"/>
      <c r="B35" s="273"/>
      <c r="C35" s="273"/>
      <c r="D35" s="273"/>
      <c r="E35" s="273"/>
      <c r="F35" s="273"/>
      <c r="G35" s="273"/>
      <c r="H35" s="273"/>
      <c r="I35" s="273"/>
      <c r="J35" s="273"/>
      <c r="K35" s="273"/>
      <c r="L35" s="273"/>
      <c r="M35" s="273"/>
      <c r="N35" s="273"/>
      <c r="O35" s="273"/>
      <c r="P35" s="273"/>
      <c r="Q35" s="273"/>
      <c r="R35" s="273"/>
      <c r="S35" s="273"/>
      <c r="T35" s="273"/>
      <c r="U35" s="273"/>
      <c r="V35" s="273"/>
      <c r="W35" s="273"/>
      <c r="X35" s="273"/>
      <c r="Y35" s="273"/>
      <c r="Z35" s="273"/>
      <c r="AA35" s="273"/>
      <c r="AB35" s="273"/>
      <c r="AC35" s="273"/>
      <c r="AD35" s="273"/>
      <c r="AE35" s="273"/>
      <c r="AF35" s="273"/>
      <c r="AG35" s="273"/>
      <c r="AH35" s="273"/>
      <c r="AI35" s="273"/>
      <c r="AJ35" s="273"/>
      <c r="AK35" s="1192" t="s">
        <v>528</v>
      </c>
      <c r="AL35" s="1193"/>
      <c r="AM35" s="1193"/>
      <c r="AN35" s="1194"/>
      <c r="AO35" s="322">
        <v>13582</v>
      </c>
      <c r="AP35" s="322">
        <v>4152</v>
      </c>
      <c r="AQ35" s="323">
        <v>32095</v>
      </c>
      <c r="AR35" s="324">
        <v>-87.1</v>
      </c>
    </row>
    <row r="36" spans="1:46" ht="27" customHeight="1">
      <c r="A36" s="277"/>
      <c r="B36" s="273"/>
      <c r="C36" s="273"/>
      <c r="D36" s="273"/>
      <c r="E36" s="273"/>
      <c r="F36" s="273"/>
      <c r="G36" s="273"/>
      <c r="H36" s="273"/>
      <c r="I36" s="273"/>
      <c r="J36" s="273"/>
      <c r="K36" s="273"/>
      <c r="L36" s="273"/>
      <c r="M36" s="273"/>
      <c r="N36" s="273"/>
      <c r="O36" s="273"/>
      <c r="P36" s="273"/>
      <c r="Q36" s="273"/>
      <c r="R36" s="273"/>
      <c r="S36" s="273"/>
      <c r="T36" s="273"/>
      <c r="U36" s="273"/>
      <c r="V36" s="273"/>
      <c r="W36" s="273"/>
      <c r="X36" s="273"/>
      <c r="Y36" s="273"/>
      <c r="Z36" s="273"/>
      <c r="AA36" s="273"/>
      <c r="AB36" s="273"/>
      <c r="AC36" s="273"/>
      <c r="AD36" s="273"/>
      <c r="AE36" s="273"/>
      <c r="AF36" s="273"/>
      <c r="AG36" s="273"/>
      <c r="AH36" s="273"/>
      <c r="AI36" s="273"/>
      <c r="AJ36" s="273"/>
      <c r="AK36" s="1192" t="s">
        <v>529</v>
      </c>
      <c r="AL36" s="1193"/>
      <c r="AM36" s="1193"/>
      <c r="AN36" s="1194"/>
      <c r="AO36" s="322">
        <v>32724</v>
      </c>
      <c r="AP36" s="322">
        <v>10004</v>
      </c>
      <c r="AQ36" s="323">
        <v>5254</v>
      </c>
      <c r="AR36" s="324">
        <v>90.4</v>
      </c>
    </row>
    <row r="37" spans="1:46" ht="13.5" customHeight="1">
      <c r="A37" s="277"/>
      <c r="B37" s="273"/>
      <c r="C37" s="273"/>
      <c r="D37" s="273"/>
      <c r="E37" s="273"/>
      <c r="F37" s="273"/>
      <c r="G37" s="273"/>
      <c r="H37" s="273"/>
      <c r="I37" s="273"/>
      <c r="J37" s="273"/>
      <c r="K37" s="273"/>
      <c r="L37" s="273"/>
      <c r="M37" s="273"/>
      <c r="N37" s="273"/>
      <c r="O37" s="273"/>
      <c r="P37" s="273"/>
      <c r="Q37" s="273"/>
      <c r="R37" s="273"/>
      <c r="S37" s="273"/>
      <c r="T37" s="273"/>
      <c r="U37" s="273"/>
      <c r="V37" s="273"/>
      <c r="W37" s="273"/>
      <c r="X37" s="273"/>
      <c r="Y37" s="273"/>
      <c r="Z37" s="273"/>
      <c r="AA37" s="273"/>
      <c r="AB37" s="273"/>
      <c r="AC37" s="273"/>
      <c r="AD37" s="273"/>
      <c r="AE37" s="273"/>
      <c r="AF37" s="273"/>
      <c r="AG37" s="273"/>
      <c r="AH37" s="273"/>
      <c r="AI37" s="273"/>
      <c r="AJ37" s="273"/>
      <c r="AK37" s="1192" t="s">
        <v>530</v>
      </c>
      <c r="AL37" s="1193"/>
      <c r="AM37" s="1193"/>
      <c r="AN37" s="1194"/>
      <c r="AO37" s="322" t="s">
        <v>510</v>
      </c>
      <c r="AP37" s="322" t="s">
        <v>510</v>
      </c>
      <c r="AQ37" s="323">
        <v>1384</v>
      </c>
      <c r="AR37" s="324" t="s">
        <v>510</v>
      </c>
    </row>
    <row r="38" spans="1:46" ht="27" customHeight="1">
      <c r="A38" s="277"/>
      <c r="B38" s="273"/>
      <c r="C38" s="273"/>
      <c r="D38" s="273"/>
      <c r="E38" s="273"/>
      <c r="F38" s="273"/>
      <c r="G38" s="273"/>
      <c r="H38" s="273"/>
      <c r="I38" s="273"/>
      <c r="J38" s="273"/>
      <c r="K38" s="273"/>
      <c r="L38" s="273"/>
      <c r="M38" s="273"/>
      <c r="N38" s="273"/>
      <c r="O38" s="273"/>
      <c r="P38" s="273"/>
      <c r="Q38" s="273"/>
      <c r="R38" s="273"/>
      <c r="S38" s="273"/>
      <c r="T38" s="273"/>
      <c r="U38" s="273"/>
      <c r="V38" s="273"/>
      <c r="W38" s="273"/>
      <c r="X38" s="273"/>
      <c r="Y38" s="273"/>
      <c r="Z38" s="273"/>
      <c r="AA38" s="273"/>
      <c r="AB38" s="273"/>
      <c r="AC38" s="273"/>
      <c r="AD38" s="273"/>
      <c r="AE38" s="273"/>
      <c r="AF38" s="273"/>
      <c r="AG38" s="273"/>
      <c r="AH38" s="273"/>
      <c r="AI38" s="273"/>
      <c r="AJ38" s="273"/>
      <c r="AK38" s="1195" t="s">
        <v>531</v>
      </c>
      <c r="AL38" s="1196"/>
      <c r="AM38" s="1196"/>
      <c r="AN38" s="1197"/>
      <c r="AO38" s="325">
        <v>62</v>
      </c>
      <c r="AP38" s="325">
        <v>19</v>
      </c>
      <c r="AQ38" s="326">
        <v>32</v>
      </c>
      <c r="AR38" s="314">
        <v>-40.6</v>
      </c>
      <c r="AS38" s="321"/>
    </row>
    <row r="39" spans="1:46">
      <c r="A39" s="277"/>
      <c r="B39" s="273"/>
      <c r="C39" s="273"/>
      <c r="D39" s="273"/>
      <c r="E39" s="273"/>
      <c r="F39" s="273"/>
      <c r="G39" s="273"/>
      <c r="H39" s="273"/>
      <c r="I39" s="273"/>
      <c r="J39" s="273"/>
      <c r="K39" s="273"/>
      <c r="L39" s="273"/>
      <c r="M39" s="273"/>
      <c r="N39" s="273"/>
      <c r="O39" s="273"/>
      <c r="P39" s="273"/>
      <c r="Q39" s="273"/>
      <c r="R39" s="273"/>
      <c r="S39" s="273"/>
      <c r="T39" s="273"/>
      <c r="U39" s="273"/>
      <c r="V39" s="273"/>
      <c r="W39" s="273"/>
      <c r="X39" s="273"/>
      <c r="Y39" s="273"/>
      <c r="Z39" s="273"/>
      <c r="AA39" s="273"/>
      <c r="AB39" s="273"/>
      <c r="AC39" s="273"/>
      <c r="AD39" s="273"/>
      <c r="AE39" s="273"/>
      <c r="AF39" s="273"/>
      <c r="AG39" s="273"/>
      <c r="AH39" s="273"/>
      <c r="AI39" s="273"/>
      <c r="AJ39" s="273"/>
      <c r="AK39" s="1195" t="s">
        <v>532</v>
      </c>
      <c r="AL39" s="1196"/>
      <c r="AM39" s="1196"/>
      <c r="AN39" s="1197"/>
      <c r="AO39" s="322">
        <v>-30345</v>
      </c>
      <c r="AP39" s="322">
        <v>-9277</v>
      </c>
      <c r="AQ39" s="323">
        <v>-8131</v>
      </c>
      <c r="AR39" s="324">
        <v>14.1</v>
      </c>
      <c r="AS39" s="321"/>
    </row>
    <row r="40" spans="1:46" ht="27" customHeight="1">
      <c r="A40" s="277"/>
      <c r="B40" s="273"/>
      <c r="C40" s="273"/>
      <c r="D40" s="273"/>
      <c r="E40" s="273"/>
      <c r="F40" s="273"/>
      <c r="G40" s="273"/>
      <c r="H40" s="273"/>
      <c r="I40" s="273"/>
      <c r="J40" s="273"/>
      <c r="K40" s="273"/>
      <c r="L40" s="273"/>
      <c r="M40" s="273"/>
      <c r="N40" s="273"/>
      <c r="O40" s="273"/>
      <c r="P40" s="273"/>
      <c r="Q40" s="273"/>
      <c r="R40" s="273"/>
      <c r="S40" s="273"/>
      <c r="T40" s="273"/>
      <c r="U40" s="273"/>
      <c r="V40" s="273"/>
      <c r="W40" s="273"/>
      <c r="X40" s="273"/>
      <c r="Y40" s="273"/>
      <c r="Z40" s="273"/>
      <c r="AA40" s="273"/>
      <c r="AB40" s="273"/>
      <c r="AC40" s="273"/>
      <c r="AD40" s="273"/>
      <c r="AE40" s="273"/>
      <c r="AF40" s="273"/>
      <c r="AG40" s="273"/>
      <c r="AH40" s="273"/>
      <c r="AI40" s="273"/>
      <c r="AJ40" s="273"/>
      <c r="AK40" s="1192" t="s">
        <v>533</v>
      </c>
      <c r="AL40" s="1193"/>
      <c r="AM40" s="1193"/>
      <c r="AN40" s="1194"/>
      <c r="AO40" s="322">
        <v>-289122</v>
      </c>
      <c r="AP40" s="322">
        <v>-88389</v>
      </c>
      <c r="AQ40" s="323">
        <v>-126394</v>
      </c>
      <c r="AR40" s="324">
        <v>-30.1</v>
      </c>
      <c r="AS40" s="321"/>
    </row>
    <row r="41" spans="1:46">
      <c r="A41" s="277"/>
      <c r="B41" s="273"/>
      <c r="C41" s="273"/>
      <c r="D41" s="273"/>
      <c r="E41" s="273"/>
      <c r="F41" s="273"/>
      <c r="G41" s="273"/>
      <c r="H41" s="273"/>
      <c r="I41" s="273"/>
      <c r="J41" s="273"/>
      <c r="K41" s="273"/>
      <c r="L41" s="273"/>
      <c r="M41" s="273"/>
      <c r="N41" s="273"/>
      <c r="O41" s="273"/>
      <c r="P41" s="273"/>
      <c r="Q41" s="273"/>
      <c r="R41" s="273"/>
      <c r="S41" s="273"/>
      <c r="T41" s="273"/>
      <c r="U41" s="273"/>
      <c r="V41" s="273"/>
      <c r="W41" s="273"/>
      <c r="X41" s="273"/>
      <c r="Y41" s="273"/>
      <c r="Z41" s="273"/>
      <c r="AA41" s="273"/>
      <c r="AB41" s="273"/>
      <c r="AC41" s="273"/>
      <c r="AD41" s="273"/>
      <c r="AE41" s="273"/>
      <c r="AF41" s="273"/>
      <c r="AG41" s="273"/>
      <c r="AH41" s="273"/>
      <c r="AI41" s="273"/>
      <c r="AJ41" s="273"/>
      <c r="AK41" s="1198" t="s">
        <v>292</v>
      </c>
      <c r="AL41" s="1199"/>
      <c r="AM41" s="1199"/>
      <c r="AN41" s="1200"/>
      <c r="AO41" s="322">
        <v>25526</v>
      </c>
      <c r="AP41" s="322">
        <v>7804</v>
      </c>
      <c r="AQ41" s="323">
        <v>43473</v>
      </c>
      <c r="AR41" s="324">
        <v>-82</v>
      </c>
      <c r="AS41" s="321"/>
    </row>
    <row r="42" spans="1:46">
      <c r="A42" s="277"/>
      <c r="B42" s="273"/>
      <c r="C42" s="273"/>
      <c r="D42" s="273"/>
      <c r="E42" s="273"/>
      <c r="F42" s="273"/>
      <c r="G42" s="273"/>
      <c r="H42" s="273"/>
      <c r="I42" s="273"/>
      <c r="J42" s="273"/>
      <c r="K42" s="273"/>
      <c r="L42" s="273"/>
      <c r="M42" s="273"/>
      <c r="N42" s="273"/>
      <c r="O42" s="273"/>
      <c r="P42" s="273"/>
      <c r="Q42" s="273"/>
      <c r="R42" s="273"/>
      <c r="S42" s="273"/>
      <c r="T42" s="273"/>
      <c r="U42" s="273"/>
      <c r="V42" s="273"/>
      <c r="W42" s="273"/>
      <c r="X42" s="273"/>
      <c r="Y42" s="273"/>
      <c r="Z42" s="273"/>
      <c r="AA42" s="273"/>
      <c r="AB42" s="273"/>
      <c r="AC42" s="273"/>
      <c r="AD42" s="273"/>
      <c r="AE42" s="273"/>
      <c r="AF42" s="273"/>
      <c r="AG42" s="273"/>
      <c r="AH42" s="273"/>
      <c r="AI42" s="273"/>
      <c r="AJ42" s="273"/>
      <c r="AK42" s="327" t="s">
        <v>534</v>
      </c>
      <c r="AL42" s="273"/>
      <c r="AM42" s="273"/>
      <c r="AN42" s="273"/>
      <c r="AO42" s="273"/>
      <c r="AP42" s="273"/>
      <c r="AQ42" s="298"/>
      <c r="AR42" s="298"/>
      <c r="AS42" s="321"/>
    </row>
    <row r="43" spans="1:46">
      <c r="A43" s="277"/>
      <c r="B43" s="273"/>
      <c r="C43" s="273"/>
      <c r="D43" s="273"/>
      <c r="E43" s="273"/>
      <c r="F43" s="273"/>
      <c r="G43" s="273"/>
      <c r="H43" s="273"/>
      <c r="I43" s="273"/>
      <c r="J43" s="273"/>
      <c r="K43" s="273"/>
      <c r="L43" s="273"/>
      <c r="M43" s="273"/>
      <c r="N43" s="273"/>
      <c r="O43" s="273"/>
      <c r="P43" s="273"/>
      <c r="Q43" s="273"/>
      <c r="R43" s="273"/>
      <c r="S43" s="273"/>
      <c r="T43" s="273"/>
      <c r="U43" s="273"/>
      <c r="V43" s="273"/>
      <c r="W43" s="273"/>
      <c r="X43" s="273"/>
      <c r="Y43" s="273"/>
      <c r="Z43" s="273"/>
      <c r="AA43" s="273"/>
      <c r="AB43" s="273"/>
      <c r="AC43" s="273"/>
      <c r="AD43" s="273"/>
      <c r="AE43" s="273"/>
      <c r="AF43" s="273"/>
      <c r="AG43" s="273"/>
      <c r="AH43" s="273"/>
      <c r="AI43" s="273"/>
      <c r="AJ43" s="273"/>
      <c r="AK43" s="273"/>
      <c r="AL43" s="273"/>
      <c r="AM43" s="273"/>
      <c r="AN43" s="273"/>
      <c r="AO43" s="273"/>
      <c r="AP43" s="328"/>
      <c r="AQ43" s="298"/>
      <c r="AR43" s="273"/>
      <c r="AS43" s="321"/>
    </row>
    <row r="44" spans="1:46">
      <c r="A44" s="277"/>
      <c r="B44" s="273"/>
      <c r="C44" s="273"/>
      <c r="D44" s="273"/>
      <c r="E44" s="273"/>
      <c r="F44" s="273"/>
      <c r="G44" s="273"/>
      <c r="H44" s="273"/>
      <c r="I44" s="273"/>
      <c r="J44" s="273"/>
      <c r="K44" s="273"/>
      <c r="L44" s="273"/>
      <c r="M44" s="273"/>
      <c r="N44" s="273"/>
      <c r="O44" s="273"/>
      <c r="P44" s="273"/>
      <c r="Q44" s="273"/>
      <c r="R44" s="273"/>
      <c r="S44" s="273"/>
      <c r="T44" s="273"/>
      <c r="U44" s="273"/>
      <c r="V44" s="273"/>
      <c r="W44" s="273"/>
      <c r="X44" s="273"/>
      <c r="Y44" s="273"/>
      <c r="Z44" s="273"/>
      <c r="AA44" s="273"/>
      <c r="AB44" s="273"/>
      <c r="AC44" s="273"/>
      <c r="AD44" s="273"/>
      <c r="AE44" s="273"/>
      <c r="AF44" s="273"/>
      <c r="AG44" s="273"/>
      <c r="AH44" s="273"/>
      <c r="AI44" s="273"/>
      <c r="AJ44" s="273"/>
      <c r="AK44" s="273"/>
      <c r="AL44" s="273"/>
      <c r="AM44" s="273"/>
      <c r="AN44" s="273"/>
      <c r="AO44" s="273"/>
      <c r="AP44" s="273"/>
      <c r="AQ44" s="298"/>
      <c r="AR44" s="273"/>
    </row>
    <row r="45" spans="1:46">
      <c r="A45" s="275"/>
      <c r="B45" s="275"/>
      <c r="C45" s="275"/>
      <c r="D45" s="275"/>
      <c r="E45" s="275"/>
      <c r="F45" s="275"/>
      <c r="G45" s="275"/>
      <c r="H45" s="275"/>
      <c r="I45" s="275"/>
      <c r="J45" s="275"/>
      <c r="K45" s="275"/>
      <c r="L45" s="275"/>
      <c r="M45" s="275"/>
      <c r="N45" s="275"/>
      <c r="O45" s="275"/>
      <c r="P45" s="275"/>
      <c r="Q45" s="275"/>
      <c r="R45" s="275"/>
      <c r="S45" s="275"/>
      <c r="T45" s="275"/>
      <c r="U45" s="275"/>
      <c r="V45" s="275"/>
      <c r="W45" s="275"/>
      <c r="X45" s="275"/>
      <c r="Y45" s="275"/>
      <c r="Z45" s="275"/>
      <c r="AA45" s="275"/>
      <c r="AB45" s="275"/>
      <c r="AC45" s="275"/>
      <c r="AD45" s="275"/>
      <c r="AE45" s="275"/>
      <c r="AF45" s="275"/>
      <c r="AG45" s="275"/>
      <c r="AH45" s="275"/>
      <c r="AI45" s="275"/>
      <c r="AJ45" s="275"/>
      <c r="AK45" s="275"/>
      <c r="AL45" s="275"/>
      <c r="AM45" s="275"/>
      <c r="AN45" s="275"/>
      <c r="AO45" s="275"/>
      <c r="AP45" s="275"/>
      <c r="AQ45" s="329"/>
      <c r="AR45" s="275"/>
      <c r="AS45" s="275"/>
      <c r="AT45" s="273"/>
    </row>
    <row r="46" spans="1:46">
      <c r="A46" s="330"/>
      <c r="B46" s="330"/>
      <c r="C46" s="330"/>
      <c r="D46" s="330"/>
      <c r="E46" s="330"/>
      <c r="F46" s="330"/>
      <c r="G46" s="330"/>
      <c r="H46" s="330"/>
      <c r="I46" s="330"/>
      <c r="J46" s="330"/>
      <c r="K46" s="330"/>
      <c r="L46" s="330"/>
      <c r="M46" s="330"/>
      <c r="N46" s="330"/>
      <c r="O46" s="330"/>
      <c r="P46" s="330"/>
      <c r="Q46" s="330"/>
      <c r="R46" s="330"/>
      <c r="S46" s="330"/>
      <c r="T46" s="330"/>
      <c r="U46" s="330"/>
      <c r="V46" s="330"/>
      <c r="W46" s="330"/>
      <c r="X46" s="330"/>
      <c r="Y46" s="330"/>
      <c r="Z46" s="330"/>
      <c r="AA46" s="330"/>
      <c r="AB46" s="330"/>
      <c r="AC46" s="330"/>
      <c r="AD46" s="330"/>
      <c r="AE46" s="330"/>
      <c r="AF46" s="330"/>
      <c r="AG46" s="330"/>
      <c r="AH46" s="330"/>
      <c r="AI46" s="330"/>
      <c r="AJ46" s="330"/>
      <c r="AK46" s="330"/>
      <c r="AL46" s="330"/>
      <c r="AM46" s="330"/>
      <c r="AN46" s="330"/>
      <c r="AO46" s="330"/>
      <c r="AP46" s="330"/>
      <c r="AQ46" s="330"/>
      <c r="AR46" s="330"/>
      <c r="AS46" s="330"/>
      <c r="AT46" s="273"/>
    </row>
    <row r="47" spans="1:46" ht="17.25" customHeight="1">
      <c r="A47" s="331" t="s">
        <v>535</v>
      </c>
      <c r="B47" s="273"/>
      <c r="C47" s="273"/>
      <c r="D47" s="273"/>
      <c r="E47" s="273"/>
      <c r="F47" s="273"/>
      <c r="G47" s="273"/>
      <c r="H47" s="273"/>
      <c r="I47" s="273"/>
      <c r="J47" s="273"/>
      <c r="K47" s="273"/>
      <c r="L47" s="273"/>
      <c r="M47" s="273"/>
      <c r="N47" s="273"/>
      <c r="O47" s="273"/>
      <c r="P47" s="273"/>
      <c r="Q47" s="273"/>
      <c r="R47" s="273"/>
      <c r="S47" s="273"/>
      <c r="T47" s="273"/>
      <c r="U47" s="273"/>
      <c r="V47" s="273"/>
      <c r="W47" s="273"/>
      <c r="X47" s="273"/>
      <c r="Y47" s="273"/>
      <c r="Z47" s="273"/>
      <c r="AA47" s="273"/>
      <c r="AB47" s="273"/>
      <c r="AC47" s="273"/>
      <c r="AD47" s="273"/>
      <c r="AE47" s="273"/>
      <c r="AF47" s="273"/>
      <c r="AG47" s="273"/>
      <c r="AH47" s="273"/>
      <c r="AI47" s="273"/>
      <c r="AJ47" s="273"/>
      <c r="AK47" s="273"/>
      <c r="AL47" s="273"/>
      <c r="AM47" s="273"/>
      <c r="AN47" s="273"/>
      <c r="AO47" s="273"/>
      <c r="AP47" s="273"/>
      <c r="AQ47" s="273"/>
      <c r="AR47" s="273"/>
    </row>
    <row r="48" spans="1:46">
      <c r="A48" s="277"/>
      <c r="B48" s="273"/>
      <c r="C48" s="273"/>
      <c r="D48" s="273"/>
      <c r="E48" s="273"/>
      <c r="F48" s="273"/>
      <c r="G48" s="273"/>
      <c r="H48" s="273"/>
      <c r="I48" s="273"/>
      <c r="J48" s="273"/>
      <c r="K48" s="273"/>
      <c r="L48" s="273"/>
      <c r="M48" s="273"/>
      <c r="N48" s="273"/>
      <c r="O48" s="273"/>
      <c r="P48" s="273"/>
      <c r="Q48" s="273"/>
      <c r="R48" s="273"/>
      <c r="S48" s="273"/>
      <c r="T48" s="273"/>
      <c r="U48" s="273"/>
      <c r="V48" s="273"/>
      <c r="W48" s="273"/>
      <c r="X48" s="273"/>
      <c r="Y48" s="273"/>
      <c r="Z48" s="273"/>
      <c r="AA48" s="273"/>
      <c r="AB48" s="273"/>
      <c r="AC48" s="273"/>
      <c r="AD48" s="273"/>
      <c r="AE48" s="273"/>
      <c r="AF48" s="273"/>
      <c r="AG48" s="273"/>
      <c r="AH48" s="273"/>
      <c r="AI48" s="273"/>
      <c r="AJ48" s="273"/>
      <c r="AK48" s="332" t="s">
        <v>536</v>
      </c>
      <c r="AL48" s="332"/>
      <c r="AM48" s="332"/>
      <c r="AN48" s="332"/>
      <c r="AO48" s="332"/>
      <c r="AP48" s="332"/>
      <c r="AQ48" s="333"/>
      <c r="AR48" s="332"/>
    </row>
    <row r="49" spans="1:44" ht="13.5" customHeight="1">
      <c r="A49" s="277"/>
      <c r="B49" s="273"/>
      <c r="C49" s="273"/>
      <c r="D49" s="273"/>
      <c r="E49" s="273"/>
      <c r="F49" s="273"/>
      <c r="G49" s="273"/>
      <c r="H49" s="273"/>
      <c r="I49" s="273"/>
      <c r="J49" s="273"/>
      <c r="K49" s="273"/>
      <c r="L49" s="273"/>
      <c r="M49" s="273"/>
      <c r="N49" s="273"/>
      <c r="O49" s="273"/>
      <c r="P49" s="273"/>
      <c r="Q49" s="273"/>
      <c r="R49" s="273"/>
      <c r="S49" s="273"/>
      <c r="T49" s="273"/>
      <c r="U49" s="273"/>
      <c r="V49" s="273"/>
      <c r="W49" s="273"/>
      <c r="X49" s="273"/>
      <c r="Y49" s="273"/>
      <c r="Z49" s="273"/>
      <c r="AA49" s="273"/>
      <c r="AB49" s="273"/>
      <c r="AC49" s="273"/>
      <c r="AD49" s="273"/>
      <c r="AE49" s="273"/>
      <c r="AF49" s="273"/>
      <c r="AG49" s="273"/>
      <c r="AH49" s="273"/>
      <c r="AI49" s="273"/>
      <c r="AJ49" s="273"/>
      <c r="AK49" s="334"/>
      <c r="AL49" s="335"/>
      <c r="AM49" s="1185" t="s">
        <v>501</v>
      </c>
      <c r="AN49" s="1187" t="s">
        <v>537</v>
      </c>
      <c r="AO49" s="1188"/>
      <c r="AP49" s="1188"/>
      <c r="AQ49" s="1188"/>
      <c r="AR49" s="1189"/>
    </row>
    <row r="50" spans="1:44">
      <c r="A50" s="277"/>
      <c r="B50" s="273"/>
      <c r="C50" s="273"/>
      <c r="D50" s="273"/>
      <c r="E50" s="273"/>
      <c r="F50" s="273"/>
      <c r="G50" s="273"/>
      <c r="H50" s="273"/>
      <c r="I50" s="273"/>
      <c r="J50" s="273"/>
      <c r="K50" s="273"/>
      <c r="L50" s="273"/>
      <c r="M50" s="273"/>
      <c r="N50" s="273"/>
      <c r="O50" s="273"/>
      <c r="P50" s="273"/>
      <c r="Q50" s="273"/>
      <c r="R50" s="273"/>
      <c r="S50" s="273"/>
      <c r="T50" s="273"/>
      <c r="U50" s="273"/>
      <c r="V50" s="273"/>
      <c r="W50" s="273"/>
      <c r="X50" s="273"/>
      <c r="Y50" s="273"/>
      <c r="Z50" s="273"/>
      <c r="AA50" s="273"/>
      <c r="AB50" s="273"/>
      <c r="AC50" s="273"/>
      <c r="AD50" s="273"/>
      <c r="AE50" s="273"/>
      <c r="AF50" s="273"/>
      <c r="AG50" s="273"/>
      <c r="AH50" s="273"/>
      <c r="AI50" s="273"/>
      <c r="AJ50" s="273"/>
      <c r="AK50" s="336"/>
      <c r="AL50" s="337"/>
      <c r="AM50" s="1186"/>
      <c r="AN50" s="338" t="s">
        <v>538</v>
      </c>
      <c r="AO50" s="339" t="s">
        <v>539</v>
      </c>
      <c r="AP50" s="340" t="s">
        <v>540</v>
      </c>
      <c r="AQ50" s="341" t="s">
        <v>541</v>
      </c>
      <c r="AR50" s="342" t="s">
        <v>542</v>
      </c>
    </row>
    <row r="51" spans="1:44">
      <c r="A51" s="277"/>
      <c r="B51" s="273"/>
      <c r="C51" s="273"/>
      <c r="D51" s="273"/>
      <c r="E51" s="273"/>
      <c r="F51" s="273"/>
      <c r="G51" s="273"/>
      <c r="H51" s="273"/>
      <c r="I51" s="273"/>
      <c r="J51" s="273"/>
      <c r="K51" s="273"/>
      <c r="L51" s="273"/>
      <c r="M51" s="273"/>
      <c r="N51" s="273"/>
      <c r="O51" s="273"/>
      <c r="P51" s="273"/>
      <c r="Q51" s="273"/>
      <c r="R51" s="273"/>
      <c r="S51" s="273"/>
      <c r="T51" s="273"/>
      <c r="U51" s="273"/>
      <c r="V51" s="273"/>
      <c r="W51" s="273"/>
      <c r="X51" s="273"/>
      <c r="Y51" s="273"/>
      <c r="Z51" s="273"/>
      <c r="AA51" s="273"/>
      <c r="AB51" s="273"/>
      <c r="AC51" s="273"/>
      <c r="AD51" s="273"/>
      <c r="AE51" s="273"/>
      <c r="AF51" s="273"/>
      <c r="AG51" s="273"/>
      <c r="AH51" s="273"/>
      <c r="AI51" s="273"/>
      <c r="AJ51" s="273"/>
      <c r="AK51" s="334" t="s">
        <v>543</v>
      </c>
      <c r="AL51" s="335"/>
      <c r="AM51" s="343">
        <v>522591</v>
      </c>
      <c r="AN51" s="344">
        <v>148886</v>
      </c>
      <c r="AO51" s="345">
        <v>120.2</v>
      </c>
      <c r="AP51" s="346">
        <v>316331</v>
      </c>
      <c r="AQ51" s="347">
        <v>38.6</v>
      </c>
      <c r="AR51" s="348">
        <v>81.599999999999994</v>
      </c>
    </row>
    <row r="52" spans="1:44">
      <c r="A52" s="277"/>
      <c r="B52" s="273"/>
      <c r="C52" s="273"/>
      <c r="D52" s="273"/>
      <c r="E52" s="273"/>
      <c r="F52" s="273"/>
      <c r="G52" s="273"/>
      <c r="H52" s="273"/>
      <c r="I52" s="273"/>
      <c r="J52" s="273"/>
      <c r="K52" s="273"/>
      <c r="L52" s="273"/>
      <c r="M52" s="273"/>
      <c r="N52" s="273"/>
      <c r="O52" s="273"/>
      <c r="P52" s="273"/>
      <c r="Q52" s="273"/>
      <c r="R52" s="273"/>
      <c r="S52" s="273"/>
      <c r="T52" s="273"/>
      <c r="U52" s="273"/>
      <c r="V52" s="273"/>
      <c r="W52" s="273"/>
      <c r="X52" s="273"/>
      <c r="Y52" s="273"/>
      <c r="Z52" s="273"/>
      <c r="AA52" s="273"/>
      <c r="AB52" s="273"/>
      <c r="AC52" s="273"/>
      <c r="AD52" s="273"/>
      <c r="AE52" s="273"/>
      <c r="AF52" s="273"/>
      <c r="AG52" s="273"/>
      <c r="AH52" s="273"/>
      <c r="AI52" s="273"/>
      <c r="AJ52" s="273"/>
      <c r="AK52" s="349"/>
      <c r="AL52" s="350" t="s">
        <v>544</v>
      </c>
      <c r="AM52" s="351">
        <v>249478</v>
      </c>
      <c r="AN52" s="352">
        <v>71076</v>
      </c>
      <c r="AO52" s="353">
        <v>164.6</v>
      </c>
      <c r="AP52" s="354">
        <v>106387</v>
      </c>
      <c r="AQ52" s="355">
        <v>22.8</v>
      </c>
      <c r="AR52" s="356">
        <v>141.80000000000001</v>
      </c>
    </row>
    <row r="53" spans="1:44">
      <c r="A53" s="277"/>
      <c r="B53" s="273"/>
      <c r="C53" s="273"/>
      <c r="D53" s="273"/>
      <c r="E53" s="273"/>
      <c r="F53" s="273"/>
      <c r="G53" s="273"/>
      <c r="H53" s="273"/>
      <c r="I53" s="273"/>
      <c r="J53" s="273"/>
      <c r="K53" s="273"/>
      <c r="L53" s="273"/>
      <c r="M53" s="273"/>
      <c r="N53" s="273"/>
      <c r="O53" s="273"/>
      <c r="P53" s="273"/>
      <c r="Q53" s="273"/>
      <c r="R53" s="273"/>
      <c r="S53" s="273"/>
      <c r="T53" s="273"/>
      <c r="U53" s="273"/>
      <c r="V53" s="273"/>
      <c r="W53" s="273"/>
      <c r="X53" s="273"/>
      <c r="Y53" s="273"/>
      <c r="Z53" s="273"/>
      <c r="AA53" s="273"/>
      <c r="AB53" s="273"/>
      <c r="AC53" s="273"/>
      <c r="AD53" s="273"/>
      <c r="AE53" s="273"/>
      <c r="AF53" s="273"/>
      <c r="AG53" s="273"/>
      <c r="AH53" s="273"/>
      <c r="AI53" s="273"/>
      <c r="AJ53" s="273"/>
      <c r="AK53" s="334" t="s">
        <v>545</v>
      </c>
      <c r="AL53" s="335"/>
      <c r="AM53" s="343">
        <v>675585</v>
      </c>
      <c r="AN53" s="344">
        <v>195312</v>
      </c>
      <c r="AO53" s="345">
        <v>31.2</v>
      </c>
      <c r="AP53" s="346">
        <v>333013</v>
      </c>
      <c r="AQ53" s="347">
        <v>5.3</v>
      </c>
      <c r="AR53" s="348">
        <v>25.9</v>
      </c>
    </row>
    <row r="54" spans="1:44">
      <c r="A54" s="277"/>
      <c r="B54" s="273"/>
      <c r="C54" s="273"/>
      <c r="D54" s="273"/>
      <c r="E54" s="273"/>
      <c r="F54" s="273"/>
      <c r="G54" s="273"/>
      <c r="H54" s="273"/>
      <c r="I54" s="273"/>
      <c r="J54" s="273"/>
      <c r="K54" s="273"/>
      <c r="L54" s="273"/>
      <c r="M54" s="273"/>
      <c r="N54" s="273"/>
      <c r="O54" s="273"/>
      <c r="P54" s="273"/>
      <c r="Q54" s="273"/>
      <c r="R54" s="273"/>
      <c r="S54" s="273"/>
      <c r="T54" s="273"/>
      <c r="U54" s="273"/>
      <c r="V54" s="273"/>
      <c r="W54" s="273"/>
      <c r="X54" s="273"/>
      <c r="Y54" s="273"/>
      <c r="Z54" s="273"/>
      <c r="AA54" s="273"/>
      <c r="AB54" s="273"/>
      <c r="AC54" s="273"/>
      <c r="AD54" s="273"/>
      <c r="AE54" s="273"/>
      <c r="AF54" s="273"/>
      <c r="AG54" s="273"/>
      <c r="AH54" s="273"/>
      <c r="AI54" s="273"/>
      <c r="AJ54" s="273"/>
      <c r="AK54" s="349"/>
      <c r="AL54" s="350" t="s">
        <v>544</v>
      </c>
      <c r="AM54" s="351">
        <v>534457</v>
      </c>
      <c r="AN54" s="352">
        <v>154512</v>
      </c>
      <c r="AO54" s="353">
        <v>117.4</v>
      </c>
      <c r="AP54" s="354">
        <v>126732</v>
      </c>
      <c r="AQ54" s="355">
        <v>19.100000000000001</v>
      </c>
      <c r="AR54" s="356">
        <v>98.3</v>
      </c>
    </row>
    <row r="55" spans="1:44">
      <c r="A55" s="277"/>
      <c r="B55" s="273"/>
      <c r="C55" s="273"/>
      <c r="D55" s="273"/>
      <c r="E55" s="273"/>
      <c r="F55" s="273"/>
      <c r="G55" s="273"/>
      <c r="H55" s="273"/>
      <c r="I55" s="273"/>
      <c r="J55" s="273"/>
      <c r="K55" s="273"/>
      <c r="L55" s="273"/>
      <c r="M55" s="273"/>
      <c r="N55" s="273"/>
      <c r="O55" s="273"/>
      <c r="P55" s="273"/>
      <c r="Q55" s="273"/>
      <c r="R55" s="273"/>
      <c r="S55" s="273"/>
      <c r="T55" s="273"/>
      <c r="U55" s="273"/>
      <c r="V55" s="273"/>
      <c r="W55" s="273"/>
      <c r="X55" s="273"/>
      <c r="Y55" s="273"/>
      <c r="Z55" s="273"/>
      <c r="AA55" s="273"/>
      <c r="AB55" s="273"/>
      <c r="AC55" s="273"/>
      <c r="AD55" s="273"/>
      <c r="AE55" s="273"/>
      <c r="AF55" s="273"/>
      <c r="AG55" s="273"/>
      <c r="AH55" s="273"/>
      <c r="AI55" s="273"/>
      <c r="AJ55" s="273"/>
      <c r="AK55" s="334" t="s">
        <v>546</v>
      </c>
      <c r="AL55" s="335"/>
      <c r="AM55" s="343">
        <v>490231</v>
      </c>
      <c r="AN55" s="344">
        <v>144782</v>
      </c>
      <c r="AO55" s="345">
        <v>-25.9</v>
      </c>
      <c r="AP55" s="346">
        <v>280458</v>
      </c>
      <c r="AQ55" s="347">
        <v>-15.8</v>
      </c>
      <c r="AR55" s="348">
        <v>-10.1</v>
      </c>
    </row>
    <row r="56" spans="1:44">
      <c r="A56" s="277"/>
      <c r="B56" s="273"/>
      <c r="C56" s="273"/>
      <c r="D56" s="273"/>
      <c r="E56" s="273"/>
      <c r="F56" s="273"/>
      <c r="G56" s="273"/>
      <c r="H56" s="273"/>
      <c r="I56" s="273"/>
      <c r="J56" s="273"/>
      <c r="K56" s="273"/>
      <c r="L56" s="273"/>
      <c r="M56" s="273"/>
      <c r="N56" s="273"/>
      <c r="O56" s="273"/>
      <c r="P56" s="273"/>
      <c r="Q56" s="273"/>
      <c r="R56" s="273"/>
      <c r="S56" s="273"/>
      <c r="T56" s="273"/>
      <c r="U56" s="273"/>
      <c r="V56" s="273"/>
      <c r="W56" s="273"/>
      <c r="X56" s="273"/>
      <c r="Y56" s="273"/>
      <c r="Z56" s="273"/>
      <c r="AA56" s="273"/>
      <c r="AB56" s="273"/>
      <c r="AC56" s="273"/>
      <c r="AD56" s="273"/>
      <c r="AE56" s="273"/>
      <c r="AF56" s="273"/>
      <c r="AG56" s="273"/>
      <c r="AH56" s="273"/>
      <c r="AI56" s="273"/>
      <c r="AJ56" s="273"/>
      <c r="AK56" s="349"/>
      <c r="AL56" s="350" t="s">
        <v>544</v>
      </c>
      <c r="AM56" s="351">
        <v>217747</v>
      </c>
      <c r="AN56" s="352">
        <v>64308</v>
      </c>
      <c r="AO56" s="353">
        <v>-58.4</v>
      </c>
      <c r="AP56" s="354">
        <v>127286</v>
      </c>
      <c r="AQ56" s="355">
        <v>0.4</v>
      </c>
      <c r="AR56" s="356">
        <v>-58.8</v>
      </c>
    </row>
    <row r="57" spans="1:44">
      <c r="A57" s="277"/>
      <c r="B57" s="273"/>
      <c r="C57" s="273"/>
      <c r="D57" s="273"/>
      <c r="E57" s="273"/>
      <c r="F57" s="273"/>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3"/>
      <c r="AE57" s="273"/>
      <c r="AF57" s="273"/>
      <c r="AG57" s="273"/>
      <c r="AH57" s="273"/>
      <c r="AI57" s="273"/>
      <c r="AJ57" s="273"/>
      <c r="AK57" s="334" t="s">
        <v>547</v>
      </c>
      <c r="AL57" s="335"/>
      <c r="AM57" s="343">
        <v>1497234</v>
      </c>
      <c r="AN57" s="344">
        <v>445738</v>
      </c>
      <c r="AO57" s="345">
        <v>207.9</v>
      </c>
      <c r="AP57" s="346">
        <v>291945</v>
      </c>
      <c r="AQ57" s="347">
        <v>4.0999999999999996</v>
      </c>
      <c r="AR57" s="348">
        <v>203.8</v>
      </c>
    </row>
    <row r="58" spans="1:44">
      <c r="A58" s="277"/>
      <c r="B58" s="273"/>
      <c r="C58" s="273"/>
      <c r="D58" s="273"/>
      <c r="E58" s="273"/>
      <c r="F58" s="273"/>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3"/>
      <c r="AE58" s="273"/>
      <c r="AF58" s="273"/>
      <c r="AG58" s="273"/>
      <c r="AH58" s="273"/>
      <c r="AI58" s="273"/>
      <c r="AJ58" s="273"/>
      <c r="AK58" s="349"/>
      <c r="AL58" s="350" t="s">
        <v>544</v>
      </c>
      <c r="AM58" s="351">
        <v>1128581</v>
      </c>
      <c r="AN58" s="352">
        <v>335987</v>
      </c>
      <c r="AO58" s="353">
        <v>422.5</v>
      </c>
      <c r="AP58" s="354">
        <v>127651</v>
      </c>
      <c r="AQ58" s="355">
        <v>0.3</v>
      </c>
      <c r="AR58" s="356">
        <v>422.2</v>
      </c>
    </row>
    <row r="59" spans="1:44">
      <c r="A59" s="277"/>
      <c r="B59" s="273"/>
      <c r="C59" s="273"/>
      <c r="D59" s="273"/>
      <c r="E59" s="273"/>
      <c r="F59" s="273"/>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3"/>
      <c r="AE59" s="273"/>
      <c r="AF59" s="273"/>
      <c r="AG59" s="273"/>
      <c r="AH59" s="273"/>
      <c r="AI59" s="273"/>
      <c r="AJ59" s="273"/>
      <c r="AK59" s="334" t="s">
        <v>548</v>
      </c>
      <c r="AL59" s="335"/>
      <c r="AM59" s="343">
        <v>852965</v>
      </c>
      <c r="AN59" s="344">
        <v>260766</v>
      </c>
      <c r="AO59" s="345">
        <v>-41.5</v>
      </c>
      <c r="AP59" s="346">
        <v>291173</v>
      </c>
      <c r="AQ59" s="347">
        <v>-0.3</v>
      </c>
      <c r="AR59" s="348">
        <v>-41.2</v>
      </c>
    </row>
    <row r="60" spans="1:44">
      <c r="A60" s="277"/>
      <c r="B60" s="273"/>
      <c r="C60" s="273"/>
      <c r="D60" s="273"/>
      <c r="E60" s="273"/>
      <c r="F60" s="273"/>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3"/>
      <c r="AE60" s="273"/>
      <c r="AF60" s="273"/>
      <c r="AG60" s="273"/>
      <c r="AH60" s="273"/>
      <c r="AI60" s="273"/>
      <c r="AJ60" s="273"/>
      <c r="AK60" s="349"/>
      <c r="AL60" s="350" t="s">
        <v>544</v>
      </c>
      <c r="AM60" s="351">
        <v>544945</v>
      </c>
      <c r="AN60" s="352">
        <v>166599</v>
      </c>
      <c r="AO60" s="353">
        <v>-50.4</v>
      </c>
      <c r="AP60" s="354">
        <v>119071</v>
      </c>
      <c r="AQ60" s="355">
        <v>-6.7</v>
      </c>
      <c r="AR60" s="356">
        <v>-43.7</v>
      </c>
    </row>
    <row r="61" spans="1:44">
      <c r="A61" s="277"/>
      <c r="B61" s="273"/>
      <c r="C61" s="273"/>
      <c r="D61" s="273"/>
      <c r="E61" s="273"/>
      <c r="F61" s="273"/>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3"/>
      <c r="AE61" s="273"/>
      <c r="AF61" s="273"/>
      <c r="AG61" s="273"/>
      <c r="AH61" s="273"/>
      <c r="AI61" s="273"/>
      <c r="AJ61" s="273"/>
      <c r="AK61" s="334" t="s">
        <v>549</v>
      </c>
      <c r="AL61" s="357"/>
      <c r="AM61" s="358">
        <v>807721</v>
      </c>
      <c r="AN61" s="359">
        <v>239097</v>
      </c>
      <c r="AO61" s="360">
        <v>58.4</v>
      </c>
      <c r="AP61" s="361">
        <v>302584</v>
      </c>
      <c r="AQ61" s="362">
        <v>6.4</v>
      </c>
      <c r="AR61" s="348">
        <v>52</v>
      </c>
    </row>
    <row r="62" spans="1:44">
      <c r="A62" s="277"/>
      <c r="B62" s="273"/>
      <c r="C62" s="273"/>
      <c r="D62" s="273"/>
      <c r="E62" s="273"/>
      <c r="F62" s="273"/>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3"/>
      <c r="AE62" s="273"/>
      <c r="AF62" s="273"/>
      <c r="AG62" s="273"/>
      <c r="AH62" s="273"/>
      <c r="AI62" s="273"/>
      <c r="AJ62" s="273"/>
      <c r="AK62" s="349"/>
      <c r="AL62" s="350" t="s">
        <v>544</v>
      </c>
      <c r="AM62" s="351">
        <v>535042</v>
      </c>
      <c r="AN62" s="352">
        <v>158496</v>
      </c>
      <c r="AO62" s="353">
        <v>119.1</v>
      </c>
      <c r="AP62" s="354">
        <v>121425</v>
      </c>
      <c r="AQ62" s="355">
        <v>7.2</v>
      </c>
      <c r="AR62" s="356">
        <v>111.9</v>
      </c>
    </row>
    <row r="63" spans="1:44">
      <c r="A63" s="277"/>
      <c r="B63" s="273"/>
      <c r="C63" s="273"/>
      <c r="D63" s="273"/>
      <c r="E63" s="273"/>
      <c r="F63" s="273"/>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3"/>
      <c r="AE63" s="273"/>
      <c r="AF63" s="273"/>
      <c r="AG63" s="273"/>
      <c r="AH63" s="273"/>
      <c r="AI63" s="273"/>
      <c r="AJ63" s="273"/>
      <c r="AK63" s="273"/>
      <c r="AL63" s="273"/>
      <c r="AM63" s="273"/>
      <c r="AN63" s="273"/>
      <c r="AO63" s="273"/>
      <c r="AP63" s="273"/>
      <c r="AQ63" s="273"/>
      <c r="AR63" s="273"/>
    </row>
    <row r="64" spans="1:44">
      <c r="A64" s="277"/>
      <c r="B64" s="273"/>
      <c r="C64" s="273"/>
      <c r="D64" s="273"/>
      <c r="E64" s="273"/>
      <c r="F64" s="273"/>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3"/>
      <c r="AE64" s="273"/>
      <c r="AF64" s="273"/>
      <c r="AG64" s="273"/>
      <c r="AH64" s="273"/>
      <c r="AI64" s="273"/>
      <c r="AJ64" s="273"/>
      <c r="AK64" s="273"/>
      <c r="AL64" s="273"/>
      <c r="AM64" s="273"/>
      <c r="AN64" s="273"/>
      <c r="AO64" s="273"/>
      <c r="AP64" s="273"/>
      <c r="AQ64" s="273"/>
      <c r="AR64" s="273"/>
    </row>
    <row r="65" spans="1:46">
      <c r="A65" s="277"/>
      <c r="B65" s="273"/>
      <c r="C65" s="273"/>
      <c r="D65" s="273"/>
      <c r="E65" s="273"/>
      <c r="F65" s="273"/>
      <c r="G65" s="273"/>
      <c r="H65" s="273"/>
      <c r="I65" s="273"/>
      <c r="J65" s="273"/>
      <c r="K65" s="273"/>
      <c r="L65" s="273"/>
      <c r="M65" s="273"/>
      <c r="N65" s="273"/>
      <c r="O65" s="273"/>
      <c r="P65" s="273"/>
      <c r="Q65" s="273"/>
      <c r="R65" s="273"/>
      <c r="S65" s="273"/>
      <c r="T65" s="273"/>
      <c r="U65" s="273"/>
      <c r="V65" s="273"/>
      <c r="W65" s="273"/>
      <c r="X65" s="273"/>
      <c r="Y65" s="273"/>
      <c r="Z65" s="273"/>
      <c r="AA65" s="273"/>
      <c r="AB65" s="273"/>
      <c r="AC65" s="273"/>
      <c r="AD65" s="273"/>
      <c r="AE65" s="273"/>
      <c r="AF65" s="273"/>
      <c r="AG65" s="273"/>
      <c r="AH65" s="273"/>
      <c r="AI65" s="273"/>
      <c r="AJ65" s="273"/>
      <c r="AK65" s="273"/>
      <c r="AL65" s="273"/>
      <c r="AM65" s="273"/>
      <c r="AN65" s="273"/>
      <c r="AO65" s="273"/>
      <c r="AP65" s="273"/>
      <c r="AQ65" s="273"/>
      <c r="AR65" s="273"/>
    </row>
    <row r="66" spans="1:46">
      <c r="A66" s="363"/>
      <c r="B66" s="330"/>
      <c r="C66" s="330"/>
      <c r="D66" s="330"/>
      <c r="E66" s="330"/>
      <c r="F66" s="330"/>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0"/>
      <c r="AE66" s="330"/>
      <c r="AF66" s="330"/>
      <c r="AG66" s="330"/>
      <c r="AH66" s="330"/>
      <c r="AI66" s="330"/>
      <c r="AJ66" s="330"/>
      <c r="AK66" s="330"/>
      <c r="AL66" s="330"/>
      <c r="AM66" s="330"/>
      <c r="AN66" s="330"/>
      <c r="AO66" s="330"/>
      <c r="AP66" s="330"/>
      <c r="AQ66" s="330"/>
      <c r="AR66" s="330"/>
      <c r="AS66" s="364"/>
    </row>
    <row r="67" spans="1:46" ht="13.5" hidden="1" customHeight="1">
      <c r="AK67" s="273"/>
      <c r="AL67" s="273"/>
      <c r="AM67" s="273"/>
      <c r="AN67" s="273"/>
      <c r="AO67" s="273"/>
      <c r="AP67" s="273"/>
      <c r="AQ67" s="273"/>
      <c r="AR67" s="273"/>
      <c r="AS67" s="273"/>
      <c r="AT67" s="273"/>
    </row>
    <row r="68" spans="1:46" ht="13.5" hidden="1" customHeight="1">
      <c r="AK68" s="273"/>
      <c r="AL68" s="273"/>
      <c r="AM68" s="273"/>
      <c r="AN68" s="273"/>
      <c r="AO68" s="273"/>
      <c r="AP68" s="273"/>
      <c r="AQ68" s="273"/>
      <c r="AR68" s="273"/>
    </row>
    <row r="69" spans="1:46" ht="13.5" hidden="1" customHeight="1">
      <c r="AK69" s="273"/>
      <c r="AL69" s="273"/>
      <c r="AM69" s="273"/>
      <c r="AN69" s="273"/>
      <c r="AO69" s="273"/>
      <c r="AP69" s="273"/>
      <c r="AQ69" s="273"/>
      <c r="AR69" s="273"/>
    </row>
    <row r="70" spans="1:46" hidden="1">
      <c r="AK70" s="273"/>
      <c r="AL70" s="273"/>
      <c r="AM70" s="273"/>
      <c r="AN70" s="273"/>
      <c r="AO70" s="273"/>
      <c r="AP70" s="273"/>
      <c r="AQ70" s="273"/>
      <c r="AR70" s="273"/>
    </row>
    <row r="71" spans="1:46" hidden="1">
      <c r="AK71" s="273"/>
      <c r="AL71" s="273"/>
      <c r="AM71" s="273"/>
      <c r="AN71" s="273"/>
      <c r="AO71" s="273"/>
      <c r="AP71" s="273"/>
      <c r="AQ71" s="273"/>
      <c r="AR71" s="273"/>
    </row>
    <row r="72" spans="1:46" hidden="1">
      <c r="AK72" s="273"/>
      <c r="AL72" s="273"/>
      <c r="AM72" s="273"/>
      <c r="AN72" s="273"/>
      <c r="AO72" s="273"/>
      <c r="AP72" s="273"/>
      <c r="AQ72" s="273"/>
      <c r="AR72" s="273"/>
    </row>
    <row r="73" spans="1:46" hidden="1">
      <c r="AK73" s="273"/>
      <c r="AL73" s="273"/>
      <c r="AM73" s="273"/>
      <c r="AN73" s="273"/>
      <c r="AO73" s="273"/>
      <c r="AP73" s="273"/>
      <c r="AQ73" s="273"/>
      <c r="AR73" s="273"/>
    </row>
    <row r="74" spans="1:46" hidden="1"/>
  </sheetData>
  <sheetProtection algorithmName="SHA-512" hashValue="daS/HmrT9AMwou9AYpvdNQSYwIBWCB3S67GjcxsUlxxdae0rhNqnUtEtGKPKaskii+8PBg5Ev7o/QyC+J3oFqQ==" saltValue="rvsUtk0PTwxE6uXK71Qfhw==" spinCount="100000" sheet="1" objects="1" scenarios="1"/>
  <mergeCells count="25">
    <mergeCell ref="AK22:AN22"/>
    <mergeCell ref="AO7:AO8"/>
    <mergeCell ref="AK9:AN9"/>
    <mergeCell ref="AK10:AN10"/>
    <mergeCell ref="AK11:AN11"/>
    <mergeCell ref="AK12:AN12"/>
    <mergeCell ref="AK13:AN13"/>
    <mergeCell ref="AK14:AN14"/>
    <mergeCell ref="AK15:AN15"/>
    <mergeCell ref="AK16:AN16"/>
    <mergeCell ref="AK17:AN17"/>
    <mergeCell ref="AK21:AN21"/>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32"/>
  <sheetViews>
    <sheetView showGridLines="0" topLeftCell="A85" zoomScaleNormal="100" zoomScaleSheetLayoutView="55" workbookViewId="0"/>
  </sheetViews>
  <sheetFormatPr defaultColWidth="0" defaultRowHeight="13.5" customHeight="1" zeroHeight="1"/>
  <cols>
    <col min="1" max="125" width="2.5" style="271" customWidth="1"/>
    <col min="126" max="16384" width="9" style="270" hidden="1"/>
  </cols>
  <sheetData>
    <row r="1" spans="2:125"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c r="DQ1" s="270"/>
      <c r="DR1" s="270"/>
      <c r="DS1" s="270"/>
      <c r="DT1" s="270"/>
      <c r="DU1" s="270"/>
    </row>
    <row r="2" spans="2:125">
      <c r="B2" s="270"/>
      <c r="DG2" s="270"/>
    </row>
    <row r="3" spans="2:125">
      <c r="C3" s="270"/>
      <c r="D3" s="270"/>
      <c r="E3" s="270"/>
      <c r="F3" s="270"/>
      <c r="G3" s="270"/>
      <c r="H3" s="270"/>
      <c r="I3" s="270"/>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0"/>
      <c r="AU3" s="270"/>
      <c r="AV3" s="270"/>
      <c r="AW3" s="270"/>
      <c r="AX3" s="270"/>
      <c r="AY3" s="270"/>
      <c r="AZ3" s="270"/>
      <c r="BA3" s="270"/>
      <c r="BB3" s="270"/>
      <c r="BC3" s="270"/>
      <c r="BD3" s="270"/>
      <c r="BE3" s="270"/>
      <c r="BF3" s="270"/>
      <c r="BG3" s="270"/>
      <c r="BH3" s="270"/>
      <c r="BI3" s="270"/>
      <c r="BJ3" s="270"/>
      <c r="BK3" s="270"/>
      <c r="BL3" s="270"/>
      <c r="BM3" s="270"/>
      <c r="BN3" s="270"/>
      <c r="BO3" s="270"/>
      <c r="BP3" s="270"/>
      <c r="BQ3" s="270"/>
      <c r="BR3" s="270"/>
      <c r="BS3" s="270"/>
      <c r="BT3" s="270"/>
      <c r="BU3" s="270"/>
      <c r="BV3" s="270"/>
      <c r="BW3" s="270"/>
      <c r="BX3" s="270"/>
      <c r="BY3" s="270"/>
      <c r="BZ3" s="270"/>
      <c r="CA3" s="270"/>
      <c r="CB3" s="270"/>
      <c r="CC3" s="270"/>
      <c r="CD3" s="270"/>
      <c r="CE3" s="270"/>
      <c r="CF3" s="270"/>
      <c r="CG3" s="270"/>
      <c r="CH3" s="270"/>
      <c r="CI3" s="270"/>
      <c r="CJ3" s="270"/>
      <c r="CK3" s="270"/>
      <c r="CL3" s="270"/>
      <c r="CM3" s="270"/>
      <c r="CN3" s="270"/>
      <c r="CO3" s="270"/>
      <c r="CP3" s="270"/>
      <c r="CQ3" s="270"/>
      <c r="CR3" s="270"/>
      <c r="CS3" s="270"/>
      <c r="CT3" s="270"/>
      <c r="CU3" s="270"/>
      <c r="CV3" s="270"/>
      <c r="CW3" s="270"/>
      <c r="CX3" s="270"/>
      <c r="CY3" s="270"/>
      <c r="CZ3" s="270"/>
      <c r="DA3" s="270"/>
      <c r="DB3" s="270"/>
      <c r="DC3" s="270"/>
      <c r="DD3" s="270"/>
      <c r="DE3" s="270"/>
      <c r="DF3" s="270"/>
      <c r="DH3" s="270"/>
      <c r="DI3" s="270"/>
      <c r="DJ3" s="270"/>
      <c r="DK3" s="270"/>
      <c r="DL3" s="270"/>
      <c r="DM3" s="270"/>
      <c r="DN3" s="270"/>
      <c r="DO3" s="270"/>
      <c r="DP3" s="270"/>
      <c r="DQ3" s="270"/>
      <c r="DR3" s="270"/>
      <c r="DS3" s="270"/>
      <c r="DT3" s="270"/>
      <c r="DU3" s="270"/>
    </row>
    <row r="4" spans="2:125"/>
    <row r="5" spans="2:125"/>
    <row r="6" spans="2:125"/>
    <row r="7" spans="2:125"/>
    <row r="8" spans="2:125"/>
    <row r="9" spans="2:125">
      <c r="DU9" s="270"/>
    </row>
    <row r="10" spans="2:125"/>
    <row r="11" spans="2:125"/>
    <row r="12" spans="2:125"/>
    <row r="13" spans="2:125"/>
    <row r="14" spans="2:125"/>
    <row r="15" spans="2:125"/>
    <row r="16" spans="2:125"/>
    <row r="17" spans="125:125">
      <c r="DU17" s="270"/>
    </row>
    <row r="18" spans="125:125"/>
    <row r="19" spans="125:125"/>
    <row r="20" spans="125:125">
      <c r="DU20" s="270"/>
    </row>
    <row r="21" spans="125:125">
      <c r="DU21" s="270"/>
    </row>
    <row r="22" spans="125:125"/>
    <row r="23" spans="125:125"/>
    <row r="24" spans="125:125"/>
    <row r="25" spans="125:125"/>
    <row r="26" spans="125:125"/>
    <row r="27" spans="125:125"/>
    <row r="28" spans="125:125">
      <c r="DU28" s="270"/>
    </row>
    <row r="29" spans="125:125"/>
    <row r="30" spans="125:125"/>
    <row r="31" spans="125:125"/>
    <row r="32" spans="125:125"/>
    <row r="33" spans="2:125">
      <c r="B33" s="270"/>
      <c r="G33" s="270"/>
      <c r="I33" s="270"/>
    </row>
    <row r="34" spans="2:125">
      <c r="C34" s="270"/>
      <c r="P34" s="270"/>
      <c r="DE34" s="270"/>
      <c r="DH34" s="270"/>
    </row>
    <row r="35" spans="2:125">
      <c r="D35" s="270"/>
      <c r="E35" s="270"/>
      <c r="DG35" s="270"/>
      <c r="DJ35" s="270"/>
      <c r="DP35" s="270"/>
      <c r="DQ35" s="270"/>
      <c r="DR35" s="270"/>
      <c r="DS35" s="270"/>
      <c r="DT35" s="270"/>
      <c r="DU35" s="270"/>
    </row>
    <row r="36" spans="2:125">
      <c r="F36" s="270"/>
      <c r="H36" s="270"/>
      <c r="J36" s="270"/>
      <c r="K36" s="270"/>
      <c r="L36" s="270"/>
      <c r="M36" s="270"/>
      <c r="N36" s="270"/>
      <c r="O36" s="270"/>
      <c r="Q36" s="270"/>
      <c r="R36" s="270"/>
      <c r="S36" s="270"/>
      <c r="T36" s="270"/>
      <c r="U36" s="270"/>
      <c r="V36" s="270"/>
      <c r="W36" s="270"/>
      <c r="X36" s="270"/>
      <c r="Y36" s="270"/>
      <c r="Z36" s="270"/>
      <c r="AA36" s="270"/>
      <c r="AB36" s="270"/>
      <c r="AC36" s="270"/>
      <c r="AD36" s="270"/>
      <c r="AE36" s="270"/>
      <c r="AF36" s="270"/>
      <c r="AG36" s="270"/>
      <c r="AH36" s="270"/>
      <c r="AI36" s="270"/>
      <c r="AJ36" s="270"/>
      <c r="AK36" s="270"/>
      <c r="AL36" s="270"/>
      <c r="AM36" s="270"/>
      <c r="AN36" s="270"/>
      <c r="AO36" s="270"/>
      <c r="AP36" s="270"/>
      <c r="AQ36" s="270"/>
      <c r="AR36" s="270"/>
      <c r="AS36" s="270"/>
      <c r="AT36" s="270"/>
      <c r="AU36" s="270"/>
      <c r="AV36" s="270"/>
      <c r="AW36" s="270"/>
      <c r="AX36" s="270"/>
      <c r="AY36" s="270"/>
      <c r="AZ36" s="270"/>
      <c r="BA36" s="270"/>
      <c r="BB36" s="270"/>
      <c r="BC36" s="270"/>
      <c r="BD36" s="270"/>
      <c r="BE36" s="270"/>
      <c r="BF36" s="270"/>
      <c r="BG36" s="270"/>
      <c r="BH36" s="270"/>
      <c r="BI36" s="270"/>
      <c r="BJ36" s="270"/>
      <c r="BK36" s="270"/>
      <c r="BL36" s="270"/>
      <c r="BM36" s="270"/>
      <c r="BN36" s="270"/>
      <c r="BO36" s="270"/>
      <c r="BP36" s="270"/>
      <c r="BQ36" s="270"/>
      <c r="BR36" s="270"/>
      <c r="BS36" s="270"/>
      <c r="BT36" s="270"/>
      <c r="BU36" s="270"/>
      <c r="BV36" s="270"/>
      <c r="BW36" s="270"/>
      <c r="BX36" s="270"/>
      <c r="BY36" s="270"/>
      <c r="BZ36" s="270"/>
      <c r="CA36" s="270"/>
      <c r="CB36" s="270"/>
      <c r="CC36" s="270"/>
      <c r="CD36" s="270"/>
      <c r="CE36" s="270"/>
      <c r="CF36" s="270"/>
      <c r="CG36" s="270"/>
      <c r="CH36" s="270"/>
      <c r="CI36" s="270"/>
      <c r="CJ36" s="270"/>
      <c r="CK36" s="270"/>
      <c r="CL36" s="270"/>
      <c r="CM36" s="270"/>
      <c r="CN36" s="270"/>
      <c r="CO36" s="270"/>
      <c r="CP36" s="270"/>
      <c r="CQ36" s="270"/>
      <c r="CR36" s="270"/>
      <c r="CS36" s="270"/>
      <c r="CT36" s="270"/>
      <c r="CU36" s="270"/>
      <c r="CV36" s="270"/>
      <c r="CW36" s="270"/>
      <c r="CX36" s="270"/>
      <c r="CY36" s="270"/>
      <c r="CZ36" s="270"/>
      <c r="DA36" s="270"/>
      <c r="DB36" s="270"/>
      <c r="DC36" s="270"/>
      <c r="DD36" s="270"/>
      <c r="DF36" s="270"/>
      <c r="DI36" s="270"/>
      <c r="DK36" s="270"/>
      <c r="DL36" s="270"/>
      <c r="DM36" s="270"/>
      <c r="DN36" s="270"/>
      <c r="DO36" s="270"/>
      <c r="DP36" s="270"/>
      <c r="DQ36" s="270"/>
      <c r="DR36" s="270"/>
      <c r="DS36" s="270"/>
      <c r="DT36" s="270"/>
      <c r="DU36" s="270"/>
    </row>
    <row r="37" spans="2:125">
      <c r="DU37" s="270"/>
    </row>
    <row r="38" spans="2:125">
      <c r="DT38" s="270"/>
      <c r="DU38" s="270"/>
    </row>
    <row r="39" spans="2:125"/>
    <row r="40" spans="2:125">
      <c r="DH40" s="270"/>
    </row>
    <row r="41" spans="2:125">
      <c r="DE41" s="270"/>
    </row>
    <row r="42" spans="2:125">
      <c r="DG42" s="270"/>
      <c r="DJ42" s="270"/>
    </row>
    <row r="43" spans="2:125">
      <c r="Q43" s="270"/>
      <c r="R43" s="270"/>
      <c r="S43" s="270"/>
      <c r="T43" s="270"/>
      <c r="U43" s="270"/>
      <c r="V43" s="270"/>
      <c r="W43" s="270"/>
      <c r="X43" s="270"/>
      <c r="Y43" s="270"/>
      <c r="Z43" s="270"/>
      <c r="AA43" s="270"/>
      <c r="AB43" s="270"/>
      <c r="AC43" s="270"/>
      <c r="AD43" s="270"/>
      <c r="AE43" s="270"/>
      <c r="AF43" s="270"/>
      <c r="AG43" s="270"/>
      <c r="AH43" s="270"/>
      <c r="AI43" s="270"/>
      <c r="AJ43" s="270"/>
      <c r="AK43" s="270"/>
      <c r="AL43" s="270"/>
      <c r="AM43" s="270"/>
      <c r="AN43" s="270"/>
      <c r="AO43" s="270"/>
      <c r="AP43" s="270"/>
      <c r="AQ43" s="270"/>
      <c r="AR43" s="270"/>
      <c r="AS43" s="270"/>
      <c r="AT43" s="270"/>
      <c r="AU43" s="270"/>
      <c r="AV43" s="270"/>
      <c r="AW43" s="270"/>
      <c r="AX43" s="270"/>
      <c r="AY43" s="270"/>
      <c r="AZ43" s="270"/>
      <c r="BA43" s="270"/>
      <c r="BB43" s="270"/>
      <c r="BC43" s="270"/>
      <c r="BD43" s="270"/>
      <c r="BE43" s="270"/>
      <c r="BF43" s="270"/>
      <c r="BG43" s="270"/>
      <c r="BH43" s="270"/>
      <c r="BI43" s="270"/>
      <c r="BJ43" s="270"/>
      <c r="BK43" s="270"/>
      <c r="BL43" s="270"/>
      <c r="BM43" s="270"/>
      <c r="BN43" s="270"/>
      <c r="BO43" s="270"/>
      <c r="BP43" s="270"/>
      <c r="BQ43" s="270"/>
      <c r="BR43" s="270"/>
      <c r="BS43" s="270"/>
      <c r="BT43" s="270"/>
      <c r="BU43" s="270"/>
      <c r="BV43" s="270"/>
      <c r="BW43" s="270"/>
      <c r="BX43" s="270"/>
      <c r="BY43" s="270"/>
      <c r="BZ43" s="270"/>
      <c r="CA43" s="270"/>
      <c r="CB43" s="270"/>
      <c r="CC43" s="270"/>
      <c r="CD43" s="270"/>
      <c r="CE43" s="270"/>
      <c r="CF43" s="270"/>
      <c r="CG43" s="270"/>
      <c r="CH43" s="270"/>
      <c r="CI43" s="270"/>
      <c r="CJ43" s="270"/>
      <c r="CK43" s="270"/>
      <c r="CL43" s="270"/>
      <c r="CM43" s="270"/>
      <c r="CN43" s="270"/>
      <c r="CO43" s="270"/>
      <c r="CP43" s="270"/>
      <c r="CQ43" s="270"/>
      <c r="CR43" s="270"/>
      <c r="CS43" s="270"/>
      <c r="CT43" s="270"/>
      <c r="CU43" s="270"/>
      <c r="CV43" s="270"/>
      <c r="CW43" s="270"/>
      <c r="CX43" s="270"/>
      <c r="CY43" s="270"/>
      <c r="CZ43" s="270"/>
      <c r="DA43" s="270"/>
      <c r="DB43" s="270"/>
      <c r="DC43" s="270"/>
      <c r="DD43" s="270"/>
      <c r="DF43" s="270"/>
      <c r="DI43" s="270"/>
      <c r="DK43" s="270"/>
      <c r="DL43" s="270"/>
      <c r="DM43" s="270"/>
      <c r="DN43" s="270"/>
      <c r="DO43" s="270"/>
      <c r="DP43" s="270"/>
      <c r="DQ43" s="270"/>
      <c r="DR43" s="270"/>
      <c r="DS43" s="270"/>
      <c r="DT43" s="270"/>
      <c r="DU43" s="270"/>
    </row>
    <row r="44" spans="2:125">
      <c r="DU44" s="270"/>
    </row>
    <row r="45" spans="2:125"/>
    <row r="46" spans="2:125"/>
    <row r="47" spans="2:125"/>
    <row r="48" spans="2:125">
      <c r="DT48" s="270"/>
      <c r="DU48" s="270"/>
    </row>
    <row r="49" spans="120:125">
      <c r="DU49" s="270"/>
    </row>
    <row r="50" spans="120:125">
      <c r="DU50" s="270"/>
    </row>
    <row r="51" spans="120:125">
      <c r="DP51" s="270"/>
      <c r="DQ51" s="270"/>
      <c r="DR51" s="270"/>
      <c r="DS51" s="270"/>
      <c r="DT51" s="270"/>
      <c r="DU51" s="270"/>
    </row>
    <row r="52" spans="120:125"/>
    <row r="53" spans="120:125"/>
    <row r="54" spans="120:125">
      <c r="DU54" s="270"/>
    </row>
    <row r="55" spans="120:125"/>
    <row r="56" spans="120:125"/>
    <row r="57" spans="120:125"/>
    <row r="58" spans="120:125">
      <c r="DU58" s="270"/>
    </row>
    <row r="59" spans="120:125"/>
    <row r="60" spans="120:125"/>
    <row r="61" spans="120:125"/>
    <row r="62" spans="120:125"/>
    <row r="63" spans="120:125">
      <c r="DU63" s="270"/>
    </row>
    <row r="64" spans="120:125">
      <c r="DT64" s="270"/>
      <c r="DU64" s="270"/>
    </row>
    <row r="65" spans="123:125"/>
    <row r="66" spans="123:125"/>
    <row r="67" spans="123:125"/>
    <row r="68" spans="123:125"/>
    <row r="69" spans="123:125">
      <c r="DS69" s="270"/>
      <c r="DT69" s="270"/>
      <c r="DU69" s="270"/>
    </row>
    <row r="70" spans="123:125"/>
    <row r="71" spans="123:125"/>
    <row r="72" spans="123:125"/>
    <row r="73" spans="123:125"/>
    <row r="74" spans="123:125"/>
    <row r="75" spans="123:125"/>
    <row r="76" spans="123:125"/>
    <row r="77" spans="123:125"/>
    <row r="78" spans="123:125"/>
    <row r="79" spans="123:125"/>
    <row r="80" spans="123:125"/>
    <row r="81" spans="116:125"/>
    <row r="82" spans="116:125">
      <c r="DL82" s="270"/>
    </row>
    <row r="83" spans="116:125">
      <c r="DM83" s="270"/>
      <c r="DN83" s="270"/>
      <c r="DO83" s="270"/>
      <c r="DP83" s="270"/>
      <c r="DQ83" s="270"/>
      <c r="DR83" s="270"/>
      <c r="DS83" s="270"/>
      <c r="DT83" s="270"/>
      <c r="DU83" s="270"/>
    </row>
    <row r="84" spans="116:125"/>
    <row r="85" spans="116:125"/>
    <row r="86" spans="116:125"/>
    <row r="87" spans="116:125"/>
    <row r="88" spans="116:125">
      <c r="DU88" s="270"/>
    </row>
    <row r="89" spans="116:125"/>
    <row r="90" spans="116:125"/>
    <row r="91" spans="116:125"/>
    <row r="92" spans="116:125" ht="13.5" customHeight="1"/>
    <row r="93" spans="116:125" ht="13.5" customHeight="1"/>
    <row r="94" spans="116:125" ht="13.5" customHeight="1">
      <c r="DS94" s="270"/>
      <c r="DT94" s="270"/>
      <c r="DU94" s="270"/>
    </row>
    <row r="95" spans="116:125" ht="13.5" customHeight="1">
      <c r="DU95" s="270"/>
    </row>
    <row r="96" spans="116:125" ht="13.5" customHeight="1"/>
    <row r="97" spans="124:125" ht="13.5" customHeight="1"/>
    <row r="98" spans="124:125" ht="13.5" customHeight="1"/>
    <row r="99" spans="124:125" ht="13.5" customHeight="1"/>
    <row r="100" spans="124:125" ht="13.5" customHeight="1"/>
    <row r="101" spans="124:125" ht="13.5" customHeight="1">
      <c r="DU101" s="270"/>
    </row>
    <row r="102" spans="124:125" ht="13.5" customHeight="1"/>
    <row r="103" spans="124:125" ht="13.5" customHeight="1"/>
    <row r="104" spans="124:125" ht="13.5" customHeight="1">
      <c r="DT104" s="270"/>
      <c r="DU104" s="270"/>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270" t="s">
        <v>551</v>
      </c>
    </row>
    <row r="117" spans="125:125" ht="13.5" hidden="1" customHeight="1"/>
    <row r="118" spans="125:125" ht="13.5" hidden="1" customHeight="1"/>
    <row r="119" spans="125:125" ht="13.5" hidden="1" customHeight="1"/>
    <row r="120" spans="125:125" ht="13.5" hidden="1" customHeight="1"/>
    <row r="121" spans="125:125" ht="13.5" hidden="1" customHeight="1">
      <c r="DU121" s="270"/>
    </row>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uQjhwUDRqVdSjDz8HVBU/mjYI8nUGOrZwYhASH+0p31692hDX66qOsq2Npwl/oeurL4uj0OFwhDRafBKaTcQDA==" saltValue="iifLSlPRhzlZ043ruFK+o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headerFooter alignWithMargins="0">
    <oddFooter>&amp;C&amp;P/&amp;N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32"/>
  <sheetViews>
    <sheetView showGridLines="0" topLeftCell="A50" zoomScaleNormal="100" zoomScaleSheetLayoutView="55" workbookViewId="0"/>
  </sheetViews>
  <sheetFormatPr defaultColWidth="0" defaultRowHeight="13.5" customHeight="1" zeroHeight="1"/>
  <cols>
    <col min="1" max="125" width="2.5" style="271" customWidth="1"/>
    <col min="126" max="142" width="0" style="270" hidden="1" customWidth="1"/>
    <col min="143" max="16384" width="9" style="270" hidden="1"/>
  </cols>
  <sheetData>
    <row r="1" spans="1:125" ht="13.5" customHeight="1">
      <c r="A1" s="270"/>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c r="DQ1" s="270"/>
      <c r="DR1" s="270"/>
      <c r="DS1" s="270"/>
      <c r="DT1" s="270"/>
      <c r="DU1" s="270"/>
    </row>
    <row r="2" spans="1:125">
      <c r="B2" s="270"/>
      <c r="T2" s="270"/>
    </row>
    <row r="3" spans="1:125">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0"/>
      <c r="AU3" s="270"/>
      <c r="AV3" s="270"/>
      <c r="AW3" s="270"/>
      <c r="AX3" s="270"/>
      <c r="AY3" s="270"/>
      <c r="AZ3" s="270"/>
      <c r="BA3" s="270"/>
      <c r="BB3" s="270"/>
      <c r="BC3" s="270"/>
      <c r="BD3" s="270"/>
      <c r="BE3" s="270"/>
      <c r="BF3" s="270"/>
      <c r="BG3" s="270"/>
      <c r="BH3" s="270"/>
      <c r="BI3" s="270"/>
      <c r="BJ3" s="270"/>
      <c r="BK3" s="270"/>
      <c r="BL3" s="270"/>
      <c r="BM3" s="270"/>
      <c r="BN3" s="270"/>
      <c r="BO3" s="270"/>
      <c r="BP3" s="270"/>
      <c r="BQ3" s="270"/>
      <c r="BR3" s="270"/>
      <c r="BS3" s="270"/>
      <c r="BT3" s="270"/>
      <c r="BU3" s="270"/>
      <c r="BV3" s="270"/>
      <c r="BW3" s="270"/>
      <c r="BX3" s="270"/>
      <c r="BY3" s="270"/>
      <c r="BZ3" s="270"/>
      <c r="CA3" s="270"/>
      <c r="CB3" s="270"/>
      <c r="CC3" s="270"/>
      <c r="CD3" s="270"/>
      <c r="CE3" s="270"/>
      <c r="CF3" s="270"/>
      <c r="CG3" s="270"/>
      <c r="CH3" s="270"/>
      <c r="CI3" s="270"/>
      <c r="CJ3" s="270"/>
      <c r="CK3" s="270"/>
      <c r="CL3" s="270"/>
      <c r="CM3" s="270"/>
      <c r="CN3" s="270"/>
      <c r="CO3" s="270"/>
      <c r="CP3" s="270"/>
      <c r="CQ3" s="270"/>
      <c r="CR3" s="270"/>
      <c r="CS3" s="270"/>
      <c r="CT3" s="270"/>
      <c r="CU3" s="270"/>
      <c r="CV3" s="270"/>
      <c r="CW3" s="270"/>
      <c r="CX3" s="270"/>
      <c r="CY3" s="270"/>
      <c r="CZ3" s="270"/>
      <c r="DA3" s="270"/>
      <c r="DB3" s="270"/>
      <c r="DC3" s="270"/>
      <c r="DD3" s="270"/>
      <c r="DE3" s="270"/>
      <c r="DF3" s="270"/>
      <c r="DG3" s="270"/>
      <c r="DH3" s="270"/>
      <c r="DI3" s="270"/>
      <c r="DJ3" s="270"/>
      <c r="DK3" s="270"/>
      <c r="DL3" s="270"/>
      <c r="DM3" s="270"/>
      <c r="DN3" s="270"/>
      <c r="DO3" s="270"/>
      <c r="DP3" s="270"/>
      <c r="DQ3" s="270"/>
      <c r="DR3" s="270"/>
      <c r="DS3" s="270"/>
      <c r="DT3" s="270"/>
      <c r="DU3" s="270"/>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270"/>
      <c r="G33" s="270"/>
      <c r="I33" s="270"/>
    </row>
    <row r="34" spans="2:125">
      <c r="C34" s="270"/>
      <c r="P34" s="270"/>
      <c r="R34" s="270"/>
      <c r="U34" s="270"/>
    </row>
    <row r="35" spans="2:125">
      <c r="D35" s="270"/>
      <c r="E35" s="270"/>
      <c r="T35" s="270"/>
      <c r="W35" s="270"/>
      <c r="X35" s="270"/>
      <c r="Y35" s="270"/>
      <c r="Z35" s="270"/>
      <c r="AA35" s="270"/>
      <c r="AB35" s="270"/>
      <c r="AC35" s="270"/>
      <c r="AD35" s="270"/>
      <c r="AE35" s="270"/>
      <c r="AF35" s="270"/>
      <c r="AG35" s="270"/>
      <c r="AH35" s="270"/>
      <c r="AI35" s="270"/>
      <c r="AJ35" s="270"/>
      <c r="AK35" s="270"/>
      <c r="AL35" s="270"/>
      <c r="AM35" s="270"/>
      <c r="AN35" s="270"/>
      <c r="AO35" s="270"/>
      <c r="AP35" s="270"/>
      <c r="AQ35" s="270"/>
      <c r="AR35" s="270"/>
      <c r="AS35" s="270"/>
      <c r="AT35" s="270"/>
      <c r="AU35" s="270"/>
      <c r="AV35" s="270"/>
      <c r="AW35" s="270"/>
      <c r="AX35" s="270"/>
      <c r="AY35" s="270"/>
      <c r="AZ35" s="270"/>
      <c r="BA35" s="270"/>
      <c r="BB35" s="270"/>
      <c r="BC35" s="270"/>
      <c r="BD35" s="270"/>
      <c r="BE35" s="270"/>
      <c r="BF35" s="270"/>
      <c r="BG35" s="270"/>
      <c r="BH35" s="270"/>
      <c r="BI35" s="270"/>
      <c r="BJ35" s="270"/>
      <c r="BK35" s="270"/>
      <c r="BL35" s="270"/>
      <c r="BM35" s="270"/>
      <c r="BN35" s="270"/>
      <c r="BO35" s="270"/>
      <c r="BP35" s="270"/>
      <c r="BQ35" s="270"/>
      <c r="BR35" s="270"/>
      <c r="BS35" s="270"/>
      <c r="BT35" s="270"/>
      <c r="BU35" s="270"/>
      <c r="BV35" s="270"/>
      <c r="BW35" s="270"/>
      <c r="BX35" s="270"/>
      <c r="BY35" s="270"/>
      <c r="BZ35" s="270"/>
      <c r="CA35" s="270"/>
      <c r="CB35" s="270"/>
      <c r="CC35" s="270"/>
      <c r="CD35" s="270"/>
      <c r="CE35" s="270"/>
      <c r="CF35" s="270"/>
      <c r="CG35" s="270"/>
      <c r="CH35" s="270"/>
      <c r="CI35" s="270"/>
      <c r="CJ35" s="270"/>
      <c r="CK35" s="270"/>
      <c r="CL35" s="270"/>
      <c r="CM35" s="270"/>
      <c r="CN35" s="270"/>
      <c r="CO35" s="270"/>
      <c r="CP35" s="270"/>
      <c r="CQ35" s="270"/>
      <c r="CR35" s="270"/>
      <c r="CS35" s="270"/>
      <c r="CT35" s="270"/>
      <c r="CU35" s="270"/>
      <c r="CV35" s="270"/>
      <c r="CW35" s="270"/>
      <c r="CX35" s="270"/>
      <c r="CY35" s="270"/>
      <c r="CZ35" s="270"/>
      <c r="DA35" s="270"/>
      <c r="DB35" s="270"/>
      <c r="DC35" s="270"/>
      <c r="DD35" s="270"/>
      <c r="DE35" s="270"/>
      <c r="DF35" s="270"/>
      <c r="DG35" s="270"/>
      <c r="DH35" s="270"/>
      <c r="DI35" s="270"/>
      <c r="DJ35" s="270"/>
      <c r="DK35" s="270"/>
      <c r="DL35" s="270"/>
      <c r="DM35" s="270"/>
      <c r="DN35" s="270"/>
      <c r="DO35" s="270"/>
      <c r="DP35" s="270"/>
      <c r="DQ35" s="270"/>
      <c r="DR35" s="270"/>
      <c r="DS35" s="270"/>
      <c r="DT35" s="270"/>
      <c r="DU35" s="270"/>
    </row>
    <row r="36" spans="2:125">
      <c r="F36" s="270"/>
      <c r="H36" s="270"/>
      <c r="J36" s="270"/>
      <c r="K36" s="270"/>
      <c r="L36" s="270"/>
      <c r="M36" s="270"/>
      <c r="N36" s="270"/>
      <c r="O36" s="270"/>
      <c r="Q36" s="270"/>
      <c r="S36" s="270"/>
      <c r="V36" s="270"/>
    </row>
    <row r="37" spans="2:125"/>
    <row r="38" spans="2:125"/>
    <row r="39" spans="2:125"/>
    <row r="40" spans="2:125">
      <c r="U40" s="270"/>
    </row>
    <row r="41" spans="2:125">
      <c r="R41" s="270"/>
    </row>
    <row r="42" spans="2:125">
      <c r="T42" s="270"/>
      <c r="W42" s="270"/>
      <c r="X42" s="270"/>
      <c r="Y42" s="270"/>
      <c r="Z42" s="270"/>
      <c r="AA42" s="270"/>
      <c r="AB42" s="270"/>
      <c r="AC42" s="270"/>
      <c r="AD42" s="270"/>
      <c r="AE42" s="270"/>
      <c r="AF42" s="270"/>
      <c r="AG42" s="270"/>
      <c r="AH42" s="270"/>
      <c r="AI42" s="270"/>
      <c r="AJ42" s="270"/>
      <c r="AK42" s="270"/>
      <c r="AL42" s="270"/>
      <c r="AM42" s="270"/>
      <c r="AN42" s="270"/>
      <c r="AO42" s="270"/>
      <c r="AP42" s="270"/>
      <c r="AQ42" s="270"/>
      <c r="AR42" s="270"/>
      <c r="AS42" s="270"/>
      <c r="AT42" s="270"/>
      <c r="AU42" s="270"/>
      <c r="AV42" s="270"/>
      <c r="AW42" s="270"/>
      <c r="AX42" s="270"/>
      <c r="AY42" s="270"/>
      <c r="AZ42" s="270"/>
      <c r="BA42" s="270"/>
      <c r="BB42" s="270"/>
      <c r="BC42" s="270"/>
      <c r="BD42" s="270"/>
      <c r="BE42" s="270"/>
      <c r="BF42" s="270"/>
      <c r="BG42" s="270"/>
      <c r="BH42" s="270"/>
      <c r="BI42" s="270"/>
      <c r="BJ42" s="270"/>
      <c r="BK42" s="270"/>
      <c r="BL42" s="270"/>
      <c r="BM42" s="270"/>
      <c r="BN42" s="270"/>
      <c r="BO42" s="270"/>
      <c r="BP42" s="270"/>
      <c r="BQ42" s="270"/>
      <c r="BR42" s="270"/>
      <c r="BS42" s="270"/>
      <c r="BT42" s="270"/>
      <c r="BU42" s="270"/>
      <c r="BV42" s="270"/>
      <c r="BW42" s="270"/>
      <c r="BX42" s="270"/>
      <c r="BY42" s="270"/>
      <c r="BZ42" s="270"/>
      <c r="CA42" s="270"/>
      <c r="CB42" s="270"/>
      <c r="CC42" s="270"/>
      <c r="CD42" s="270"/>
      <c r="CE42" s="270"/>
      <c r="CF42" s="270"/>
      <c r="CG42" s="270"/>
      <c r="CH42" s="270"/>
      <c r="CI42" s="270"/>
      <c r="CJ42" s="270"/>
      <c r="CK42" s="270"/>
      <c r="CL42" s="270"/>
      <c r="CM42" s="270"/>
      <c r="CN42" s="270"/>
      <c r="CO42" s="270"/>
      <c r="CP42" s="270"/>
      <c r="CQ42" s="270"/>
      <c r="CR42" s="270"/>
      <c r="CS42" s="270"/>
      <c r="CT42" s="270"/>
      <c r="CU42" s="270"/>
      <c r="CV42" s="270"/>
      <c r="CW42" s="270"/>
      <c r="CX42" s="270"/>
      <c r="CY42" s="270"/>
      <c r="CZ42" s="270"/>
      <c r="DA42" s="270"/>
      <c r="DB42" s="270"/>
      <c r="DC42" s="270"/>
      <c r="DD42" s="270"/>
      <c r="DE42" s="270"/>
      <c r="DF42" s="270"/>
      <c r="DG42" s="270"/>
      <c r="DH42" s="270"/>
      <c r="DI42" s="270"/>
      <c r="DJ42" s="270"/>
      <c r="DK42" s="270"/>
      <c r="DL42" s="270"/>
      <c r="DM42" s="270"/>
      <c r="DN42" s="270"/>
      <c r="DO42" s="270"/>
      <c r="DP42" s="270"/>
      <c r="DQ42" s="270"/>
      <c r="DR42" s="270"/>
      <c r="DS42" s="270"/>
      <c r="DT42" s="270"/>
      <c r="DU42" s="270"/>
    </row>
    <row r="43" spans="2:125">
      <c r="Q43" s="270"/>
      <c r="S43" s="270"/>
      <c r="V43" s="270"/>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271" t="s">
        <v>552</v>
      </c>
    </row>
    <row r="117" spans="125:125" ht="13.5" hidden="1" customHeight="1"/>
    <row r="118" spans="125:125" ht="13.5" hidden="1" customHeight="1"/>
    <row r="119" spans="125:125" ht="13.5" hidden="1" customHeight="1"/>
    <row r="120" spans="125:125" ht="13.5" hidden="1" customHeight="1"/>
    <row r="121" spans="125:125" ht="13.5" hidden="1" customHeight="1"/>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9wfeDLlxDK5ufZtbyMHQ7GUdzNF/cMGDqxCRF1gNndCCTqG481RigsJhjK3dP195GybUDY07KIdVinm1ILgiuA==" saltValue="mfKbz10BQYxfK84+bMleO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headerFooter alignWithMargins="0">
    <oddFooter>&amp;C&amp;P/&amp;N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SheetLayoutView="100" workbookViewId="0"/>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553</v>
      </c>
      <c r="G46" s="8" t="s">
        <v>554</v>
      </c>
      <c r="H46" s="8" t="s">
        <v>555</v>
      </c>
      <c r="I46" s="8" t="s">
        <v>556</v>
      </c>
      <c r="J46" s="9" t="s">
        <v>557</v>
      </c>
    </row>
    <row r="47" spans="2:10" ht="57.75" customHeight="1">
      <c r="B47" s="10"/>
      <c r="C47" s="1210" t="s">
        <v>3</v>
      </c>
      <c r="D47" s="1210"/>
      <c r="E47" s="1211"/>
      <c r="F47" s="11">
        <v>58.35</v>
      </c>
      <c r="G47" s="12">
        <v>57.07</v>
      </c>
      <c r="H47" s="12">
        <v>29.37</v>
      </c>
      <c r="I47" s="12">
        <v>39.729999999999997</v>
      </c>
      <c r="J47" s="13">
        <v>53.63</v>
      </c>
    </row>
    <row r="48" spans="2:10" ht="57.75" customHeight="1">
      <c r="B48" s="14"/>
      <c r="C48" s="1212" t="s">
        <v>4</v>
      </c>
      <c r="D48" s="1212"/>
      <c r="E48" s="1213"/>
      <c r="F48" s="15">
        <v>4.88</v>
      </c>
      <c r="G48" s="16">
        <v>2.27</v>
      </c>
      <c r="H48" s="16">
        <v>2.71</v>
      </c>
      <c r="I48" s="16">
        <v>3.51</v>
      </c>
      <c r="J48" s="17">
        <v>3.6</v>
      </c>
    </row>
    <row r="49" spans="2:10" ht="57.75" customHeight="1" thickBot="1">
      <c r="B49" s="18"/>
      <c r="C49" s="1214" t="s">
        <v>5</v>
      </c>
      <c r="D49" s="1214"/>
      <c r="E49" s="1215"/>
      <c r="F49" s="19">
        <v>11.76</v>
      </c>
      <c r="G49" s="20">
        <v>1.73</v>
      </c>
      <c r="H49" s="20" t="s">
        <v>558</v>
      </c>
      <c r="I49" s="20">
        <v>13.85</v>
      </c>
      <c r="J49" s="21">
        <v>31.23</v>
      </c>
    </row>
    <row r="50" spans="2:10" ht="13.5" customHeight="1"/>
    <row r="51" spans="2:10" ht="13.5" hidden="1" customHeight="1"/>
    <row r="52" spans="2:10" ht="13.5" hidden="1" customHeight="1"/>
    <row r="53" spans="2:10" ht="13.5" hidden="1" customHeight="1"/>
  </sheetData>
  <sheetProtection algorithmName="SHA-512" hashValue="moSxGU7mcTQrBfCO5fnRdAksMD2cuANX8/ICyfOp3gJTeymcgy42Ui/1XMWS5IYG9MR9m/5HqSJ39p9iWMY+0w==" saltValue="n+E2rHYbYMHWIKTK2efRi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headerFooter alignWithMargins="0">
    <oddFooter>&amp;C&amp;P/&amp;N</oddFooter>
  </headerFooter>
  <rowBreaks count="1" manualBreakCount="1">
    <brk id="51" max="15" man="1"/>
  </rowBreaks>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6</v>
      </c>
      <c r="K32" s="22"/>
      <c r="L32" s="22"/>
      <c r="M32" s="22"/>
      <c r="N32" s="22"/>
      <c r="O32" s="22"/>
      <c r="P32" s="22"/>
    </row>
    <row r="33" spans="1:16" ht="39" customHeight="1" thickBot="1">
      <c r="A33" s="22"/>
      <c r="B33" s="25" t="s">
        <v>7</v>
      </c>
      <c r="C33" s="26"/>
      <c r="D33" s="26"/>
      <c r="E33" s="27" t="s">
        <v>2</v>
      </c>
      <c r="F33" s="28" t="s">
        <v>553</v>
      </c>
      <c r="G33" s="29" t="s">
        <v>554</v>
      </c>
      <c r="H33" s="29" t="s">
        <v>555</v>
      </c>
      <c r="I33" s="29" t="s">
        <v>556</v>
      </c>
      <c r="J33" s="30" t="s">
        <v>557</v>
      </c>
      <c r="K33" s="22"/>
      <c r="L33" s="22"/>
      <c r="M33" s="22"/>
      <c r="N33" s="22"/>
      <c r="O33" s="22"/>
      <c r="P33" s="22"/>
    </row>
    <row r="34" spans="1:16" ht="39" customHeight="1">
      <c r="A34" s="22"/>
      <c r="B34" s="31"/>
      <c r="C34" s="1222" t="s">
        <v>559</v>
      </c>
      <c r="D34" s="1222"/>
      <c r="E34" s="1223"/>
      <c r="F34" s="32">
        <v>4.88</v>
      </c>
      <c r="G34" s="33">
        <v>2.27</v>
      </c>
      <c r="H34" s="33">
        <v>2.71</v>
      </c>
      <c r="I34" s="33">
        <v>3.5</v>
      </c>
      <c r="J34" s="34">
        <v>3.6</v>
      </c>
      <c r="K34" s="22"/>
      <c r="L34" s="22"/>
      <c r="M34" s="22"/>
      <c r="N34" s="22"/>
      <c r="O34" s="22"/>
      <c r="P34" s="22"/>
    </row>
    <row r="35" spans="1:16" ht="39" customHeight="1">
      <c r="A35" s="22"/>
      <c r="B35" s="35"/>
      <c r="C35" s="1216" t="s">
        <v>560</v>
      </c>
      <c r="D35" s="1217"/>
      <c r="E35" s="1218"/>
      <c r="F35" s="36">
        <v>0.24</v>
      </c>
      <c r="G35" s="37">
        <v>0.7</v>
      </c>
      <c r="H35" s="37">
        <v>1.87</v>
      </c>
      <c r="I35" s="37">
        <v>1.89</v>
      </c>
      <c r="J35" s="38">
        <v>0.44</v>
      </c>
      <c r="K35" s="22"/>
      <c r="L35" s="22"/>
      <c r="M35" s="22"/>
      <c r="N35" s="22"/>
      <c r="O35" s="22"/>
      <c r="P35" s="22"/>
    </row>
    <row r="36" spans="1:16" ht="39" customHeight="1">
      <c r="A36" s="22"/>
      <c r="B36" s="35"/>
      <c r="C36" s="1216" t="s">
        <v>561</v>
      </c>
      <c r="D36" s="1217"/>
      <c r="E36" s="1218"/>
      <c r="F36" s="36">
        <v>0.32</v>
      </c>
      <c r="G36" s="37">
        <v>0.12</v>
      </c>
      <c r="H36" s="37">
        <v>0.32</v>
      </c>
      <c r="I36" s="37">
        <v>0.34</v>
      </c>
      <c r="J36" s="38">
        <v>0.25</v>
      </c>
      <c r="K36" s="22"/>
      <c r="L36" s="22"/>
      <c r="M36" s="22"/>
      <c r="N36" s="22"/>
      <c r="O36" s="22"/>
      <c r="P36" s="22"/>
    </row>
    <row r="37" spans="1:16" ht="39" customHeight="1">
      <c r="A37" s="22"/>
      <c r="B37" s="35"/>
      <c r="C37" s="1216" t="s">
        <v>562</v>
      </c>
      <c r="D37" s="1217"/>
      <c r="E37" s="1218"/>
      <c r="F37" s="36">
        <v>0.06</v>
      </c>
      <c r="G37" s="37">
        <v>0.08</v>
      </c>
      <c r="H37" s="37">
        <v>0.1</v>
      </c>
      <c r="I37" s="37">
        <v>0.14000000000000001</v>
      </c>
      <c r="J37" s="38">
        <v>0.18</v>
      </c>
      <c r="K37" s="22"/>
      <c r="L37" s="22"/>
      <c r="M37" s="22"/>
      <c r="N37" s="22"/>
      <c r="O37" s="22"/>
      <c r="P37" s="22"/>
    </row>
    <row r="38" spans="1:16" ht="39" customHeight="1">
      <c r="A38" s="22"/>
      <c r="B38" s="35"/>
      <c r="C38" s="1216" t="s">
        <v>563</v>
      </c>
      <c r="D38" s="1217"/>
      <c r="E38" s="1218"/>
      <c r="F38" s="36">
        <v>0.02</v>
      </c>
      <c r="G38" s="37">
        <v>7.0000000000000007E-2</v>
      </c>
      <c r="H38" s="37">
        <v>0.06</v>
      </c>
      <c r="I38" s="37">
        <v>0.06</v>
      </c>
      <c r="J38" s="38">
        <v>0</v>
      </c>
      <c r="K38" s="22"/>
      <c r="L38" s="22"/>
      <c r="M38" s="22"/>
      <c r="N38" s="22"/>
      <c r="O38" s="22"/>
      <c r="P38" s="22"/>
    </row>
    <row r="39" spans="1:16" ht="39" customHeight="1">
      <c r="A39" s="22"/>
      <c r="B39" s="35"/>
      <c r="C39" s="1216"/>
      <c r="D39" s="1217"/>
      <c r="E39" s="1218"/>
      <c r="F39" s="36"/>
      <c r="G39" s="37"/>
      <c r="H39" s="37"/>
      <c r="I39" s="37"/>
      <c r="J39" s="38"/>
      <c r="K39" s="22"/>
      <c r="L39" s="22"/>
      <c r="M39" s="22"/>
      <c r="N39" s="22"/>
      <c r="O39" s="22"/>
      <c r="P39" s="22"/>
    </row>
    <row r="40" spans="1:16" ht="39" customHeight="1">
      <c r="A40" s="22"/>
      <c r="B40" s="35"/>
      <c r="C40" s="1216"/>
      <c r="D40" s="1217"/>
      <c r="E40" s="1218"/>
      <c r="F40" s="36"/>
      <c r="G40" s="37"/>
      <c r="H40" s="37"/>
      <c r="I40" s="37"/>
      <c r="J40" s="38"/>
      <c r="K40" s="22"/>
      <c r="L40" s="22"/>
      <c r="M40" s="22"/>
      <c r="N40" s="22"/>
      <c r="O40" s="22"/>
      <c r="P40" s="22"/>
    </row>
    <row r="41" spans="1:16" ht="39" customHeight="1">
      <c r="A41" s="22"/>
      <c r="B41" s="35"/>
      <c r="C41" s="1216"/>
      <c r="D41" s="1217"/>
      <c r="E41" s="1218"/>
      <c r="F41" s="36"/>
      <c r="G41" s="37"/>
      <c r="H41" s="37"/>
      <c r="I41" s="37"/>
      <c r="J41" s="38"/>
      <c r="K41" s="22"/>
      <c r="L41" s="22"/>
      <c r="M41" s="22"/>
      <c r="N41" s="22"/>
      <c r="O41" s="22"/>
      <c r="P41" s="22"/>
    </row>
    <row r="42" spans="1:16" ht="39" customHeight="1">
      <c r="A42" s="22"/>
      <c r="B42" s="39"/>
      <c r="C42" s="1216" t="s">
        <v>564</v>
      </c>
      <c r="D42" s="1217"/>
      <c r="E42" s="1218"/>
      <c r="F42" s="36" t="s">
        <v>510</v>
      </c>
      <c r="G42" s="37" t="s">
        <v>510</v>
      </c>
      <c r="H42" s="37" t="s">
        <v>510</v>
      </c>
      <c r="I42" s="37" t="s">
        <v>510</v>
      </c>
      <c r="J42" s="38" t="s">
        <v>510</v>
      </c>
      <c r="K42" s="22"/>
      <c r="L42" s="22"/>
      <c r="M42" s="22"/>
      <c r="N42" s="22"/>
      <c r="O42" s="22"/>
      <c r="P42" s="22"/>
    </row>
    <row r="43" spans="1:16" ht="39" customHeight="1" thickBot="1">
      <c r="A43" s="22"/>
      <c r="B43" s="40"/>
      <c r="C43" s="1219" t="s">
        <v>565</v>
      </c>
      <c r="D43" s="1220"/>
      <c r="E43" s="1221"/>
      <c r="F43" s="41" t="s">
        <v>510</v>
      </c>
      <c r="G43" s="42" t="s">
        <v>510</v>
      </c>
      <c r="H43" s="42" t="s">
        <v>510</v>
      </c>
      <c r="I43" s="42" t="s">
        <v>510</v>
      </c>
      <c r="J43" s="43" t="s">
        <v>510</v>
      </c>
      <c r="K43" s="22"/>
      <c r="L43" s="22"/>
      <c r="M43" s="22"/>
      <c r="N43" s="22"/>
      <c r="O43" s="22"/>
      <c r="P43" s="22"/>
    </row>
    <row r="44" spans="1:16" ht="39" customHeight="1">
      <c r="A44" s="22"/>
      <c r="B44" s="44" t="s">
        <v>8</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algorithmName="SHA-512" hashValue="BfMtt9T1r09+NqHj6y3o6EbRcyh8qAxIMK24gk3Hs6ykQVHYf849QhmIpRgFLeDNpFxb1ulX9jc5zZC1pshoGQ==" saltValue="G1jM2rRua0penBVejsAMY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headerFooter alignWithMargins="0">
    <oddFooter>&amp;C&amp;P/&amp;N</oddFooter>
  </headerFooter>
  <rowBreaks count="1" manualBreakCount="1">
    <brk id="47" max="15" man="1"/>
  </rowBreaks>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c r="A44" s="48"/>
      <c r="B44" s="51" t="s">
        <v>10</v>
      </c>
      <c r="C44" s="52"/>
      <c r="D44" s="52"/>
      <c r="E44" s="53"/>
      <c r="F44" s="53"/>
      <c r="G44" s="53"/>
      <c r="H44" s="53"/>
      <c r="I44" s="53"/>
      <c r="J44" s="54" t="s">
        <v>2</v>
      </c>
      <c r="K44" s="55" t="s">
        <v>553</v>
      </c>
      <c r="L44" s="56" t="s">
        <v>554</v>
      </c>
      <c r="M44" s="56" t="s">
        <v>555</v>
      </c>
      <c r="N44" s="56" t="s">
        <v>556</v>
      </c>
      <c r="O44" s="57" t="s">
        <v>557</v>
      </c>
      <c r="P44" s="48"/>
      <c r="Q44" s="48"/>
      <c r="R44" s="48"/>
      <c r="S44" s="48"/>
      <c r="T44" s="48"/>
      <c r="U44" s="48"/>
    </row>
    <row r="45" spans="1:21" ht="30.75" customHeight="1">
      <c r="A45" s="48"/>
      <c r="B45" s="1232" t="s">
        <v>11</v>
      </c>
      <c r="C45" s="1233"/>
      <c r="D45" s="58"/>
      <c r="E45" s="1238" t="s">
        <v>12</v>
      </c>
      <c r="F45" s="1238"/>
      <c r="G45" s="1238"/>
      <c r="H45" s="1238"/>
      <c r="I45" s="1238"/>
      <c r="J45" s="1239"/>
      <c r="K45" s="59">
        <v>394</v>
      </c>
      <c r="L45" s="60">
        <v>324</v>
      </c>
      <c r="M45" s="60">
        <v>302</v>
      </c>
      <c r="N45" s="60">
        <v>317</v>
      </c>
      <c r="O45" s="61">
        <v>299</v>
      </c>
      <c r="P45" s="48"/>
      <c r="Q45" s="48"/>
      <c r="R45" s="48"/>
      <c r="S45" s="48"/>
      <c r="T45" s="48"/>
      <c r="U45" s="48"/>
    </row>
    <row r="46" spans="1:21" ht="30.75" customHeight="1">
      <c r="A46" s="48"/>
      <c r="B46" s="1234"/>
      <c r="C46" s="1235"/>
      <c r="D46" s="62"/>
      <c r="E46" s="1226" t="s">
        <v>13</v>
      </c>
      <c r="F46" s="1226"/>
      <c r="G46" s="1226"/>
      <c r="H46" s="1226"/>
      <c r="I46" s="1226"/>
      <c r="J46" s="1227"/>
      <c r="K46" s="63" t="s">
        <v>510</v>
      </c>
      <c r="L46" s="64" t="s">
        <v>510</v>
      </c>
      <c r="M46" s="64" t="s">
        <v>510</v>
      </c>
      <c r="N46" s="64" t="s">
        <v>510</v>
      </c>
      <c r="O46" s="65" t="s">
        <v>510</v>
      </c>
      <c r="P46" s="48"/>
      <c r="Q46" s="48"/>
      <c r="R46" s="48"/>
      <c r="S46" s="48"/>
      <c r="T46" s="48"/>
      <c r="U46" s="48"/>
    </row>
    <row r="47" spans="1:21" ht="30.75" customHeight="1">
      <c r="A47" s="48"/>
      <c r="B47" s="1234"/>
      <c r="C47" s="1235"/>
      <c r="D47" s="62"/>
      <c r="E47" s="1226" t="s">
        <v>14</v>
      </c>
      <c r="F47" s="1226"/>
      <c r="G47" s="1226"/>
      <c r="H47" s="1226"/>
      <c r="I47" s="1226"/>
      <c r="J47" s="1227"/>
      <c r="K47" s="63" t="s">
        <v>510</v>
      </c>
      <c r="L47" s="64" t="s">
        <v>510</v>
      </c>
      <c r="M47" s="64" t="s">
        <v>510</v>
      </c>
      <c r="N47" s="64" t="s">
        <v>510</v>
      </c>
      <c r="O47" s="65" t="s">
        <v>510</v>
      </c>
      <c r="P47" s="48"/>
      <c r="Q47" s="48"/>
      <c r="R47" s="48"/>
      <c r="S47" s="48"/>
      <c r="T47" s="48"/>
      <c r="U47" s="48"/>
    </row>
    <row r="48" spans="1:21" ht="30.75" customHeight="1">
      <c r="A48" s="48"/>
      <c r="B48" s="1234"/>
      <c r="C48" s="1235"/>
      <c r="D48" s="62"/>
      <c r="E48" s="1226" t="s">
        <v>15</v>
      </c>
      <c r="F48" s="1226"/>
      <c r="G48" s="1226"/>
      <c r="H48" s="1226"/>
      <c r="I48" s="1226"/>
      <c r="J48" s="1227"/>
      <c r="K48" s="63">
        <v>7</v>
      </c>
      <c r="L48" s="64">
        <v>7</v>
      </c>
      <c r="M48" s="64">
        <v>12</v>
      </c>
      <c r="N48" s="64">
        <v>10</v>
      </c>
      <c r="O48" s="65">
        <v>14</v>
      </c>
      <c r="P48" s="48"/>
      <c r="Q48" s="48"/>
      <c r="R48" s="48"/>
      <c r="S48" s="48"/>
      <c r="T48" s="48"/>
      <c r="U48" s="48"/>
    </row>
    <row r="49" spans="1:21" ht="30.75" customHeight="1">
      <c r="A49" s="48"/>
      <c r="B49" s="1234"/>
      <c r="C49" s="1235"/>
      <c r="D49" s="62"/>
      <c r="E49" s="1226" t="s">
        <v>16</v>
      </c>
      <c r="F49" s="1226"/>
      <c r="G49" s="1226"/>
      <c r="H49" s="1226"/>
      <c r="I49" s="1226"/>
      <c r="J49" s="1227"/>
      <c r="K49" s="63">
        <v>35</v>
      </c>
      <c r="L49" s="64">
        <v>35</v>
      </c>
      <c r="M49" s="64">
        <v>35</v>
      </c>
      <c r="N49" s="64">
        <v>33</v>
      </c>
      <c r="O49" s="65">
        <v>33</v>
      </c>
      <c r="P49" s="48"/>
      <c r="Q49" s="48"/>
      <c r="R49" s="48"/>
      <c r="S49" s="48"/>
      <c r="T49" s="48"/>
      <c r="U49" s="48"/>
    </row>
    <row r="50" spans="1:21" ht="30.75" customHeight="1">
      <c r="A50" s="48"/>
      <c r="B50" s="1234"/>
      <c r="C50" s="1235"/>
      <c r="D50" s="62"/>
      <c r="E50" s="1226" t="s">
        <v>17</v>
      </c>
      <c r="F50" s="1226"/>
      <c r="G50" s="1226"/>
      <c r="H50" s="1226"/>
      <c r="I50" s="1226"/>
      <c r="J50" s="1227"/>
      <c r="K50" s="63" t="s">
        <v>510</v>
      </c>
      <c r="L50" s="64" t="s">
        <v>510</v>
      </c>
      <c r="M50" s="64" t="s">
        <v>510</v>
      </c>
      <c r="N50" s="64" t="s">
        <v>510</v>
      </c>
      <c r="O50" s="65" t="s">
        <v>510</v>
      </c>
      <c r="P50" s="48"/>
      <c r="Q50" s="48"/>
      <c r="R50" s="48"/>
      <c r="S50" s="48"/>
      <c r="T50" s="48"/>
      <c r="U50" s="48"/>
    </row>
    <row r="51" spans="1:21" ht="30.75" customHeight="1">
      <c r="A51" s="48"/>
      <c r="B51" s="1236"/>
      <c r="C51" s="1237"/>
      <c r="D51" s="66"/>
      <c r="E51" s="1226" t="s">
        <v>18</v>
      </c>
      <c r="F51" s="1226"/>
      <c r="G51" s="1226"/>
      <c r="H51" s="1226"/>
      <c r="I51" s="1226"/>
      <c r="J51" s="1227"/>
      <c r="K51" s="63">
        <v>1</v>
      </c>
      <c r="L51" s="64">
        <v>0</v>
      </c>
      <c r="M51" s="64" t="s">
        <v>510</v>
      </c>
      <c r="N51" s="64">
        <v>0</v>
      </c>
      <c r="O51" s="65">
        <v>0</v>
      </c>
      <c r="P51" s="48"/>
      <c r="Q51" s="48"/>
      <c r="R51" s="48"/>
      <c r="S51" s="48"/>
      <c r="T51" s="48"/>
      <c r="U51" s="48"/>
    </row>
    <row r="52" spans="1:21" ht="30.75" customHeight="1">
      <c r="A52" s="48"/>
      <c r="B52" s="1224" t="s">
        <v>19</v>
      </c>
      <c r="C52" s="1225"/>
      <c r="D52" s="66"/>
      <c r="E52" s="1226" t="s">
        <v>20</v>
      </c>
      <c r="F52" s="1226"/>
      <c r="G52" s="1226"/>
      <c r="H52" s="1226"/>
      <c r="I52" s="1226"/>
      <c r="J52" s="1227"/>
      <c r="K52" s="63">
        <v>368</v>
      </c>
      <c r="L52" s="64">
        <v>369</v>
      </c>
      <c r="M52" s="64">
        <v>396</v>
      </c>
      <c r="N52" s="64">
        <v>405</v>
      </c>
      <c r="O52" s="65">
        <v>319</v>
      </c>
      <c r="P52" s="48"/>
      <c r="Q52" s="48"/>
      <c r="R52" s="48"/>
      <c r="S52" s="48"/>
      <c r="T52" s="48"/>
      <c r="U52" s="48"/>
    </row>
    <row r="53" spans="1:21" ht="30.75" customHeight="1" thickBot="1">
      <c r="A53" s="48"/>
      <c r="B53" s="1228" t="s">
        <v>21</v>
      </c>
      <c r="C53" s="1229"/>
      <c r="D53" s="67"/>
      <c r="E53" s="1230" t="s">
        <v>22</v>
      </c>
      <c r="F53" s="1230"/>
      <c r="G53" s="1230"/>
      <c r="H53" s="1230"/>
      <c r="I53" s="1230"/>
      <c r="J53" s="1231"/>
      <c r="K53" s="68">
        <v>69</v>
      </c>
      <c r="L53" s="69">
        <v>-3</v>
      </c>
      <c r="M53" s="69">
        <v>-47</v>
      </c>
      <c r="N53" s="69">
        <v>-45</v>
      </c>
      <c r="O53" s="70">
        <v>27</v>
      </c>
      <c r="P53" s="48"/>
      <c r="Q53" s="48"/>
      <c r="R53" s="48"/>
      <c r="S53" s="48"/>
      <c r="T53" s="48"/>
      <c r="U53" s="48"/>
    </row>
    <row r="54" spans="1:21" ht="24" customHeight="1">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c r="A55" s="48"/>
      <c r="B55" s="71"/>
      <c r="C55" s="48"/>
      <c r="D55" s="48"/>
      <c r="E55" s="48"/>
      <c r="F55" s="48"/>
      <c r="G55" s="48"/>
      <c r="H55" s="48"/>
      <c r="I55" s="48"/>
      <c r="J55" s="48"/>
      <c r="K55" s="48"/>
      <c r="L55" s="48"/>
      <c r="M55" s="48"/>
      <c r="N55" s="48"/>
      <c r="O55" s="48"/>
      <c r="P55" s="48"/>
      <c r="Q55" s="48"/>
      <c r="R55" s="48"/>
      <c r="S55" s="48"/>
      <c r="T55" s="48"/>
      <c r="U55" s="48"/>
    </row>
    <row r="56" spans="1:21" ht="24" customHeight="1">
      <c r="A56" s="48"/>
      <c r="B56" s="71"/>
      <c r="C56" s="48"/>
      <c r="D56" s="48"/>
      <c r="E56" s="48"/>
      <c r="F56" s="48"/>
      <c r="G56" s="48"/>
      <c r="H56" s="48"/>
      <c r="I56" s="48"/>
      <c r="J56" s="48"/>
      <c r="K56" s="48"/>
      <c r="L56" s="48"/>
      <c r="M56" s="48"/>
      <c r="N56" s="48"/>
      <c r="O56" s="48"/>
      <c r="P56" s="48"/>
      <c r="Q56" s="48"/>
      <c r="R56" s="48"/>
      <c r="S56" s="48"/>
      <c r="T56" s="48"/>
      <c r="U56" s="48"/>
    </row>
  </sheetData>
  <sheetProtection algorithmName="SHA-512" hashValue="xmhrIA/z6ybAGlGz5CZf0G24/pAjJul8NB70saz/pkuJwvf2ye5tkgxRdqTSSkfCvJRdnp4iZcgh/SDzOqoGtw==" saltValue="8MTe5f3lhv+Hom+2w8O8XA==" spinCount="100000"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1" orientation="landscape" horizontalDpi="300" verticalDpi="300"/>
  <headerFooter alignWithMargins="0">
    <oddFooter>&amp;C&amp;P/&amp;N</oddFooter>
  </headerFooter>
  <rowBreaks count="1" manualBreakCount="1">
    <brk id="56" max="15" man="1"/>
  </rowBreaks>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SheetLayoutView="100" workbookViewId="0"/>
  </sheetViews>
  <sheetFormatPr defaultColWidth="0" defaultRowHeight="13.5" customHeight="1" zeroHeight="1"/>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73" t="s">
        <v>9</v>
      </c>
    </row>
    <row r="40" spans="2:13" ht="27.75" customHeight="1" thickBot="1">
      <c r="B40" s="74" t="s">
        <v>10</v>
      </c>
      <c r="C40" s="75"/>
      <c r="D40" s="75"/>
      <c r="E40" s="76"/>
      <c r="F40" s="76"/>
      <c r="G40" s="76"/>
      <c r="H40" s="77" t="s">
        <v>2</v>
      </c>
      <c r="I40" s="78" t="s">
        <v>553</v>
      </c>
      <c r="J40" s="79" t="s">
        <v>554</v>
      </c>
      <c r="K40" s="79" t="s">
        <v>555</v>
      </c>
      <c r="L40" s="79" t="s">
        <v>556</v>
      </c>
      <c r="M40" s="80" t="s">
        <v>557</v>
      </c>
    </row>
    <row r="41" spans="2:13" ht="27.75" customHeight="1">
      <c r="B41" s="1252" t="s">
        <v>24</v>
      </c>
      <c r="C41" s="1253"/>
      <c r="D41" s="81"/>
      <c r="E41" s="1254" t="s">
        <v>25</v>
      </c>
      <c r="F41" s="1254"/>
      <c r="G41" s="1254"/>
      <c r="H41" s="1255"/>
      <c r="I41" s="82">
        <v>2358</v>
      </c>
      <c r="J41" s="83">
        <v>2505</v>
      </c>
      <c r="K41" s="83">
        <v>2514</v>
      </c>
      <c r="L41" s="83">
        <v>3070</v>
      </c>
      <c r="M41" s="84">
        <v>3120</v>
      </c>
    </row>
    <row r="42" spans="2:13" ht="27.75" customHeight="1">
      <c r="B42" s="1242"/>
      <c r="C42" s="1243"/>
      <c r="D42" s="85"/>
      <c r="E42" s="1246" t="s">
        <v>26</v>
      </c>
      <c r="F42" s="1246"/>
      <c r="G42" s="1246"/>
      <c r="H42" s="1247"/>
      <c r="I42" s="86">
        <v>0</v>
      </c>
      <c r="J42" s="87">
        <v>0</v>
      </c>
      <c r="K42" s="87" t="s">
        <v>510</v>
      </c>
      <c r="L42" s="87" t="s">
        <v>510</v>
      </c>
      <c r="M42" s="88" t="s">
        <v>510</v>
      </c>
    </row>
    <row r="43" spans="2:13" ht="27.75" customHeight="1">
      <c r="B43" s="1242"/>
      <c r="C43" s="1243"/>
      <c r="D43" s="85"/>
      <c r="E43" s="1246" t="s">
        <v>27</v>
      </c>
      <c r="F43" s="1246"/>
      <c r="G43" s="1246"/>
      <c r="H43" s="1247"/>
      <c r="I43" s="86">
        <v>122</v>
      </c>
      <c r="J43" s="87">
        <v>109</v>
      </c>
      <c r="K43" s="87">
        <v>162</v>
      </c>
      <c r="L43" s="87">
        <v>198</v>
      </c>
      <c r="M43" s="88">
        <v>260</v>
      </c>
    </row>
    <row r="44" spans="2:13" ht="27.75" customHeight="1">
      <c r="B44" s="1242"/>
      <c r="C44" s="1243"/>
      <c r="D44" s="85"/>
      <c r="E44" s="1246" t="s">
        <v>28</v>
      </c>
      <c r="F44" s="1246"/>
      <c r="G44" s="1246"/>
      <c r="H44" s="1247"/>
      <c r="I44" s="86">
        <v>215</v>
      </c>
      <c r="J44" s="87">
        <v>182</v>
      </c>
      <c r="K44" s="87">
        <v>151</v>
      </c>
      <c r="L44" s="87">
        <v>247</v>
      </c>
      <c r="M44" s="88">
        <v>89</v>
      </c>
    </row>
    <row r="45" spans="2:13" ht="27.75" customHeight="1">
      <c r="B45" s="1242"/>
      <c r="C45" s="1243"/>
      <c r="D45" s="85"/>
      <c r="E45" s="1246" t="s">
        <v>29</v>
      </c>
      <c r="F45" s="1246"/>
      <c r="G45" s="1246"/>
      <c r="H45" s="1247"/>
      <c r="I45" s="86">
        <v>482</v>
      </c>
      <c r="J45" s="87">
        <v>458</v>
      </c>
      <c r="K45" s="87">
        <v>508</v>
      </c>
      <c r="L45" s="87">
        <v>442</v>
      </c>
      <c r="M45" s="88">
        <v>449</v>
      </c>
    </row>
    <row r="46" spans="2:13" ht="27.75" customHeight="1">
      <c r="B46" s="1242"/>
      <c r="C46" s="1243"/>
      <c r="D46" s="89"/>
      <c r="E46" s="1246" t="s">
        <v>30</v>
      </c>
      <c r="F46" s="1246"/>
      <c r="G46" s="1246"/>
      <c r="H46" s="1247"/>
      <c r="I46" s="86" t="s">
        <v>510</v>
      </c>
      <c r="J46" s="87" t="s">
        <v>510</v>
      </c>
      <c r="K46" s="87" t="s">
        <v>510</v>
      </c>
      <c r="L46" s="87" t="s">
        <v>510</v>
      </c>
      <c r="M46" s="88" t="s">
        <v>510</v>
      </c>
    </row>
    <row r="47" spans="2:13" ht="27.75" customHeight="1">
      <c r="B47" s="1242"/>
      <c r="C47" s="1243"/>
      <c r="D47" s="90"/>
      <c r="E47" s="1256" t="s">
        <v>31</v>
      </c>
      <c r="F47" s="1257"/>
      <c r="G47" s="1257"/>
      <c r="H47" s="1258"/>
      <c r="I47" s="86" t="s">
        <v>510</v>
      </c>
      <c r="J47" s="87" t="s">
        <v>510</v>
      </c>
      <c r="K47" s="87" t="s">
        <v>510</v>
      </c>
      <c r="L47" s="87" t="s">
        <v>510</v>
      </c>
      <c r="M47" s="88" t="s">
        <v>510</v>
      </c>
    </row>
    <row r="48" spans="2:13" ht="27.75" customHeight="1">
      <c r="B48" s="1242"/>
      <c r="C48" s="1243"/>
      <c r="D48" s="85"/>
      <c r="E48" s="1246" t="s">
        <v>32</v>
      </c>
      <c r="F48" s="1246"/>
      <c r="G48" s="1246"/>
      <c r="H48" s="1247"/>
      <c r="I48" s="86" t="s">
        <v>510</v>
      </c>
      <c r="J48" s="87" t="s">
        <v>510</v>
      </c>
      <c r="K48" s="87" t="s">
        <v>510</v>
      </c>
      <c r="L48" s="87" t="s">
        <v>510</v>
      </c>
      <c r="M48" s="88" t="s">
        <v>510</v>
      </c>
    </row>
    <row r="49" spans="2:13" ht="27.75" customHeight="1">
      <c r="B49" s="1244"/>
      <c r="C49" s="1245"/>
      <c r="D49" s="85"/>
      <c r="E49" s="1246" t="s">
        <v>33</v>
      </c>
      <c r="F49" s="1246"/>
      <c r="G49" s="1246"/>
      <c r="H49" s="1247"/>
      <c r="I49" s="86" t="s">
        <v>510</v>
      </c>
      <c r="J49" s="87" t="s">
        <v>510</v>
      </c>
      <c r="K49" s="87" t="s">
        <v>510</v>
      </c>
      <c r="L49" s="87" t="s">
        <v>510</v>
      </c>
      <c r="M49" s="88" t="s">
        <v>510</v>
      </c>
    </row>
    <row r="50" spans="2:13" ht="27.75" customHeight="1">
      <c r="B50" s="1240" t="s">
        <v>34</v>
      </c>
      <c r="C50" s="1241"/>
      <c r="D50" s="91"/>
      <c r="E50" s="1246" t="s">
        <v>35</v>
      </c>
      <c r="F50" s="1246"/>
      <c r="G50" s="1246"/>
      <c r="H50" s="1247"/>
      <c r="I50" s="86">
        <v>3195</v>
      </c>
      <c r="J50" s="87">
        <v>3347</v>
      </c>
      <c r="K50" s="87">
        <v>3855</v>
      </c>
      <c r="L50" s="87">
        <v>4213</v>
      </c>
      <c r="M50" s="88">
        <v>4655</v>
      </c>
    </row>
    <row r="51" spans="2:13" ht="27.75" customHeight="1">
      <c r="B51" s="1242"/>
      <c r="C51" s="1243"/>
      <c r="D51" s="85"/>
      <c r="E51" s="1246" t="s">
        <v>36</v>
      </c>
      <c r="F51" s="1246"/>
      <c r="G51" s="1246"/>
      <c r="H51" s="1247"/>
      <c r="I51" s="86">
        <v>78</v>
      </c>
      <c r="J51" s="87">
        <v>56</v>
      </c>
      <c r="K51" s="87">
        <v>40</v>
      </c>
      <c r="L51" s="87">
        <v>22</v>
      </c>
      <c r="M51" s="88">
        <v>1</v>
      </c>
    </row>
    <row r="52" spans="2:13" ht="27.75" customHeight="1">
      <c r="B52" s="1244"/>
      <c r="C52" s="1245"/>
      <c r="D52" s="85"/>
      <c r="E52" s="1246" t="s">
        <v>37</v>
      </c>
      <c r="F52" s="1246"/>
      <c r="G52" s="1246"/>
      <c r="H52" s="1247"/>
      <c r="I52" s="86">
        <v>2802</v>
      </c>
      <c r="J52" s="87">
        <v>2851</v>
      </c>
      <c r="K52" s="87">
        <v>3125</v>
      </c>
      <c r="L52" s="87">
        <v>3328</v>
      </c>
      <c r="M52" s="88">
        <v>3351</v>
      </c>
    </row>
    <row r="53" spans="2:13" ht="27.75" customHeight="1" thickBot="1">
      <c r="B53" s="1248" t="s">
        <v>38</v>
      </c>
      <c r="C53" s="1249"/>
      <c r="D53" s="92"/>
      <c r="E53" s="1250" t="s">
        <v>39</v>
      </c>
      <c r="F53" s="1250"/>
      <c r="G53" s="1250"/>
      <c r="H53" s="1251"/>
      <c r="I53" s="93">
        <v>-2897</v>
      </c>
      <c r="J53" s="94">
        <v>-3001</v>
      </c>
      <c r="K53" s="94">
        <v>-3685</v>
      </c>
      <c r="L53" s="94">
        <v>-3607</v>
      </c>
      <c r="M53" s="95">
        <v>-4089</v>
      </c>
    </row>
    <row r="54" spans="2:13" ht="27.75" customHeight="1">
      <c r="B54" s="96" t="s">
        <v>40</v>
      </c>
      <c r="C54" s="97"/>
      <c r="D54" s="97"/>
      <c r="E54" s="98"/>
      <c r="F54" s="98"/>
      <c r="G54" s="98"/>
      <c r="H54" s="98"/>
      <c r="I54" s="99"/>
      <c r="J54" s="99"/>
      <c r="K54" s="99"/>
      <c r="L54" s="99"/>
      <c r="M54" s="99"/>
    </row>
    <row r="55" spans="2:13" ht="12.75" customHeight="1"/>
    <row r="56" spans="2:13" ht="12.75" hidden="1" customHeight="1"/>
    <row r="57" spans="2:13" ht="12.75" hidden="1" customHeight="1"/>
    <row r="58" spans="2:13" ht="12.75" hidden="1" customHeight="1"/>
    <row r="59" spans="2:13" hidden="1"/>
    <row r="60" spans="2:13" hidden="1"/>
    <row r="61" spans="2:13" hidden="1"/>
    <row r="62" spans="2:13" hidden="1"/>
    <row r="63" spans="2:13" hidden="1"/>
    <row r="64" spans="2:13" hidden="1"/>
    <row r="65" hidden="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algorithmName="SHA-512" hashValue="6QCtqFISF9xjbhU37CDFnSxkxlYCnFr6nYSfm0WbgMNPhQ+mVCvh6/S4+0vwccuAcNz9rgVZTzEhL33odlxp5w==" saltValue="PrglTdLtSzbd6dAwRdnPv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headerFooter alignWithMargins="0">
    <oddFooter>&amp;C&amp;P/&amp;N</oddFooter>
  </headerFooter>
  <rowBreaks count="1" manualBreakCount="1">
    <brk id="58" max="15" man="1"/>
  </rowBreaks>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6"/>
  <sheetViews>
    <sheetView showGridLines="0" zoomScale="70" zoomScaleNormal="70" zoomScaleSheetLayoutView="100" workbookViewId="0"/>
  </sheetViews>
  <sheetFormatPr defaultColWidth="0" defaultRowHeight="0" customHeight="1" zeroHeight="1"/>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thickBot="1">
      <c r="B53" s="2"/>
      <c r="C53" s="2"/>
      <c r="D53" s="2"/>
      <c r="E53" s="2"/>
      <c r="F53" s="2"/>
      <c r="G53" s="2"/>
      <c r="H53" s="100" t="s">
        <v>41</v>
      </c>
    </row>
    <row r="54" spans="2:8" ht="29.25" customHeight="1" thickBot="1">
      <c r="B54" s="101" t="s">
        <v>1</v>
      </c>
      <c r="C54" s="102"/>
      <c r="D54" s="102"/>
      <c r="E54" s="103" t="s">
        <v>2</v>
      </c>
      <c r="F54" s="104" t="s">
        <v>555</v>
      </c>
      <c r="G54" s="104" t="s">
        <v>556</v>
      </c>
      <c r="H54" s="105" t="s">
        <v>557</v>
      </c>
    </row>
    <row r="55" spans="2:8" ht="52.5" customHeight="1">
      <c r="B55" s="106"/>
      <c r="C55" s="1267" t="s">
        <v>42</v>
      </c>
      <c r="D55" s="1267"/>
      <c r="E55" s="1268"/>
      <c r="F55" s="107">
        <v>505</v>
      </c>
      <c r="G55" s="107">
        <v>657</v>
      </c>
      <c r="H55" s="108">
        <v>866</v>
      </c>
    </row>
    <row r="56" spans="2:8" ht="52.5" customHeight="1">
      <c r="B56" s="109"/>
      <c r="C56" s="1269" t="s">
        <v>43</v>
      </c>
      <c r="D56" s="1269"/>
      <c r="E56" s="1270"/>
      <c r="F56" s="110">
        <v>378</v>
      </c>
      <c r="G56" s="110">
        <v>436</v>
      </c>
      <c r="H56" s="111">
        <v>171</v>
      </c>
    </row>
    <row r="57" spans="2:8" ht="53.25" customHeight="1">
      <c r="B57" s="109"/>
      <c r="C57" s="1271" t="s">
        <v>44</v>
      </c>
      <c r="D57" s="1271"/>
      <c r="E57" s="1272"/>
      <c r="F57" s="112">
        <v>2757</v>
      </c>
      <c r="G57" s="112">
        <v>2896</v>
      </c>
      <c r="H57" s="113">
        <v>3385</v>
      </c>
    </row>
    <row r="58" spans="2:8" ht="45.75" customHeight="1">
      <c r="B58" s="114"/>
      <c r="C58" s="1259" t="s">
        <v>579</v>
      </c>
      <c r="D58" s="1260"/>
      <c r="E58" s="1261"/>
      <c r="F58" s="115">
        <v>1198</v>
      </c>
      <c r="G58" s="115">
        <v>1389</v>
      </c>
      <c r="H58" s="116">
        <v>1849</v>
      </c>
    </row>
    <row r="59" spans="2:8" ht="45.75" customHeight="1">
      <c r="B59" s="114"/>
      <c r="C59" s="1259" t="s">
        <v>580</v>
      </c>
      <c r="D59" s="1260"/>
      <c r="E59" s="1261"/>
      <c r="F59" s="115">
        <v>935</v>
      </c>
      <c r="G59" s="115">
        <v>936</v>
      </c>
      <c r="H59" s="116">
        <v>940</v>
      </c>
    </row>
    <row r="60" spans="2:8" ht="45.75" customHeight="1">
      <c r="B60" s="114"/>
      <c r="C60" s="1259" t="s">
        <v>584</v>
      </c>
      <c r="D60" s="1260"/>
      <c r="E60" s="1261"/>
      <c r="F60" s="115">
        <v>122</v>
      </c>
      <c r="G60" s="115">
        <v>121</v>
      </c>
      <c r="H60" s="116">
        <v>121</v>
      </c>
    </row>
    <row r="61" spans="2:8" ht="45.75" customHeight="1">
      <c r="B61" s="114"/>
      <c r="C61" s="1259" t="s">
        <v>581</v>
      </c>
      <c r="D61" s="1260"/>
      <c r="E61" s="1261"/>
      <c r="F61" s="115">
        <v>157</v>
      </c>
      <c r="G61" s="115">
        <v>130</v>
      </c>
      <c r="H61" s="116">
        <v>102</v>
      </c>
    </row>
    <row r="62" spans="2:8" ht="45.75" customHeight="1" thickBot="1">
      <c r="B62" s="117"/>
      <c r="C62" s="1262" t="s">
        <v>582</v>
      </c>
      <c r="D62" s="1263"/>
      <c r="E62" s="1264"/>
      <c r="F62" s="118" t="s">
        <v>583</v>
      </c>
      <c r="G62" s="118">
        <v>44</v>
      </c>
      <c r="H62" s="119">
        <v>94</v>
      </c>
    </row>
    <row r="63" spans="2:8" ht="52.5" customHeight="1" thickBot="1">
      <c r="B63" s="120"/>
      <c r="C63" s="1265" t="s">
        <v>45</v>
      </c>
      <c r="D63" s="1265"/>
      <c r="E63" s="1266"/>
      <c r="F63" s="121">
        <v>3639</v>
      </c>
      <c r="G63" s="121">
        <v>3989</v>
      </c>
      <c r="H63" s="122">
        <v>4422</v>
      </c>
    </row>
    <row r="64" spans="2:8" ht="15" customHeight="1"/>
    <row r="65" ht="0" hidden="1" customHeight="1"/>
    <row r="66" ht="0" hidden="1" customHeight="1"/>
  </sheetData>
  <sheetProtection algorithmName="SHA-512" hashValue="7xyOsHqqBPO7S+7W0V00ggxOwMAwyGbz5S699Z4ZvudZSxsvlEoarf61qntO3Yl5bkYxT8MKThXZhJ4XtFMmCQ==" saltValue="HmvCudCGgd5jTJwLM8l6D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headerFooter alignWithMargins="0">
    <oddFooter>&amp;C&amp;P/&amp;N</oddFooter>
  </headerFooter>
  <rowBreaks count="1" manualBreakCount="1">
    <brk id="65" max="15" man="1"/>
  </rowBreaks>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91"/>
  <sheetViews>
    <sheetView showGridLines="0" zoomScaleNormal="100" zoomScaleSheetLayoutView="55" workbookViewId="0"/>
  </sheetViews>
  <sheetFormatPr defaultColWidth="0" defaultRowHeight="13.5" customHeight="1" zeroHeight="1"/>
  <cols>
    <col min="1" max="1" width="6.375" style="367" customWidth="1"/>
    <col min="2" max="107" width="2.5" style="367" customWidth="1"/>
    <col min="108" max="108" width="6.125" style="375" customWidth="1"/>
    <col min="109" max="109" width="5.875" style="374" customWidth="1"/>
    <col min="110" max="110" width="19.125" style="367" hidden="1"/>
    <col min="111" max="115" width="12.625" style="367" hidden="1"/>
    <col min="116" max="349" width="8.625" style="367" hidden="1"/>
    <col min="350" max="355" width="14.875" style="367" hidden="1"/>
    <col min="356" max="357" width="15.875" style="367" hidden="1"/>
    <col min="358" max="363" width="16.125" style="367" hidden="1"/>
    <col min="364" max="364" width="6.125" style="367" hidden="1"/>
    <col min="365" max="365" width="3" style="367" hidden="1"/>
    <col min="366" max="605" width="8.625" style="367" hidden="1"/>
    <col min="606" max="611" width="14.875" style="367" hidden="1"/>
    <col min="612" max="613" width="15.875" style="367" hidden="1"/>
    <col min="614" max="619" width="16.125" style="367" hidden="1"/>
    <col min="620" max="620" width="6.125" style="367" hidden="1"/>
    <col min="621" max="621" width="3" style="367" hidden="1"/>
    <col min="622" max="861" width="8.625" style="367" hidden="1"/>
    <col min="862" max="867" width="14.875" style="367" hidden="1"/>
    <col min="868" max="869" width="15.875" style="367" hidden="1"/>
    <col min="870" max="875" width="16.125" style="367" hidden="1"/>
    <col min="876" max="876" width="6.125" style="367" hidden="1"/>
    <col min="877" max="877" width="3" style="367" hidden="1"/>
    <col min="878" max="1117" width="8.625" style="367" hidden="1"/>
    <col min="1118" max="1123" width="14.875" style="367" hidden="1"/>
    <col min="1124" max="1125" width="15.875" style="367" hidden="1"/>
    <col min="1126" max="1131" width="16.125" style="367" hidden="1"/>
    <col min="1132" max="1132" width="6.125" style="367" hidden="1"/>
    <col min="1133" max="1133" width="3" style="367" hidden="1"/>
    <col min="1134" max="1373" width="8.625" style="367" hidden="1"/>
    <col min="1374" max="1379" width="14.875" style="367" hidden="1"/>
    <col min="1380" max="1381" width="15.875" style="367" hidden="1"/>
    <col min="1382" max="1387" width="16.125" style="367" hidden="1"/>
    <col min="1388" max="1388" width="6.125" style="367" hidden="1"/>
    <col min="1389" max="1389" width="3" style="367" hidden="1"/>
    <col min="1390" max="1629" width="8.625" style="367" hidden="1"/>
    <col min="1630" max="1635" width="14.875" style="367" hidden="1"/>
    <col min="1636" max="1637" width="15.875" style="367" hidden="1"/>
    <col min="1638" max="1643" width="16.125" style="367" hidden="1"/>
    <col min="1644" max="1644" width="6.125" style="367" hidden="1"/>
    <col min="1645" max="1645" width="3" style="367" hidden="1"/>
    <col min="1646" max="1885" width="8.625" style="367" hidden="1"/>
    <col min="1886" max="1891" width="14.875" style="367" hidden="1"/>
    <col min="1892" max="1893" width="15.875" style="367" hidden="1"/>
    <col min="1894" max="1899" width="16.125" style="367" hidden="1"/>
    <col min="1900" max="1900" width="6.125" style="367" hidden="1"/>
    <col min="1901" max="1901" width="3" style="367" hidden="1"/>
    <col min="1902" max="2141" width="8.625" style="367" hidden="1"/>
    <col min="2142" max="2147" width="14.875" style="367" hidden="1"/>
    <col min="2148" max="2149" width="15.875" style="367" hidden="1"/>
    <col min="2150" max="2155" width="16.125" style="367" hidden="1"/>
    <col min="2156" max="2156" width="6.125" style="367" hidden="1"/>
    <col min="2157" max="2157" width="3" style="367" hidden="1"/>
    <col min="2158" max="2397" width="8.625" style="367" hidden="1"/>
    <col min="2398" max="2403" width="14.875" style="367" hidden="1"/>
    <col min="2404" max="2405" width="15.875" style="367" hidden="1"/>
    <col min="2406" max="2411" width="16.125" style="367" hidden="1"/>
    <col min="2412" max="2412" width="6.125" style="367" hidden="1"/>
    <col min="2413" max="2413" width="3" style="367" hidden="1"/>
    <col min="2414" max="2653" width="8.625" style="367" hidden="1"/>
    <col min="2654" max="2659" width="14.875" style="367" hidden="1"/>
    <col min="2660" max="2661" width="15.875" style="367" hidden="1"/>
    <col min="2662" max="2667" width="16.125" style="367" hidden="1"/>
    <col min="2668" max="2668" width="6.125" style="367" hidden="1"/>
    <col min="2669" max="2669" width="3" style="367" hidden="1"/>
    <col min="2670" max="2909" width="8.625" style="367" hidden="1"/>
    <col min="2910" max="2915" width="14.875" style="367" hidden="1"/>
    <col min="2916" max="2917" width="15.875" style="367" hidden="1"/>
    <col min="2918" max="2923" width="16.125" style="367" hidden="1"/>
    <col min="2924" max="2924" width="6.125" style="367" hidden="1"/>
    <col min="2925" max="2925" width="3" style="367" hidden="1"/>
    <col min="2926" max="3165" width="8.625" style="367" hidden="1"/>
    <col min="3166" max="3171" width="14.875" style="367" hidden="1"/>
    <col min="3172" max="3173" width="15.875" style="367" hidden="1"/>
    <col min="3174" max="3179" width="16.125" style="367" hidden="1"/>
    <col min="3180" max="3180" width="6.125" style="367" hidden="1"/>
    <col min="3181" max="3181" width="3" style="367" hidden="1"/>
    <col min="3182" max="3421" width="8.625" style="367" hidden="1"/>
    <col min="3422" max="3427" width="14.875" style="367" hidden="1"/>
    <col min="3428" max="3429" width="15.875" style="367" hidden="1"/>
    <col min="3430" max="3435" width="16.125" style="367" hidden="1"/>
    <col min="3436" max="3436" width="6.125" style="367" hidden="1"/>
    <col min="3437" max="3437" width="3" style="367" hidden="1"/>
    <col min="3438" max="3677" width="8.625" style="367" hidden="1"/>
    <col min="3678" max="3683" width="14.875" style="367" hidden="1"/>
    <col min="3684" max="3685" width="15.875" style="367" hidden="1"/>
    <col min="3686" max="3691" width="16.125" style="367" hidden="1"/>
    <col min="3692" max="3692" width="6.125" style="367" hidden="1"/>
    <col min="3693" max="3693" width="3" style="367" hidden="1"/>
    <col min="3694" max="3933" width="8.625" style="367" hidden="1"/>
    <col min="3934" max="3939" width="14.875" style="367" hidden="1"/>
    <col min="3940" max="3941" width="15.875" style="367" hidden="1"/>
    <col min="3942" max="3947" width="16.125" style="367" hidden="1"/>
    <col min="3948" max="3948" width="6.125" style="367" hidden="1"/>
    <col min="3949" max="3949" width="3" style="367" hidden="1"/>
    <col min="3950" max="4189" width="8.625" style="367" hidden="1"/>
    <col min="4190" max="4195" width="14.875" style="367" hidden="1"/>
    <col min="4196" max="4197" width="15.875" style="367" hidden="1"/>
    <col min="4198" max="4203" width="16.125" style="367" hidden="1"/>
    <col min="4204" max="4204" width="6.125" style="367" hidden="1"/>
    <col min="4205" max="4205" width="3" style="367" hidden="1"/>
    <col min="4206" max="4445" width="8.625" style="367" hidden="1"/>
    <col min="4446" max="4451" width="14.875" style="367" hidden="1"/>
    <col min="4452" max="4453" width="15.875" style="367" hidden="1"/>
    <col min="4454" max="4459" width="16.125" style="367" hidden="1"/>
    <col min="4460" max="4460" width="6.125" style="367" hidden="1"/>
    <col min="4461" max="4461" width="3" style="367" hidden="1"/>
    <col min="4462" max="4701" width="8.625" style="367" hidden="1"/>
    <col min="4702" max="4707" width="14.875" style="367" hidden="1"/>
    <col min="4708" max="4709" width="15.875" style="367" hidden="1"/>
    <col min="4710" max="4715" width="16.125" style="367" hidden="1"/>
    <col min="4716" max="4716" width="6.125" style="367" hidden="1"/>
    <col min="4717" max="4717" width="3" style="367" hidden="1"/>
    <col min="4718" max="4957" width="8.625" style="367" hidden="1"/>
    <col min="4958" max="4963" width="14.875" style="367" hidden="1"/>
    <col min="4964" max="4965" width="15.875" style="367" hidden="1"/>
    <col min="4966" max="4971" width="16.125" style="367" hidden="1"/>
    <col min="4972" max="4972" width="6.125" style="367" hidden="1"/>
    <col min="4973" max="4973" width="3" style="367" hidden="1"/>
    <col min="4974" max="5213" width="8.625" style="367" hidden="1"/>
    <col min="5214" max="5219" width="14.875" style="367" hidden="1"/>
    <col min="5220" max="5221" width="15.875" style="367" hidden="1"/>
    <col min="5222" max="5227" width="16.125" style="367" hidden="1"/>
    <col min="5228" max="5228" width="6.125" style="367" hidden="1"/>
    <col min="5229" max="5229" width="3" style="367" hidden="1"/>
    <col min="5230" max="5469" width="8.625" style="367" hidden="1"/>
    <col min="5470" max="5475" width="14.875" style="367" hidden="1"/>
    <col min="5476" max="5477" width="15.875" style="367" hidden="1"/>
    <col min="5478" max="5483" width="16.125" style="367" hidden="1"/>
    <col min="5484" max="5484" width="6.125" style="367" hidden="1"/>
    <col min="5485" max="5485" width="3" style="367" hidden="1"/>
    <col min="5486" max="5725" width="8.625" style="367" hidden="1"/>
    <col min="5726" max="5731" width="14.875" style="367" hidden="1"/>
    <col min="5732" max="5733" width="15.875" style="367" hidden="1"/>
    <col min="5734" max="5739" width="16.125" style="367" hidden="1"/>
    <col min="5740" max="5740" width="6.125" style="367" hidden="1"/>
    <col min="5741" max="5741" width="3" style="367" hidden="1"/>
    <col min="5742" max="5981" width="8.625" style="367" hidden="1"/>
    <col min="5982" max="5987" width="14.875" style="367" hidden="1"/>
    <col min="5988" max="5989" width="15.875" style="367" hidden="1"/>
    <col min="5990" max="5995" width="16.125" style="367" hidden="1"/>
    <col min="5996" max="5996" width="6.125" style="367" hidden="1"/>
    <col min="5997" max="5997" width="3" style="367" hidden="1"/>
    <col min="5998" max="6237" width="8.625" style="367" hidden="1"/>
    <col min="6238" max="6243" width="14.875" style="367" hidden="1"/>
    <col min="6244" max="6245" width="15.875" style="367" hidden="1"/>
    <col min="6246" max="6251" width="16.125" style="367" hidden="1"/>
    <col min="6252" max="6252" width="6.125" style="367" hidden="1"/>
    <col min="6253" max="6253" width="3" style="367" hidden="1"/>
    <col min="6254" max="6493" width="8.625" style="367" hidden="1"/>
    <col min="6494" max="6499" width="14.875" style="367" hidden="1"/>
    <col min="6500" max="6501" width="15.875" style="367" hidden="1"/>
    <col min="6502" max="6507" width="16.125" style="367" hidden="1"/>
    <col min="6508" max="6508" width="6.125" style="367" hidden="1"/>
    <col min="6509" max="6509" width="3" style="367" hidden="1"/>
    <col min="6510" max="6749" width="8.625" style="367" hidden="1"/>
    <col min="6750" max="6755" width="14.875" style="367" hidden="1"/>
    <col min="6756" max="6757" width="15.875" style="367" hidden="1"/>
    <col min="6758" max="6763" width="16.125" style="367" hidden="1"/>
    <col min="6764" max="6764" width="6.125" style="367" hidden="1"/>
    <col min="6765" max="6765" width="3" style="367" hidden="1"/>
    <col min="6766" max="7005" width="8.625" style="367" hidden="1"/>
    <col min="7006" max="7011" width="14.875" style="367" hidden="1"/>
    <col min="7012" max="7013" width="15.875" style="367" hidden="1"/>
    <col min="7014" max="7019" width="16.125" style="367" hidden="1"/>
    <col min="7020" max="7020" width="6.125" style="367" hidden="1"/>
    <col min="7021" max="7021" width="3" style="367" hidden="1"/>
    <col min="7022" max="7261" width="8.625" style="367" hidden="1"/>
    <col min="7262" max="7267" width="14.875" style="367" hidden="1"/>
    <col min="7268" max="7269" width="15.875" style="367" hidden="1"/>
    <col min="7270" max="7275" width="16.125" style="367" hidden="1"/>
    <col min="7276" max="7276" width="6.125" style="367" hidden="1"/>
    <col min="7277" max="7277" width="3" style="367" hidden="1"/>
    <col min="7278" max="7517" width="8.625" style="367" hidden="1"/>
    <col min="7518" max="7523" width="14.875" style="367" hidden="1"/>
    <col min="7524" max="7525" width="15.875" style="367" hidden="1"/>
    <col min="7526" max="7531" width="16.125" style="367" hidden="1"/>
    <col min="7532" max="7532" width="6.125" style="367" hidden="1"/>
    <col min="7533" max="7533" width="3" style="367" hidden="1"/>
    <col min="7534" max="7773" width="8.625" style="367" hidden="1"/>
    <col min="7774" max="7779" width="14.875" style="367" hidden="1"/>
    <col min="7780" max="7781" width="15.875" style="367" hidden="1"/>
    <col min="7782" max="7787" width="16.125" style="367" hidden="1"/>
    <col min="7788" max="7788" width="6.125" style="367" hidden="1"/>
    <col min="7789" max="7789" width="3" style="367" hidden="1"/>
    <col min="7790" max="8029" width="8.625" style="367" hidden="1"/>
    <col min="8030" max="8035" width="14.875" style="367" hidden="1"/>
    <col min="8036" max="8037" width="15.875" style="367" hidden="1"/>
    <col min="8038" max="8043" width="16.125" style="367" hidden="1"/>
    <col min="8044" max="8044" width="6.125" style="367" hidden="1"/>
    <col min="8045" max="8045" width="3" style="367" hidden="1"/>
    <col min="8046" max="8285" width="8.625" style="367" hidden="1"/>
    <col min="8286" max="8291" width="14.875" style="367" hidden="1"/>
    <col min="8292" max="8293" width="15.875" style="367" hidden="1"/>
    <col min="8294" max="8299" width="16.125" style="367" hidden="1"/>
    <col min="8300" max="8300" width="6.125" style="367" hidden="1"/>
    <col min="8301" max="8301" width="3" style="367" hidden="1"/>
    <col min="8302" max="8541" width="8.625" style="367" hidden="1"/>
    <col min="8542" max="8547" width="14.875" style="367" hidden="1"/>
    <col min="8548" max="8549" width="15.875" style="367" hidden="1"/>
    <col min="8550" max="8555" width="16.125" style="367" hidden="1"/>
    <col min="8556" max="8556" width="6.125" style="367" hidden="1"/>
    <col min="8557" max="8557" width="3" style="367" hidden="1"/>
    <col min="8558" max="8797" width="8.625" style="367" hidden="1"/>
    <col min="8798" max="8803" width="14.875" style="367" hidden="1"/>
    <col min="8804" max="8805" width="15.875" style="367" hidden="1"/>
    <col min="8806" max="8811" width="16.125" style="367" hidden="1"/>
    <col min="8812" max="8812" width="6.125" style="367" hidden="1"/>
    <col min="8813" max="8813" width="3" style="367" hidden="1"/>
    <col min="8814" max="9053" width="8.625" style="367" hidden="1"/>
    <col min="9054" max="9059" width="14.875" style="367" hidden="1"/>
    <col min="9060" max="9061" width="15.875" style="367" hidden="1"/>
    <col min="9062" max="9067" width="16.125" style="367" hidden="1"/>
    <col min="9068" max="9068" width="6.125" style="367" hidden="1"/>
    <col min="9069" max="9069" width="3" style="367" hidden="1"/>
    <col min="9070" max="9309" width="8.625" style="367" hidden="1"/>
    <col min="9310" max="9315" width="14.875" style="367" hidden="1"/>
    <col min="9316" max="9317" width="15.875" style="367" hidden="1"/>
    <col min="9318" max="9323" width="16.125" style="367" hidden="1"/>
    <col min="9324" max="9324" width="6.125" style="367" hidden="1"/>
    <col min="9325" max="9325" width="3" style="367" hidden="1"/>
    <col min="9326" max="9565" width="8.625" style="367" hidden="1"/>
    <col min="9566" max="9571" width="14.875" style="367" hidden="1"/>
    <col min="9572" max="9573" width="15.875" style="367" hidden="1"/>
    <col min="9574" max="9579" width="16.125" style="367" hidden="1"/>
    <col min="9580" max="9580" width="6.125" style="367" hidden="1"/>
    <col min="9581" max="9581" width="3" style="367" hidden="1"/>
    <col min="9582" max="9821" width="8.625" style="367" hidden="1"/>
    <col min="9822" max="9827" width="14.875" style="367" hidden="1"/>
    <col min="9828" max="9829" width="15.875" style="367" hidden="1"/>
    <col min="9830" max="9835" width="16.125" style="367" hidden="1"/>
    <col min="9836" max="9836" width="6.125" style="367" hidden="1"/>
    <col min="9837" max="9837" width="3" style="367" hidden="1"/>
    <col min="9838" max="10077" width="8.625" style="367" hidden="1"/>
    <col min="10078" max="10083" width="14.875" style="367" hidden="1"/>
    <col min="10084" max="10085" width="15.875" style="367" hidden="1"/>
    <col min="10086" max="10091" width="16.125" style="367" hidden="1"/>
    <col min="10092" max="10092" width="6.125" style="367" hidden="1"/>
    <col min="10093" max="10093" width="3" style="367" hidden="1"/>
    <col min="10094" max="10333" width="8.625" style="367" hidden="1"/>
    <col min="10334" max="10339" width="14.875" style="367" hidden="1"/>
    <col min="10340" max="10341" width="15.875" style="367" hidden="1"/>
    <col min="10342" max="10347" width="16.125" style="367" hidden="1"/>
    <col min="10348" max="10348" width="6.125" style="367" hidden="1"/>
    <col min="10349" max="10349" width="3" style="367" hidden="1"/>
    <col min="10350" max="10589" width="8.625" style="367" hidden="1"/>
    <col min="10590" max="10595" width="14.875" style="367" hidden="1"/>
    <col min="10596" max="10597" width="15.875" style="367" hidden="1"/>
    <col min="10598" max="10603" width="16.125" style="367" hidden="1"/>
    <col min="10604" max="10604" width="6.125" style="367" hidden="1"/>
    <col min="10605" max="10605" width="3" style="367" hidden="1"/>
    <col min="10606" max="10845" width="8.625" style="367" hidden="1"/>
    <col min="10846" max="10851" width="14.875" style="367" hidden="1"/>
    <col min="10852" max="10853" width="15.875" style="367" hidden="1"/>
    <col min="10854" max="10859" width="16.125" style="367" hidden="1"/>
    <col min="10860" max="10860" width="6.125" style="367" hidden="1"/>
    <col min="10861" max="10861" width="3" style="367" hidden="1"/>
    <col min="10862" max="11101" width="8.625" style="367" hidden="1"/>
    <col min="11102" max="11107" width="14.875" style="367" hidden="1"/>
    <col min="11108" max="11109" width="15.875" style="367" hidden="1"/>
    <col min="11110" max="11115" width="16.125" style="367" hidden="1"/>
    <col min="11116" max="11116" width="6.125" style="367" hidden="1"/>
    <col min="11117" max="11117" width="3" style="367" hidden="1"/>
    <col min="11118" max="11357" width="8.625" style="367" hidden="1"/>
    <col min="11358" max="11363" width="14.875" style="367" hidden="1"/>
    <col min="11364" max="11365" width="15.875" style="367" hidden="1"/>
    <col min="11366" max="11371" width="16.125" style="367" hidden="1"/>
    <col min="11372" max="11372" width="6.125" style="367" hidden="1"/>
    <col min="11373" max="11373" width="3" style="367" hidden="1"/>
    <col min="11374" max="11613" width="8.625" style="367" hidden="1"/>
    <col min="11614" max="11619" width="14.875" style="367" hidden="1"/>
    <col min="11620" max="11621" width="15.875" style="367" hidden="1"/>
    <col min="11622" max="11627" width="16.125" style="367" hidden="1"/>
    <col min="11628" max="11628" width="6.125" style="367" hidden="1"/>
    <col min="11629" max="11629" width="3" style="367" hidden="1"/>
    <col min="11630" max="11869" width="8.625" style="367" hidden="1"/>
    <col min="11870" max="11875" width="14.875" style="367" hidden="1"/>
    <col min="11876" max="11877" width="15.875" style="367" hidden="1"/>
    <col min="11878" max="11883" width="16.125" style="367" hidden="1"/>
    <col min="11884" max="11884" width="6.125" style="367" hidden="1"/>
    <col min="11885" max="11885" width="3" style="367" hidden="1"/>
    <col min="11886" max="12125" width="8.625" style="367" hidden="1"/>
    <col min="12126" max="12131" width="14.875" style="367" hidden="1"/>
    <col min="12132" max="12133" width="15.875" style="367" hidden="1"/>
    <col min="12134" max="12139" width="16.125" style="367" hidden="1"/>
    <col min="12140" max="12140" width="6.125" style="367" hidden="1"/>
    <col min="12141" max="12141" width="3" style="367" hidden="1"/>
    <col min="12142" max="12381" width="8.625" style="367" hidden="1"/>
    <col min="12382" max="12387" width="14.875" style="367" hidden="1"/>
    <col min="12388" max="12389" width="15.875" style="367" hidden="1"/>
    <col min="12390" max="12395" width="16.125" style="367" hidden="1"/>
    <col min="12396" max="12396" width="6.125" style="367" hidden="1"/>
    <col min="12397" max="12397" width="3" style="367" hidden="1"/>
    <col min="12398" max="12637" width="8.625" style="367" hidden="1"/>
    <col min="12638" max="12643" width="14.875" style="367" hidden="1"/>
    <col min="12644" max="12645" width="15.875" style="367" hidden="1"/>
    <col min="12646" max="12651" width="16.125" style="367" hidden="1"/>
    <col min="12652" max="12652" width="6.125" style="367" hidden="1"/>
    <col min="12653" max="12653" width="3" style="367" hidden="1"/>
    <col min="12654" max="12893" width="8.625" style="367" hidden="1"/>
    <col min="12894" max="12899" width="14.875" style="367" hidden="1"/>
    <col min="12900" max="12901" width="15.875" style="367" hidden="1"/>
    <col min="12902" max="12907" width="16.125" style="367" hidden="1"/>
    <col min="12908" max="12908" width="6.125" style="367" hidden="1"/>
    <col min="12909" max="12909" width="3" style="367" hidden="1"/>
    <col min="12910" max="13149" width="8.625" style="367" hidden="1"/>
    <col min="13150" max="13155" width="14.875" style="367" hidden="1"/>
    <col min="13156" max="13157" width="15.875" style="367" hidden="1"/>
    <col min="13158" max="13163" width="16.125" style="367" hidden="1"/>
    <col min="13164" max="13164" width="6.125" style="367" hidden="1"/>
    <col min="13165" max="13165" width="3" style="367" hidden="1"/>
    <col min="13166" max="13405" width="8.625" style="367" hidden="1"/>
    <col min="13406" max="13411" width="14.875" style="367" hidden="1"/>
    <col min="13412" max="13413" width="15.875" style="367" hidden="1"/>
    <col min="13414" max="13419" width="16.125" style="367" hidden="1"/>
    <col min="13420" max="13420" width="6.125" style="367" hidden="1"/>
    <col min="13421" max="13421" width="3" style="367" hidden="1"/>
    <col min="13422" max="13661" width="8.625" style="367" hidden="1"/>
    <col min="13662" max="13667" width="14.875" style="367" hidden="1"/>
    <col min="13668" max="13669" width="15.875" style="367" hidden="1"/>
    <col min="13670" max="13675" width="16.125" style="367" hidden="1"/>
    <col min="13676" max="13676" width="6.125" style="367" hidden="1"/>
    <col min="13677" max="13677" width="3" style="367" hidden="1"/>
    <col min="13678" max="13917" width="8.625" style="367" hidden="1"/>
    <col min="13918" max="13923" width="14.875" style="367" hidden="1"/>
    <col min="13924" max="13925" width="15.875" style="367" hidden="1"/>
    <col min="13926" max="13931" width="16.125" style="367" hidden="1"/>
    <col min="13932" max="13932" width="6.125" style="367" hidden="1"/>
    <col min="13933" max="13933" width="3" style="367" hidden="1"/>
    <col min="13934" max="14173" width="8.625" style="367" hidden="1"/>
    <col min="14174" max="14179" width="14.875" style="367" hidden="1"/>
    <col min="14180" max="14181" width="15.875" style="367" hidden="1"/>
    <col min="14182" max="14187" width="16.125" style="367" hidden="1"/>
    <col min="14188" max="14188" width="6.125" style="367" hidden="1"/>
    <col min="14189" max="14189" width="3" style="367" hidden="1"/>
    <col min="14190" max="14429" width="8.625" style="367" hidden="1"/>
    <col min="14430" max="14435" width="14.875" style="367" hidden="1"/>
    <col min="14436" max="14437" width="15.875" style="367" hidden="1"/>
    <col min="14438" max="14443" width="16.125" style="367" hidden="1"/>
    <col min="14444" max="14444" width="6.125" style="367" hidden="1"/>
    <col min="14445" max="14445" width="3" style="367" hidden="1"/>
    <col min="14446" max="14685" width="8.625" style="367" hidden="1"/>
    <col min="14686" max="14691" width="14.875" style="367" hidden="1"/>
    <col min="14692" max="14693" width="15.875" style="367" hidden="1"/>
    <col min="14694" max="14699" width="16.125" style="367" hidden="1"/>
    <col min="14700" max="14700" width="6.125" style="367" hidden="1"/>
    <col min="14701" max="14701" width="3" style="367" hidden="1"/>
    <col min="14702" max="14941" width="8.625" style="367" hidden="1"/>
    <col min="14942" max="14947" width="14.875" style="367" hidden="1"/>
    <col min="14948" max="14949" width="15.875" style="367" hidden="1"/>
    <col min="14950" max="14955" width="16.125" style="367" hidden="1"/>
    <col min="14956" max="14956" width="6.125" style="367" hidden="1"/>
    <col min="14957" max="14957" width="3" style="367" hidden="1"/>
    <col min="14958" max="15197" width="8.625" style="367" hidden="1"/>
    <col min="15198" max="15203" width="14.875" style="367" hidden="1"/>
    <col min="15204" max="15205" width="15.875" style="367" hidden="1"/>
    <col min="15206" max="15211" width="16.125" style="367" hidden="1"/>
    <col min="15212" max="15212" width="6.125" style="367" hidden="1"/>
    <col min="15213" max="15213" width="3" style="367" hidden="1"/>
    <col min="15214" max="15453" width="8.625" style="367" hidden="1"/>
    <col min="15454" max="15459" width="14.875" style="367" hidden="1"/>
    <col min="15460" max="15461" width="15.875" style="367" hidden="1"/>
    <col min="15462" max="15467" width="16.125" style="367" hidden="1"/>
    <col min="15468" max="15468" width="6.125" style="367" hidden="1"/>
    <col min="15469" max="15469" width="3" style="367" hidden="1"/>
    <col min="15470" max="15709" width="8.625" style="367" hidden="1"/>
    <col min="15710" max="15715" width="14.875" style="367" hidden="1"/>
    <col min="15716" max="15717" width="15.875" style="367" hidden="1"/>
    <col min="15718" max="15723" width="16.125" style="367" hidden="1"/>
    <col min="15724" max="15724" width="6.125" style="367" hidden="1"/>
    <col min="15725" max="15725" width="3" style="367" hidden="1"/>
    <col min="15726" max="15965" width="8.625" style="367" hidden="1"/>
    <col min="15966" max="15971" width="14.875" style="367" hidden="1"/>
    <col min="15972" max="15973" width="15.875" style="367" hidden="1"/>
    <col min="15974" max="15979" width="16.125" style="367" hidden="1"/>
    <col min="15980" max="15980" width="6.125" style="367" hidden="1"/>
    <col min="15981" max="15981" width="3" style="367" hidden="1"/>
    <col min="15982" max="16221" width="8.625" style="367" hidden="1"/>
    <col min="16222" max="16227" width="14.875" style="367" hidden="1"/>
    <col min="16228" max="16229" width="15.875" style="367" hidden="1"/>
    <col min="16230" max="16235" width="16.125" style="367" hidden="1"/>
    <col min="16236" max="16236" width="6.125" style="367" hidden="1"/>
    <col min="16237" max="16237" width="3" style="367" hidden="1"/>
    <col min="16238" max="16384" width="8.625" style="367" hidden="1"/>
  </cols>
  <sheetData>
    <row r="1" spans="1:143" ht="42.75" customHeight="1">
      <c r="A1" s="365"/>
      <c r="B1" s="366"/>
      <c r="DD1" s="367"/>
      <c r="DE1" s="367"/>
    </row>
    <row r="2" spans="1:143" ht="25.5" customHeight="1">
      <c r="A2" s="368"/>
      <c r="C2" s="368"/>
      <c r="O2" s="368"/>
      <c r="P2" s="368"/>
      <c r="Q2" s="368"/>
      <c r="R2" s="368"/>
      <c r="S2" s="368"/>
      <c r="T2" s="368"/>
      <c r="U2" s="368"/>
      <c r="V2" s="368"/>
      <c r="W2" s="368"/>
      <c r="X2" s="368"/>
      <c r="Y2" s="368"/>
      <c r="Z2" s="368"/>
      <c r="AA2" s="368"/>
      <c r="AB2" s="368"/>
      <c r="AC2" s="368"/>
      <c r="AD2" s="368"/>
      <c r="AE2" s="368"/>
      <c r="AF2" s="368"/>
      <c r="AG2" s="368"/>
      <c r="AH2" s="368"/>
      <c r="AI2" s="368"/>
      <c r="AU2" s="368"/>
      <c r="BG2" s="368"/>
      <c r="BS2" s="368"/>
      <c r="CE2" s="368"/>
      <c r="CQ2" s="368"/>
      <c r="DD2" s="367"/>
      <c r="DE2" s="367"/>
    </row>
    <row r="3" spans="1:143" ht="25.5" customHeight="1">
      <c r="A3" s="368"/>
      <c r="C3" s="368"/>
      <c r="O3" s="368"/>
      <c r="P3" s="368"/>
      <c r="Q3" s="368"/>
      <c r="R3" s="368"/>
      <c r="S3" s="368"/>
      <c r="T3" s="368"/>
      <c r="U3" s="368"/>
      <c r="V3" s="368"/>
      <c r="W3" s="368"/>
      <c r="X3" s="368"/>
      <c r="Y3" s="368"/>
      <c r="Z3" s="368"/>
      <c r="AA3" s="368"/>
      <c r="AB3" s="368"/>
      <c r="AC3" s="368"/>
      <c r="AD3" s="368"/>
      <c r="AE3" s="368"/>
      <c r="AF3" s="368"/>
      <c r="AG3" s="368"/>
      <c r="AH3" s="368"/>
      <c r="AI3" s="368"/>
      <c r="AU3" s="368"/>
      <c r="BG3" s="368"/>
      <c r="BS3" s="368"/>
      <c r="CE3" s="368"/>
      <c r="CQ3" s="368"/>
      <c r="DD3" s="367"/>
      <c r="DE3" s="367"/>
    </row>
    <row r="4" spans="1:143" s="270" customFormat="1">
      <c r="A4" s="368"/>
      <c r="B4" s="368"/>
      <c r="C4" s="368"/>
      <c r="D4" s="368"/>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8"/>
      <c r="AG4" s="368"/>
      <c r="AH4" s="368"/>
      <c r="AI4" s="368"/>
      <c r="AJ4" s="368"/>
      <c r="AK4" s="368"/>
      <c r="AL4" s="368"/>
      <c r="AM4" s="368"/>
      <c r="AN4" s="368"/>
      <c r="AO4" s="368"/>
      <c r="AP4" s="368"/>
      <c r="AQ4" s="368"/>
      <c r="AR4" s="368"/>
      <c r="AS4" s="368"/>
      <c r="AT4" s="368"/>
      <c r="AU4" s="368"/>
      <c r="AV4" s="368"/>
      <c r="AW4" s="368"/>
      <c r="AX4" s="368"/>
      <c r="AY4" s="368"/>
      <c r="AZ4" s="368"/>
      <c r="BA4" s="368"/>
      <c r="BB4" s="368"/>
      <c r="BC4" s="368"/>
      <c r="BD4" s="368"/>
      <c r="BE4" s="368"/>
      <c r="BF4" s="368"/>
      <c r="BG4" s="368"/>
      <c r="BH4" s="368"/>
      <c r="BI4" s="368"/>
      <c r="BJ4" s="368"/>
      <c r="BK4" s="368"/>
      <c r="BL4" s="368"/>
      <c r="BM4" s="368"/>
      <c r="BN4" s="368"/>
      <c r="BO4" s="368"/>
      <c r="BP4" s="368"/>
      <c r="BQ4" s="368"/>
      <c r="BR4" s="368"/>
      <c r="BS4" s="368"/>
      <c r="BT4" s="368"/>
      <c r="BU4" s="368"/>
      <c r="BV4" s="368"/>
      <c r="BW4" s="368"/>
      <c r="BX4" s="368"/>
      <c r="BY4" s="368"/>
      <c r="BZ4" s="368"/>
      <c r="CA4" s="368"/>
      <c r="CB4" s="368"/>
      <c r="CC4" s="368"/>
      <c r="CD4" s="368"/>
      <c r="CE4" s="368"/>
      <c r="CF4" s="368"/>
      <c r="CG4" s="368"/>
      <c r="CH4" s="368"/>
      <c r="CI4" s="368"/>
      <c r="CJ4" s="368"/>
      <c r="CK4" s="368"/>
      <c r="CL4" s="368"/>
      <c r="CM4" s="368"/>
      <c r="CN4" s="368"/>
      <c r="CO4" s="368"/>
      <c r="CP4" s="368"/>
      <c r="CQ4" s="368"/>
      <c r="CR4" s="368"/>
      <c r="CS4" s="368"/>
      <c r="CT4" s="368"/>
      <c r="CU4" s="368"/>
      <c r="CV4" s="368"/>
      <c r="CW4" s="368"/>
      <c r="CX4" s="368"/>
      <c r="CY4" s="368"/>
      <c r="CZ4" s="368"/>
      <c r="DA4" s="368"/>
      <c r="DB4" s="368"/>
      <c r="DC4" s="368"/>
      <c r="DD4" s="368"/>
      <c r="DE4" s="368"/>
      <c r="DF4" s="271"/>
      <c r="DG4" s="271"/>
      <c r="DH4" s="271"/>
      <c r="DI4" s="271"/>
      <c r="DJ4" s="271"/>
      <c r="DK4" s="271"/>
      <c r="DL4" s="271"/>
      <c r="DM4" s="271"/>
      <c r="DN4" s="271"/>
      <c r="DO4" s="271"/>
      <c r="DP4" s="271"/>
      <c r="DQ4" s="271"/>
      <c r="DR4" s="271"/>
      <c r="DS4" s="271"/>
      <c r="DT4" s="271"/>
      <c r="DU4" s="271"/>
      <c r="DV4" s="271"/>
      <c r="DW4" s="271"/>
    </row>
    <row r="5" spans="1:143" s="270" customFormat="1">
      <c r="A5" s="368"/>
      <c r="B5" s="368"/>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368"/>
      <c r="BE5" s="368"/>
      <c r="BF5" s="368"/>
      <c r="BG5" s="368"/>
      <c r="BH5" s="368"/>
      <c r="BI5" s="368"/>
      <c r="BJ5" s="368"/>
      <c r="BK5" s="368"/>
      <c r="BL5" s="368"/>
      <c r="BM5" s="368"/>
      <c r="BN5" s="368"/>
      <c r="BO5" s="368"/>
      <c r="BP5" s="368"/>
      <c r="BQ5" s="368"/>
      <c r="BR5" s="368"/>
      <c r="BS5" s="368"/>
      <c r="BT5" s="368"/>
      <c r="BU5" s="368"/>
      <c r="BV5" s="368"/>
      <c r="BW5" s="368"/>
      <c r="BX5" s="368"/>
      <c r="BY5" s="368"/>
      <c r="BZ5" s="368"/>
      <c r="CA5" s="368"/>
      <c r="CB5" s="368"/>
      <c r="CC5" s="368"/>
      <c r="CD5" s="368"/>
      <c r="CE5" s="368"/>
      <c r="CF5" s="368"/>
      <c r="CG5" s="368"/>
      <c r="CH5" s="368"/>
      <c r="CI5" s="368"/>
      <c r="CJ5" s="368"/>
      <c r="CK5" s="368"/>
      <c r="CL5" s="368"/>
      <c r="CM5" s="368"/>
      <c r="CN5" s="368"/>
      <c r="CO5" s="368"/>
      <c r="CP5" s="368"/>
      <c r="CQ5" s="368"/>
      <c r="CR5" s="368"/>
      <c r="CS5" s="368"/>
      <c r="CT5" s="368"/>
      <c r="CU5" s="368"/>
      <c r="CV5" s="368"/>
      <c r="CW5" s="368"/>
      <c r="CX5" s="368"/>
      <c r="CY5" s="368"/>
      <c r="CZ5" s="368"/>
      <c r="DA5" s="368"/>
      <c r="DB5" s="368"/>
      <c r="DC5" s="368"/>
      <c r="DD5" s="368"/>
      <c r="DE5" s="368"/>
      <c r="DF5" s="271"/>
      <c r="DG5" s="271"/>
      <c r="DH5" s="271"/>
      <c r="DI5" s="271"/>
      <c r="DJ5" s="271"/>
      <c r="DK5" s="271"/>
      <c r="DL5" s="271"/>
      <c r="DM5" s="271"/>
      <c r="DN5" s="271"/>
      <c r="DO5" s="271"/>
      <c r="DP5" s="271"/>
      <c r="DQ5" s="271"/>
      <c r="DR5" s="271"/>
      <c r="DS5" s="271"/>
      <c r="DT5" s="271"/>
      <c r="DU5" s="271"/>
      <c r="DV5" s="271"/>
      <c r="DW5" s="271"/>
    </row>
    <row r="6" spans="1:143" s="270" customFormat="1">
      <c r="A6" s="368"/>
      <c r="B6" s="368"/>
      <c r="C6" s="368"/>
      <c r="D6" s="368"/>
      <c r="E6" s="368"/>
      <c r="F6" s="368"/>
      <c r="G6" s="368"/>
      <c r="H6" s="368"/>
      <c r="I6" s="368"/>
      <c r="J6" s="368"/>
      <c r="K6" s="368"/>
      <c r="L6" s="368"/>
      <c r="M6" s="368"/>
      <c r="N6" s="368"/>
      <c r="O6" s="368"/>
      <c r="P6" s="368"/>
      <c r="Q6" s="368"/>
      <c r="R6" s="368"/>
      <c r="S6" s="368"/>
      <c r="T6" s="368"/>
      <c r="U6" s="368"/>
      <c r="V6" s="368"/>
      <c r="W6" s="368"/>
      <c r="X6" s="368"/>
      <c r="Y6" s="368"/>
      <c r="Z6" s="368"/>
      <c r="AA6" s="368"/>
      <c r="AB6" s="368"/>
      <c r="AC6" s="368"/>
      <c r="AD6" s="368"/>
      <c r="AE6" s="368"/>
      <c r="AF6" s="368"/>
      <c r="AG6" s="368"/>
      <c r="AH6" s="368"/>
      <c r="AI6" s="368"/>
      <c r="AJ6" s="368"/>
      <c r="AK6" s="368"/>
      <c r="AL6" s="368"/>
      <c r="AM6" s="368"/>
      <c r="AN6" s="368"/>
      <c r="AO6" s="368"/>
      <c r="AP6" s="368"/>
      <c r="AQ6" s="368"/>
      <c r="AR6" s="368"/>
      <c r="AS6" s="368"/>
      <c r="AT6" s="368"/>
      <c r="AU6" s="368"/>
      <c r="AV6" s="368"/>
      <c r="AW6" s="368"/>
      <c r="AX6" s="368"/>
      <c r="AY6" s="368"/>
      <c r="AZ6" s="368"/>
      <c r="BA6" s="368"/>
      <c r="BB6" s="368"/>
      <c r="BC6" s="368"/>
      <c r="BD6" s="368"/>
      <c r="BE6" s="368"/>
      <c r="BF6" s="368"/>
      <c r="BG6" s="368"/>
      <c r="BH6" s="368"/>
      <c r="BI6" s="368"/>
      <c r="BJ6" s="368"/>
      <c r="BK6" s="368"/>
      <c r="BL6" s="368"/>
      <c r="BM6" s="368"/>
      <c r="BN6" s="368"/>
      <c r="BO6" s="368"/>
      <c r="BP6" s="368"/>
      <c r="BQ6" s="368"/>
      <c r="BR6" s="368"/>
      <c r="BS6" s="368"/>
      <c r="BT6" s="368"/>
      <c r="BU6" s="368"/>
      <c r="BV6" s="368"/>
      <c r="BW6" s="368"/>
      <c r="BX6" s="368"/>
      <c r="BY6" s="368"/>
      <c r="BZ6" s="368"/>
      <c r="CA6" s="368"/>
      <c r="CB6" s="368"/>
      <c r="CC6" s="368"/>
      <c r="CD6" s="368"/>
      <c r="CE6" s="368"/>
      <c r="CF6" s="368"/>
      <c r="CG6" s="368"/>
      <c r="CH6" s="368"/>
      <c r="CI6" s="368"/>
      <c r="CJ6" s="368"/>
      <c r="CK6" s="368"/>
      <c r="CL6" s="368"/>
      <c r="CM6" s="368"/>
      <c r="CN6" s="368"/>
      <c r="CO6" s="368"/>
      <c r="CP6" s="368"/>
      <c r="CQ6" s="368"/>
      <c r="CR6" s="368"/>
      <c r="CS6" s="368"/>
      <c r="CT6" s="368"/>
      <c r="CU6" s="368"/>
      <c r="CV6" s="368"/>
      <c r="CW6" s="368"/>
      <c r="CX6" s="368"/>
      <c r="CY6" s="368"/>
      <c r="CZ6" s="368"/>
      <c r="DA6" s="368"/>
      <c r="DB6" s="368"/>
      <c r="DC6" s="368"/>
      <c r="DD6" s="368"/>
      <c r="DE6" s="368"/>
      <c r="DF6" s="271"/>
      <c r="DG6" s="271"/>
      <c r="DH6" s="271"/>
      <c r="DI6" s="271"/>
      <c r="DJ6" s="271"/>
      <c r="DK6" s="271"/>
      <c r="DL6" s="271"/>
      <c r="DM6" s="271"/>
      <c r="DN6" s="271"/>
      <c r="DO6" s="271"/>
      <c r="DP6" s="271"/>
      <c r="DQ6" s="271"/>
      <c r="DR6" s="271"/>
      <c r="DS6" s="271"/>
      <c r="DT6" s="271"/>
      <c r="DU6" s="271"/>
      <c r="DV6" s="271"/>
      <c r="DW6" s="271"/>
    </row>
    <row r="7" spans="1:143" s="270" customFormat="1">
      <c r="A7" s="368"/>
      <c r="B7" s="368"/>
      <c r="C7" s="368"/>
      <c r="D7" s="368"/>
      <c r="E7" s="368"/>
      <c r="F7" s="368"/>
      <c r="G7" s="368"/>
      <c r="H7" s="368"/>
      <c r="I7" s="368"/>
      <c r="J7" s="368"/>
      <c r="K7" s="368"/>
      <c r="L7" s="368"/>
      <c r="M7" s="368"/>
      <c r="N7" s="368"/>
      <c r="O7" s="368"/>
      <c r="P7" s="368"/>
      <c r="Q7" s="368"/>
      <c r="R7" s="368"/>
      <c r="S7" s="368"/>
      <c r="T7" s="368"/>
      <c r="U7" s="368"/>
      <c r="V7" s="368"/>
      <c r="W7" s="368"/>
      <c r="X7" s="368"/>
      <c r="Y7" s="368"/>
      <c r="Z7" s="368"/>
      <c r="AA7" s="368"/>
      <c r="AB7" s="368"/>
      <c r="AC7" s="368"/>
      <c r="AD7" s="368"/>
      <c r="AE7" s="368"/>
      <c r="AF7" s="368"/>
      <c r="AG7" s="368"/>
      <c r="AH7" s="368"/>
      <c r="AI7" s="368"/>
      <c r="AJ7" s="368"/>
      <c r="AK7" s="368"/>
      <c r="AL7" s="368"/>
      <c r="AM7" s="368"/>
      <c r="AN7" s="368"/>
      <c r="AO7" s="368"/>
      <c r="AP7" s="368"/>
      <c r="AQ7" s="368"/>
      <c r="AR7" s="368"/>
      <c r="AS7" s="368"/>
      <c r="AT7" s="368"/>
      <c r="AU7" s="368"/>
      <c r="AV7" s="368"/>
      <c r="AW7" s="368"/>
      <c r="AX7" s="368"/>
      <c r="AY7" s="368"/>
      <c r="AZ7" s="368"/>
      <c r="BA7" s="368"/>
      <c r="BB7" s="368"/>
      <c r="BC7" s="368"/>
      <c r="BD7" s="368"/>
      <c r="BE7" s="368"/>
      <c r="BF7" s="368"/>
      <c r="BG7" s="368"/>
      <c r="BH7" s="368"/>
      <c r="BI7" s="368"/>
      <c r="BJ7" s="368"/>
      <c r="BK7" s="368"/>
      <c r="BL7" s="368"/>
      <c r="BM7" s="368"/>
      <c r="BN7" s="368"/>
      <c r="BO7" s="368"/>
      <c r="BP7" s="368"/>
      <c r="BQ7" s="368"/>
      <c r="BR7" s="368"/>
      <c r="BS7" s="368"/>
      <c r="BT7" s="368"/>
      <c r="BU7" s="368"/>
      <c r="BV7" s="368"/>
      <c r="BW7" s="368"/>
      <c r="BX7" s="368"/>
      <c r="BY7" s="368"/>
      <c r="BZ7" s="368"/>
      <c r="CA7" s="368"/>
      <c r="CB7" s="368"/>
      <c r="CC7" s="368"/>
      <c r="CD7" s="368"/>
      <c r="CE7" s="368"/>
      <c r="CF7" s="368"/>
      <c r="CG7" s="368"/>
      <c r="CH7" s="368"/>
      <c r="CI7" s="368"/>
      <c r="CJ7" s="368"/>
      <c r="CK7" s="368"/>
      <c r="CL7" s="368"/>
      <c r="CM7" s="368"/>
      <c r="CN7" s="368"/>
      <c r="CO7" s="368"/>
      <c r="CP7" s="368"/>
      <c r="CQ7" s="368"/>
      <c r="CR7" s="368"/>
      <c r="CS7" s="368"/>
      <c r="CT7" s="368"/>
      <c r="CU7" s="368"/>
      <c r="CV7" s="368"/>
      <c r="CW7" s="368"/>
      <c r="CX7" s="368"/>
      <c r="CY7" s="368"/>
      <c r="CZ7" s="368"/>
      <c r="DA7" s="368"/>
      <c r="DB7" s="368"/>
      <c r="DC7" s="368"/>
      <c r="DD7" s="368"/>
      <c r="DE7" s="368"/>
      <c r="DF7" s="271"/>
      <c r="DG7" s="271"/>
      <c r="DH7" s="271"/>
      <c r="DI7" s="271"/>
      <c r="DJ7" s="271"/>
      <c r="DK7" s="271"/>
      <c r="DL7" s="271"/>
      <c r="DM7" s="271"/>
      <c r="DN7" s="271"/>
      <c r="DO7" s="271"/>
      <c r="DP7" s="271"/>
      <c r="DQ7" s="271"/>
      <c r="DR7" s="271"/>
      <c r="DS7" s="271"/>
      <c r="DT7" s="271"/>
      <c r="DU7" s="271"/>
      <c r="DV7" s="271"/>
      <c r="DW7" s="271"/>
    </row>
    <row r="8" spans="1:143" s="270" customFormat="1">
      <c r="A8" s="368"/>
      <c r="B8" s="368"/>
      <c r="C8" s="368"/>
      <c r="D8" s="368"/>
      <c r="E8" s="368"/>
      <c r="F8" s="368"/>
      <c r="G8" s="368"/>
      <c r="H8" s="368"/>
      <c r="I8" s="368"/>
      <c r="J8" s="368"/>
      <c r="K8" s="368"/>
      <c r="L8" s="368"/>
      <c r="M8" s="368"/>
      <c r="N8" s="368"/>
      <c r="O8" s="368"/>
      <c r="P8" s="368"/>
      <c r="Q8" s="368"/>
      <c r="R8" s="368"/>
      <c r="S8" s="368"/>
      <c r="T8" s="368"/>
      <c r="U8" s="368"/>
      <c r="V8" s="368"/>
      <c r="W8" s="368"/>
      <c r="X8" s="368"/>
      <c r="Y8" s="368"/>
      <c r="Z8" s="368"/>
      <c r="AA8" s="368"/>
      <c r="AB8" s="368"/>
      <c r="AC8" s="368"/>
      <c r="AD8" s="368"/>
      <c r="AE8" s="368"/>
      <c r="AF8" s="368"/>
      <c r="AG8" s="368"/>
      <c r="AH8" s="368"/>
      <c r="AI8" s="368"/>
      <c r="AJ8" s="368"/>
      <c r="AK8" s="368"/>
      <c r="AL8" s="368"/>
      <c r="AM8" s="368"/>
      <c r="AN8" s="368"/>
      <c r="AO8" s="368"/>
      <c r="AP8" s="368"/>
      <c r="AQ8" s="368"/>
      <c r="AR8" s="368"/>
      <c r="AS8" s="368"/>
      <c r="AT8" s="368"/>
      <c r="AU8" s="368"/>
      <c r="AV8" s="368"/>
      <c r="AW8" s="368"/>
      <c r="AX8" s="368"/>
      <c r="AY8" s="368"/>
      <c r="AZ8" s="368"/>
      <c r="BA8" s="368"/>
      <c r="BB8" s="368"/>
      <c r="BC8" s="368"/>
      <c r="BD8" s="368"/>
      <c r="BE8" s="368"/>
      <c r="BF8" s="368"/>
      <c r="BG8" s="368"/>
      <c r="BH8" s="368"/>
      <c r="BI8" s="368"/>
      <c r="BJ8" s="368"/>
      <c r="BK8" s="368"/>
      <c r="BL8" s="368"/>
      <c r="BM8" s="368"/>
      <c r="BN8" s="368"/>
      <c r="BO8" s="368"/>
      <c r="BP8" s="368"/>
      <c r="BQ8" s="368"/>
      <c r="BR8" s="368"/>
      <c r="BS8" s="368"/>
      <c r="BT8" s="368"/>
      <c r="BU8" s="368"/>
      <c r="BV8" s="368"/>
      <c r="BW8" s="368"/>
      <c r="BX8" s="368"/>
      <c r="BY8" s="368"/>
      <c r="BZ8" s="368"/>
      <c r="CA8" s="368"/>
      <c r="CB8" s="368"/>
      <c r="CC8" s="368"/>
      <c r="CD8" s="368"/>
      <c r="CE8" s="368"/>
      <c r="CF8" s="368"/>
      <c r="CG8" s="368"/>
      <c r="CH8" s="368"/>
      <c r="CI8" s="368"/>
      <c r="CJ8" s="368"/>
      <c r="CK8" s="368"/>
      <c r="CL8" s="368"/>
      <c r="CM8" s="368"/>
      <c r="CN8" s="368"/>
      <c r="CO8" s="368"/>
      <c r="CP8" s="368"/>
      <c r="CQ8" s="368"/>
      <c r="CR8" s="368"/>
      <c r="CS8" s="368"/>
      <c r="CT8" s="368"/>
      <c r="CU8" s="368"/>
      <c r="CV8" s="368"/>
      <c r="CW8" s="368"/>
      <c r="CX8" s="368"/>
      <c r="CY8" s="368"/>
      <c r="CZ8" s="368"/>
      <c r="DA8" s="368"/>
      <c r="DB8" s="368"/>
      <c r="DC8" s="368"/>
      <c r="DD8" s="368"/>
      <c r="DE8" s="368"/>
      <c r="DF8" s="271"/>
      <c r="DG8" s="271"/>
      <c r="DH8" s="271"/>
      <c r="DI8" s="271"/>
      <c r="DJ8" s="271"/>
      <c r="DK8" s="271"/>
      <c r="DL8" s="271"/>
      <c r="DM8" s="271"/>
      <c r="DN8" s="271"/>
      <c r="DO8" s="271"/>
      <c r="DP8" s="271"/>
      <c r="DQ8" s="271"/>
      <c r="DR8" s="271"/>
      <c r="DS8" s="271"/>
      <c r="DT8" s="271"/>
      <c r="DU8" s="271"/>
      <c r="DV8" s="271"/>
      <c r="DW8" s="271"/>
    </row>
    <row r="9" spans="1:143" s="270" customFormat="1">
      <c r="A9" s="368"/>
      <c r="B9" s="368"/>
      <c r="C9" s="368"/>
      <c r="D9" s="368"/>
      <c r="E9" s="368"/>
      <c r="F9" s="368"/>
      <c r="G9" s="368"/>
      <c r="H9" s="368"/>
      <c r="I9" s="368"/>
      <c r="J9" s="368"/>
      <c r="K9" s="368"/>
      <c r="L9" s="368"/>
      <c r="M9" s="368"/>
      <c r="N9" s="368"/>
      <c r="O9" s="368"/>
      <c r="P9" s="368"/>
      <c r="Q9" s="368"/>
      <c r="R9" s="368"/>
      <c r="S9" s="368"/>
      <c r="T9" s="368"/>
      <c r="U9" s="368"/>
      <c r="V9" s="368"/>
      <c r="W9" s="368"/>
      <c r="X9" s="368"/>
      <c r="Y9" s="368"/>
      <c r="Z9" s="368"/>
      <c r="AA9" s="368"/>
      <c r="AB9" s="368"/>
      <c r="AC9" s="368"/>
      <c r="AD9" s="368"/>
      <c r="AE9" s="368"/>
      <c r="AF9" s="368"/>
      <c r="AG9" s="368"/>
      <c r="AH9" s="368"/>
      <c r="AI9" s="368"/>
      <c r="AJ9" s="368"/>
      <c r="AK9" s="368"/>
      <c r="AL9" s="368"/>
      <c r="AM9" s="368"/>
      <c r="AN9" s="368"/>
      <c r="AO9" s="368"/>
      <c r="AP9" s="368"/>
      <c r="AQ9" s="368"/>
      <c r="AR9" s="368"/>
      <c r="AS9" s="368"/>
      <c r="AT9" s="368"/>
      <c r="AU9" s="368"/>
      <c r="AV9" s="368"/>
      <c r="AW9" s="368"/>
      <c r="AX9" s="368"/>
      <c r="AY9" s="368"/>
      <c r="AZ9" s="368"/>
      <c r="BA9" s="368"/>
      <c r="BB9" s="368"/>
      <c r="BC9" s="368"/>
      <c r="BD9" s="368"/>
      <c r="BE9" s="368"/>
      <c r="BF9" s="368"/>
      <c r="BG9" s="368"/>
      <c r="BH9" s="368"/>
      <c r="BI9" s="368"/>
      <c r="BJ9" s="368"/>
      <c r="BK9" s="368"/>
      <c r="BL9" s="368"/>
      <c r="BM9" s="368"/>
      <c r="BN9" s="368"/>
      <c r="BO9" s="368"/>
      <c r="BP9" s="368"/>
      <c r="BQ9" s="368"/>
      <c r="BR9" s="368"/>
      <c r="BS9" s="368"/>
      <c r="BT9" s="368"/>
      <c r="BU9" s="368"/>
      <c r="BV9" s="368"/>
      <c r="BW9" s="368"/>
      <c r="BX9" s="368"/>
      <c r="BY9" s="368"/>
      <c r="BZ9" s="368"/>
      <c r="CA9" s="368"/>
      <c r="CB9" s="368"/>
      <c r="CC9" s="368"/>
      <c r="CD9" s="368"/>
      <c r="CE9" s="368"/>
      <c r="CF9" s="368"/>
      <c r="CG9" s="368"/>
      <c r="CH9" s="368"/>
      <c r="CI9" s="368"/>
      <c r="CJ9" s="368"/>
      <c r="CK9" s="368"/>
      <c r="CL9" s="368"/>
      <c r="CM9" s="368"/>
      <c r="CN9" s="368"/>
      <c r="CO9" s="368"/>
      <c r="CP9" s="368"/>
      <c r="CQ9" s="368"/>
      <c r="CR9" s="368"/>
      <c r="CS9" s="368"/>
      <c r="CT9" s="368"/>
      <c r="CU9" s="368"/>
      <c r="CV9" s="368"/>
      <c r="CW9" s="368"/>
      <c r="CX9" s="368"/>
      <c r="CY9" s="368"/>
      <c r="CZ9" s="368"/>
      <c r="DA9" s="368"/>
      <c r="DB9" s="368"/>
      <c r="DC9" s="368"/>
      <c r="DD9" s="368"/>
      <c r="DE9" s="368"/>
      <c r="DF9" s="271"/>
      <c r="DG9" s="271"/>
      <c r="DH9" s="271"/>
      <c r="DI9" s="271"/>
      <c r="DJ9" s="271"/>
      <c r="DK9" s="271"/>
      <c r="DL9" s="271"/>
      <c r="DM9" s="271"/>
      <c r="DN9" s="271"/>
      <c r="DO9" s="271"/>
      <c r="DP9" s="271"/>
      <c r="DQ9" s="271"/>
      <c r="DR9" s="271"/>
      <c r="DS9" s="271"/>
      <c r="DT9" s="271"/>
      <c r="DU9" s="271"/>
      <c r="DV9" s="271"/>
      <c r="DW9" s="271"/>
    </row>
    <row r="10" spans="1:143" s="270" customFormat="1">
      <c r="A10" s="368"/>
      <c r="B10" s="368"/>
      <c r="C10" s="368"/>
      <c r="D10" s="368"/>
      <c r="E10" s="368"/>
      <c r="F10" s="368"/>
      <c r="G10" s="368"/>
      <c r="H10" s="368"/>
      <c r="I10" s="368"/>
      <c r="J10" s="368"/>
      <c r="K10" s="368"/>
      <c r="L10" s="368"/>
      <c r="M10" s="368"/>
      <c r="N10" s="368"/>
      <c r="O10" s="368"/>
      <c r="P10" s="368"/>
      <c r="Q10" s="368"/>
      <c r="R10" s="368"/>
      <c r="S10" s="368"/>
      <c r="T10" s="368"/>
      <c r="U10" s="368"/>
      <c r="V10" s="368"/>
      <c r="W10" s="368"/>
      <c r="X10" s="368"/>
      <c r="Y10" s="368"/>
      <c r="Z10" s="368"/>
      <c r="AA10" s="368"/>
      <c r="AB10" s="368"/>
      <c r="AC10" s="368"/>
      <c r="AD10" s="368"/>
      <c r="AE10" s="368"/>
      <c r="AF10" s="368"/>
      <c r="AG10" s="368"/>
      <c r="AH10" s="368"/>
      <c r="AI10" s="368"/>
      <c r="AJ10" s="368"/>
      <c r="AK10" s="368"/>
      <c r="AL10" s="368"/>
      <c r="AM10" s="368"/>
      <c r="AN10" s="368"/>
      <c r="AO10" s="368"/>
      <c r="AP10" s="368"/>
      <c r="AQ10" s="368"/>
      <c r="AR10" s="368"/>
      <c r="AS10" s="368"/>
      <c r="AT10" s="368"/>
      <c r="AU10" s="368"/>
      <c r="AV10" s="368"/>
      <c r="AW10" s="368"/>
      <c r="AX10" s="368"/>
      <c r="AY10" s="368"/>
      <c r="AZ10" s="368"/>
      <c r="BA10" s="368"/>
      <c r="BB10" s="368"/>
      <c r="BC10" s="368"/>
      <c r="BD10" s="368"/>
      <c r="BE10" s="368"/>
      <c r="BF10" s="368"/>
      <c r="BG10" s="368"/>
      <c r="BH10" s="368"/>
      <c r="BI10" s="368"/>
      <c r="BJ10" s="368"/>
      <c r="BK10" s="368"/>
      <c r="BL10" s="368"/>
      <c r="BM10" s="368"/>
      <c r="BN10" s="368"/>
      <c r="BO10" s="368"/>
      <c r="BP10" s="368"/>
      <c r="BQ10" s="368"/>
      <c r="BR10" s="368"/>
      <c r="BS10" s="368"/>
      <c r="BT10" s="368"/>
      <c r="BU10" s="368"/>
      <c r="BV10" s="368"/>
      <c r="BW10" s="368"/>
      <c r="BX10" s="368"/>
      <c r="BY10" s="368"/>
      <c r="BZ10" s="368"/>
      <c r="CA10" s="368"/>
      <c r="CB10" s="368"/>
      <c r="CC10" s="368"/>
      <c r="CD10" s="368"/>
      <c r="CE10" s="368"/>
      <c r="CF10" s="368"/>
      <c r="CG10" s="368"/>
      <c r="CH10" s="368"/>
      <c r="CI10" s="368"/>
      <c r="CJ10" s="368"/>
      <c r="CK10" s="368"/>
      <c r="CL10" s="368"/>
      <c r="CM10" s="368"/>
      <c r="CN10" s="368"/>
      <c r="CO10" s="368"/>
      <c r="CP10" s="368"/>
      <c r="CQ10" s="368"/>
      <c r="CR10" s="368"/>
      <c r="CS10" s="368"/>
      <c r="CT10" s="368"/>
      <c r="CU10" s="368"/>
      <c r="CV10" s="368"/>
      <c r="CW10" s="368"/>
      <c r="CX10" s="368"/>
      <c r="CY10" s="368"/>
      <c r="CZ10" s="368"/>
      <c r="DA10" s="368"/>
      <c r="DB10" s="368"/>
      <c r="DC10" s="368"/>
      <c r="DD10" s="368"/>
      <c r="DE10" s="368"/>
      <c r="DF10" s="271"/>
      <c r="DG10" s="271"/>
      <c r="DH10" s="271"/>
      <c r="DI10" s="271"/>
      <c r="DJ10" s="271"/>
      <c r="DK10" s="271"/>
      <c r="DL10" s="271"/>
      <c r="DM10" s="271"/>
      <c r="DN10" s="271"/>
      <c r="DO10" s="271"/>
      <c r="DP10" s="271"/>
      <c r="DQ10" s="271"/>
      <c r="DR10" s="271"/>
      <c r="DS10" s="271"/>
      <c r="DT10" s="271"/>
      <c r="DU10" s="271"/>
      <c r="DV10" s="271"/>
      <c r="DW10" s="271"/>
      <c r="EM10" s="270" t="s">
        <v>587</v>
      </c>
    </row>
    <row r="11" spans="1:143" s="270" customFormat="1">
      <c r="A11" s="368"/>
      <c r="B11" s="368"/>
      <c r="C11" s="368"/>
      <c r="D11" s="368"/>
      <c r="E11" s="368"/>
      <c r="F11" s="368"/>
      <c r="G11" s="368"/>
      <c r="H11" s="368"/>
      <c r="I11" s="368"/>
      <c r="J11" s="368"/>
      <c r="K11" s="368"/>
      <c r="L11" s="368"/>
      <c r="M11" s="368"/>
      <c r="N11" s="368"/>
      <c r="O11" s="368"/>
      <c r="P11" s="368"/>
      <c r="Q11" s="368"/>
      <c r="R11" s="368"/>
      <c r="S11" s="368"/>
      <c r="T11" s="368"/>
      <c r="U11" s="368"/>
      <c r="V11" s="368"/>
      <c r="W11" s="368"/>
      <c r="X11" s="368"/>
      <c r="Y11" s="368"/>
      <c r="Z11" s="368"/>
      <c r="AA11" s="368"/>
      <c r="AB11" s="368"/>
      <c r="AC11" s="368"/>
      <c r="AD11" s="368"/>
      <c r="AE11" s="368"/>
      <c r="AF11" s="368"/>
      <c r="AG11" s="368"/>
      <c r="AH11" s="368"/>
      <c r="AI11" s="368"/>
      <c r="AJ11" s="368"/>
      <c r="AK11" s="368"/>
      <c r="AL11" s="368"/>
      <c r="AM11" s="368"/>
      <c r="AN11" s="368"/>
      <c r="AO11" s="368"/>
      <c r="AP11" s="368"/>
      <c r="AQ11" s="368"/>
      <c r="AR11" s="368"/>
      <c r="AS11" s="368"/>
      <c r="AT11" s="368"/>
      <c r="AU11" s="368"/>
      <c r="AV11" s="368"/>
      <c r="AW11" s="368"/>
      <c r="AX11" s="368"/>
      <c r="AY11" s="368"/>
      <c r="AZ11" s="368"/>
      <c r="BA11" s="368"/>
      <c r="BB11" s="368"/>
      <c r="BC11" s="368"/>
      <c r="BD11" s="368"/>
      <c r="BE11" s="368"/>
      <c r="BF11" s="368"/>
      <c r="BG11" s="368"/>
      <c r="BH11" s="368"/>
      <c r="BI11" s="368"/>
      <c r="BJ11" s="368"/>
      <c r="BK11" s="368"/>
      <c r="BL11" s="368"/>
      <c r="BM11" s="368"/>
      <c r="BN11" s="368"/>
      <c r="BO11" s="368"/>
      <c r="BP11" s="368"/>
      <c r="BQ11" s="368"/>
      <c r="BR11" s="368"/>
      <c r="BS11" s="368"/>
      <c r="BT11" s="368"/>
      <c r="BU11" s="368"/>
      <c r="BV11" s="368"/>
      <c r="BW11" s="368"/>
      <c r="BX11" s="368"/>
      <c r="BY11" s="368"/>
      <c r="BZ11" s="368"/>
      <c r="CA11" s="368"/>
      <c r="CB11" s="368"/>
      <c r="CC11" s="368"/>
      <c r="CD11" s="368"/>
      <c r="CE11" s="368"/>
      <c r="CF11" s="368"/>
      <c r="CG11" s="368"/>
      <c r="CH11" s="368"/>
      <c r="CI11" s="368"/>
      <c r="CJ11" s="368"/>
      <c r="CK11" s="368"/>
      <c r="CL11" s="368"/>
      <c r="CM11" s="368"/>
      <c r="CN11" s="368"/>
      <c r="CO11" s="368"/>
      <c r="CP11" s="368"/>
      <c r="CQ11" s="368"/>
      <c r="CR11" s="368"/>
      <c r="CS11" s="368"/>
      <c r="CT11" s="368"/>
      <c r="CU11" s="368"/>
      <c r="CV11" s="368"/>
      <c r="CW11" s="368"/>
      <c r="CX11" s="368"/>
      <c r="CY11" s="368"/>
      <c r="CZ11" s="368"/>
      <c r="DA11" s="368"/>
      <c r="DB11" s="368"/>
      <c r="DC11" s="368"/>
      <c r="DD11" s="368"/>
      <c r="DE11" s="368"/>
      <c r="DF11" s="271"/>
      <c r="DG11" s="271"/>
      <c r="DH11" s="271"/>
      <c r="DI11" s="271"/>
      <c r="DJ11" s="271"/>
      <c r="DK11" s="271"/>
      <c r="DL11" s="271"/>
      <c r="DM11" s="271"/>
      <c r="DN11" s="271"/>
      <c r="DO11" s="271"/>
      <c r="DP11" s="271"/>
      <c r="DQ11" s="271"/>
      <c r="DR11" s="271"/>
      <c r="DS11" s="271"/>
      <c r="DT11" s="271"/>
      <c r="DU11" s="271"/>
      <c r="DV11" s="271"/>
      <c r="DW11" s="271"/>
    </row>
    <row r="12" spans="1:143" s="270" customFormat="1">
      <c r="A12" s="368"/>
      <c r="B12" s="368"/>
      <c r="C12" s="368"/>
      <c r="D12" s="368"/>
      <c r="E12" s="368"/>
      <c r="F12" s="368"/>
      <c r="G12" s="368"/>
      <c r="H12" s="368"/>
      <c r="I12" s="368"/>
      <c r="J12" s="368"/>
      <c r="K12" s="368"/>
      <c r="L12" s="368"/>
      <c r="M12" s="368"/>
      <c r="N12" s="368"/>
      <c r="O12" s="368"/>
      <c r="P12" s="368"/>
      <c r="Q12" s="368"/>
      <c r="R12" s="368"/>
      <c r="S12" s="368"/>
      <c r="T12" s="368"/>
      <c r="U12" s="368"/>
      <c r="V12" s="368"/>
      <c r="W12" s="368"/>
      <c r="X12" s="368"/>
      <c r="Y12" s="368"/>
      <c r="Z12" s="368"/>
      <c r="AA12" s="368"/>
      <c r="AB12" s="368"/>
      <c r="AC12" s="368"/>
      <c r="AD12" s="368"/>
      <c r="AE12" s="368"/>
      <c r="AF12" s="368"/>
      <c r="AG12" s="368"/>
      <c r="AH12" s="368"/>
      <c r="AI12" s="368"/>
      <c r="AJ12" s="368"/>
      <c r="AK12" s="368"/>
      <c r="AL12" s="368"/>
      <c r="AM12" s="368"/>
      <c r="AN12" s="368"/>
      <c r="AO12" s="368"/>
      <c r="AP12" s="368"/>
      <c r="AQ12" s="368"/>
      <c r="AR12" s="368"/>
      <c r="AS12" s="368"/>
      <c r="AT12" s="368"/>
      <c r="AU12" s="368"/>
      <c r="AV12" s="368"/>
      <c r="AW12" s="368"/>
      <c r="AX12" s="368"/>
      <c r="AY12" s="368"/>
      <c r="AZ12" s="368"/>
      <c r="BA12" s="368"/>
      <c r="BB12" s="368"/>
      <c r="BC12" s="368"/>
      <c r="BD12" s="368"/>
      <c r="BE12" s="368"/>
      <c r="BF12" s="368"/>
      <c r="BG12" s="368"/>
      <c r="BH12" s="368"/>
      <c r="BI12" s="368"/>
      <c r="BJ12" s="368"/>
      <c r="BK12" s="368"/>
      <c r="BL12" s="368"/>
      <c r="BM12" s="368"/>
      <c r="BN12" s="368"/>
      <c r="BO12" s="368"/>
      <c r="BP12" s="368"/>
      <c r="BQ12" s="368"/>
      <c r="BR12" s="368"/>
      <c r="BS12" s="368"/>
      <c r="BT12" s="368"/>
      <c r="BU12" s="368"/>
      <c r="BV12" s="368"/>
      <c r="BW12" s="368"/>
      <c r="BX12" s="368"/>
      <c r="BY12" s="368"/>
      <c r="BZ12" s="368"/>
      <c r="CA12" s="368"/>
      <c r="CB12" s="368"/>
      <c r="CC12" s="368"/>
      <c r="CD12" s="368"/>
      <c r="CE12" s="368"/>
      <c r="CF12" s="368"/>
      <c r="CG12" s="368"/>
      <c r="CH12" s="368"/>
      <c r="CI12" s="368"/>
      <c r="CJ12" s="368"/>
      <c r="CK12" s="368"/>
      <c r="CL12" s="368"/>
      <c r="CM12" s="368"/>
      <c r="CN12" s="368"/>
      <c r="CO12" s="368"/>
      <c r="CP12" s="368"/>
      <c r="CQ12" s="368"/>
      <c r="CR12" s="368"/>
      <c r="CS12" s="368"/>
      <c r="CT12" s="368"/>
      <c r="CU12" s="368"/>
      <c r="CV12" s="368"/>
      <c r="CW12" s="368"/>
      <c r="CX12" s="368"/>
      <c r="CY12" s="368"/>
      <c r="CZ12" s="368"/>
      <c r="DA12" s="368"/>
      <c r="DB12" s="368"/>
      <c r="DC12" s="368"/>
      <c r="DD12" s="368"/>
      <c r="DE12" s="368"/>
      <c r="DF12" s="271"/>
      <c r="DG12" s="271"/>
      <c r="DH12" s="271"/>
      <c r="DI12" s="271"/>
      <c r="DJ12" s="271"/>
      <c r="DK12" s="271"/>
      <c r="DL12" s="271"/>
      <c r="DM12" s="271"/>
      <c r="DN12" s="271"/>
      <c r="DO12" s="271"/>
      <c r="DP12" s="271"/>
      <c r="DQ12" s="271"/>
      <c r="DR12" s="271"/>
      <c r="DS12" s="271"/>
      <c r="DT12" s="271"/>
      <c r="DU12" s="271"/>
      <c r="DV12" s="271"/>
      <c r="DW12" s="271"/>
      <c r="EM12" s="270" t="s">
        <v>587</v>
      </c>
    </row>
    <row r="13" spans="1:143" s="270" customFormat="1">
      <c r="A13" s="368"/>
      <c r="B13" s="368"/>
      <c r="C13" s="368"/>
      <c r="D13" s="368"/>
      <c r="E13" s="368"/>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8"/>
      <c r="BD13" s="368"/>
      <c r="BE13" s="368"/>
      <c r="BF13" s="368"/>
      <c r="BG13" s="368"/>
      <c r="BH13" s="368"/>
      <c r="BI13" s="368"/>
      <c r="BJ13" s="368"/>
      <c r="BK13" s="368"/>
      <c r="BL13" s="368"/>
      <c r="BM13" s="368"/>
      <c r="BN13" s="368"/>
      <c r="BO13" s="368"/>
      <c r="BP13" s="368"/>
      <c r="BQ13" s="368"/>
      <c r="BR13" s="368"/>
      <c r="BS13" s="368"/>
      <c r="BT13" s="368"/>
      <c r="BU13" s="368"/>
      <c r="BV13" s="368"/>
      <c r="BW13" s="368"/>
      <c r="BX13" s="368"/>
      <c r="BY13" s="368"/>
      <c r="BZ13" s="368"/>
      <c r="CA13" s="368"/>
      <c r="CB13" s="368"/>
      <c r="CC13" s="368"/>
      <c r="CD13" s="368"/>
      <c r="CE13" s="368"/>
      <c r="CF13" s="368"/>
      <c r="CG13" s="368"/>
      <c r="CH13" s="368"/>
      <c r="CI13" s="368"/>
      <c r="CJ13" s="368"/>
      <c r="CK13" s="368"/>
      <c r="CL13" s="368"/>
      <c r="CM13" s="368"/>
      <c r="CN13" s="368"/>
      <c r="CO13" s="368"/>
      <c r="CP13" s="368"/>
      <c r="CQ13" s="368"/>
      <c r="CR13" s="368"/>
      <c r="CS13" s="368"/>
      <c r="CT13" s="368"/>
      <c r="CU13" s="368"/>
      <c r="CV13" s="368"/>
      <c r="CW13" s="368"/>
      <c r="CX13" s="368"/>
      <c r="CY13" s="368"/>
      <c r="CZ13" s="368"/>
      <c r="DA13" s="368"/>
      <c r="DB13" s="368"/>
      <c r="DC13" s="368"/>
      <c r="DD13" s="368"/>
      <c r="DE13" s="368"/>
      <c r="DF13" s="271"/>
      <c r="DG13" s="271"/>
      <c r="DH13" s="271"/>
      <c r="DI13" s="271"/>
      <c r="DJ13" s="271"/>
      <c r="DK13" s="271"/>
      <c r="DL13" s="271"/>
      <c r="DM13" s="271"/>
      <c r="DN13" s="271"/>
      <c r="DO13" s="271"/>
      <c r="DP13" s="271"/>
      <c r="DQ13" s="271"/>
      <c r="DR13" s="271"/>
      <c r="DS13" s="271"/>
      <c r="DT13" s="271"/>
      <c r="DU13" s="271"/>
      <c r="DV13" s="271"/>
      <c r="DW13" s="271"/>
    </row>
    <row r="14" spans="1:143" s="270" customFormat="1">
      <c r="A14" s="368"/>
      <c r="B14" s="368"/>
      <c r="C14" s="368"/>
      <c r="D14" s="368"/>
      <c r="E14" s="368"/>
      <c r="F14" s="368"/>
      <c r="G14" s="368"/>
      <c r="H14" s="368"/>
      <c r="I14" s="368"/>
      <c r="J14" s="368"/>
      <c r="K14" s="368"/>
      <c r="L14" s="368"/>
      <c r="M14" s="368"/>
      <c r="N14" s="368"/>
      <c r="O14" s="368"/>
      <c r="P14" s="368"/>
      <c r="Q14" s="368"/>
      <c r="R14" s="368"/>
      <c r="S14" s="368"/>
      <c r="T14" s="368"/>
      <c r="U14" s="368"/>
      <c r="V14" s="368"/>
      <c r="W14" s="368"/>
      <c r="X14" s="368"/>
      <c r="Y14" s="368"/>
      <c r="Z14" s="368"/>
      <c r="AA14" s="368"/>
      <c r="AB14" s="368"/>
      <c r="AC14" s="368"/>
      <c r="AD14" s="368"/>
      <c r="AE14" s="368"/>
      <c r="AF14" s="368"/>
      <c r="AG14" s="368"/>
      <c r="AH14" s="368"/>
      <c r="AI14" s="368"/>
      <c r="AJ14" s="368"/>
      <c r="AK14" s="368"/>
      <c r="AL14" s="368"/>
      <c r="AM14" s="368"/>
      <c r="AN14" s="368"/>
      <c r="AO14" s="368"/>
      <c r="AP14" s="368"/>
      <c r="AQ14" s="368"/>
      <c r="AR14" s="368"/>
      <c r="AS14" s="368"/>
      <c r="AT14" s="368"/>
      <c r="AU14" s="368"/>
      <c r="AV14" s="368"/>
      <c r="AW14" s="368"/>
      <c r="AX14" s="368"/>
      <c r="AY14" s="368"/>
      <c r="AZ14" s="368"/>
      <c r="BA14" s="368"/>
      <c r="BB14" s="368"/>
      <c r="BC14" s="368"/>
      <c r="BD14" s="368"/>
      <c r="BE14" s="368"/>
      <c r="BF14" s="368"/>
      <c r="BG14" s="368"/>
      <c r="BH14" s="368"/>
      <c r="BI14" s="368"/>
      <c r="BJ14" s="368"/>
      <c r="BK14" s="368"/>
      <c r="BL14" s="368"/>
      <c r="BM14" s="368"/>
      <c r="BN14" s="368"/>
      <c r="BO14" s="368"/>
      <c r="BP14" s="368"/>
      <c r="BQ14" s="368"/>
      <c r="BR14" s="368"/>
      <c r="BS14" s="368"/>
      <c r="BT14" s="368"/>
      <c r="BU14" s="368"/>
      <c r="BV14" s="368"/>
      <c r="BW14" s="368"/>
      <c r="BX14" s="368"/>
      <c r="BY14" s="368"/>
      <c r="BZ14" s="368"/>
      <c r="CA14" s="368"/>
      <c r="CB14" s="368"/>
      <c r="CC14" s="368"/>
      <c r="CD14" s="368"/>
      <c r="CE14" s="368"/>
      <c r="CF14" s="368"/>
      <c r="CG14" s="368"/>
      <c r="CH14" s="368"/>
      <c r="CI14" s="368"/>
      <c r="CJ14" s="368"/>
      <c r="CK14" s="368"/>
      <c r="CL14" s="368"/>
      <c r="CM14" s="368"/>
      <c r="CN14" s="368"/>
      <c r="CO14" s="368"/>
      <c r="CP14" s="368"/>
      <c r="CQ14" s="368"/>
      <c r="CR14" s="368"/>
      <c r="CS14" s="368"/>
      <c r="CT14" s="368"/>
      <c r="CU14" s="368"/>
      <c r="CV14" s="368"/>
      <c r="CW14" s="368"/>
      <c r="CX14" s="368"/>
      <c r="CY14" s="368"/>
      <c r="CZ14" s="368"/>
      <c r="DA14" s="368"/>
      <c r="DB14" s="368"/>
      <c r="DC14" s="368"/>
      <c r="DD14" s="368"/>
      <c r="DE14" s="368"/>
      <c r="DF14" s="271"/>
      <c r="DG14" s="271"/>
      <c r="DH14" s="271"/>
      <c r="DI14" s="271"/>
      <c r="DJ14" s="271"/>
      <c r="DK14" s="271"/>
      <c r="DL14" s="271"/>
      <c r="DM14" s="271"/>
      <c r="DN14" s="271"/>
      <c r="DO14" s="271"/>
      <c r="DP14" s="271"/>
      <c r="DQ14" s="271"/>
      <c r="DR14" s="271"/>
      <c r="DS14" s="271"/>
      <c r="DT14" s="271"/>
      <c r="DU14" s="271"/>
      <c r="DV14" s="271"/>
      <c r="DW14" s="271"/>
    </row>
    <row r="15" spans="1:143" s="270" customFormat="1">
      <c r="A15" s="367"/>
      <c r="B15" s="368"/>
      <c r="C15" s="368"/>
      <c r="D15" s="368"/>
      <c r="E15" s="368"/>
      <c r="F15" s="368"/>
      <c r="G15" s="368"/>
      <c r="H15" s="368"/>
      <c r="I15" s="368"/>
      <c r="J15" s="368"/>
      <c r="K15" s="368"/>
      <c r="L15" s="368"/>
      <c r="M15" s="368"/>
      <c r="N15" s="368"/>
      <c r="O15" s="368"/>
      <c r="P15" s="368"/>
      <c r="Q15" s="368"/>
      <c r="R15" s="368"/>
      <c r="S15" s="368"/>
      <c r="T15" s="368"/>
      <c r="U15" s="368"/>
      <c r="V15" s="368"/>
      <c r="W15" s="368"/>
      <c r="X15" s="368"/>
      <c r="Y15" s="368"/>
      <c r="Z15" s="368"/>
      <c r="AA15" s="368"/>
      <c r="AB15" s="368"/>
      <c r="AC15" s="368"/>
      <c r="AD15" s="368"/>
      <c r="AE15" s="368"/>
      <c r="AF15" s="368"/>
      <c r="AG15" s="368"/>
      <c r="AH15" s="368"/>
      <c r="AI15" s="368"/>
      <c r="AJ15" s="368"/>
      <c r="AK15" s="368"/>
      <c r="AL15" s="368"/>
      <c r="AM15" s="368"/>
      <c r="AN15" s="368"/>
      <c r="AO15" s="368"/>
      <c r="AP15" s="368"/>
      <c r="AQ15" s="368"/>
      <c r="AR15" s="368"/>
      <c r="AS15" s="368"/>
      <c r="AT15" s="368"/>
      <c r="AU15" s="368"/>
      <c r="AV15" s="368"/>
      <c r="AW15" s="368"/>
      <c r="AX15" s="368"/>
      <c r="AY15" s="368"/>
      <c r="AZ15" s="368"/>
      <c r="BA15" s="368"/>
      <c r="BB15" s="368"/>
      <c r="BC15" s="368"/>
      <c r="BD15" s="368"/>
      <c r="BE15" s="368"/>
      <c r="BF15" s="368"/>
      <c r="BG15" s="368"/>
      <c r="BH15" s="368"/>
      <c r="BI15" s="368"/>
      <c r="BJ15" s="368"/>
      <c r="BK15" s="368"/>
      <c r="BL15" s="368"/>
      <c r="BM15" s="368"/>
      <c r="BN15" s="368"/>
      <c r="BO15" s="368"/>
      <c r="BP15" s="368"/>
      <c r="BQ15" s="368"/>
      <c r="BR15" s="368"/>
      <c r="BS15" s="368"/>
      <c r="BT15" s="368"/>
      <c r="BU15" s="368"/>
      <c r="BV15" s="368"/>
      <c r="BW15" s="368"/>
      <c r="BX15" s="368"/>
      <c r="BY15" s="368"/>
      <c r="BZ15" s="368"/>
      <c r="CA15" s="368"/>
      <c r="CB15" s="368"/>
      <c r="CC15" s="368"/>
      <c r="CD15" s="368"/>
      <c r="CE15" s="368"/>
      <c r="CF15" s="368"/>
      <c r="CG15" s="368"/>
      <c r="CH15" s="368"/>
      <c r="CI15" s="368"/>
      <c r="CJ15" s="368"/>
      <c r="CK15" s="368"/>
      <c r="CL15" s="368"/>
      <c r="CM15" s="368"/>
      <c r="CN15" s="368"/>
      <c r="CO15" s="368"/>
      <c r="CP15" s="368"/>
      <c r="CQ15" s="368"/>
      <c r="CR15" s="368"/>
      <c r="CS15" s="368"/>
      <c r="CT15" s="368"/>
      <c r="CU15" s="368"/>
      <c r="CV15" s="368"/>
      <c r="CW15" s="368"/>
      <c r="CX15" s="368"/>
      <c r="CY15" s="368"/>
      <c r="CZ15" s="368"/>
      <c r="DA15" s="368"/>
      <c r="DB15" s="368"/>
      <c r="DC15" s="368"/>
      <c r="DD15" s="368"/>
      <c r="DE15" s="368"/>
      <c r="DF15" s="271"/>
      <c r="DG15" s="271"/>
      <c r="DH15" s="271"/>
      <c r="DI15" s="271"/>
      <c r="DJ15" s="271"/>
      <c r="DK15" s="271"/>
      <c r="DL15" s="271"/>
      <c r="DM15" s="271"/>
      <c r="DN15" s="271"/>
      <c r="DO15" s="271"/>
      <c r="DP15" s="271"/>
      <c r="DQ15" s="271"/>
      <c r="DR15" s="271"/>
      <c r="DS15" s="271"/>
      <c r="DT15" s="271"/>
      <c r="DU15" s="271"/>
      <c r="DV15" s="271"/>
      <c r="DW15" s="271"/>
    </row>
    <row r="16" spans="1:143" s="270" customFormat="1">
      <c r="A16" s="367"/>
      <c r="B16" s="368"/>
      <c r="C16" s="368"/>
      <c r="D16" s="368"/>
      <c r="E16" s="368"/>
      <c r="F16" s="368"/>
      <c r="G16" s="368"/>
      <c r="H16" s="368"/>
      <c r="I16" s="368"/>
      <c r="J16" s="368"/>
      <c r="K16" s="368"/>
      <c r="L16" s="368"/>
      <c r="M16" s="368"/>
      <c r="N16" s="368"/>
      <c r="O16" s="368"/>
      <c r="P16" s="368"/>
      <c r="Q16" s="368"/>
      <c r="R16" s="368"/>
      <c r="S16" s="368"/>
      <c r="T16" s="368"/>
      <c r="U16" s="368"/>
      <c r="V16" s="368"/>
      <c r="W16" s="368"/>
      <c r="X16" s="368"/>
      <c r="Y16" s="368"/>
      <c r="Z16" s="368"/>
      <c r="AA16" s="368"/>
      <c r="AB16" s="368"/>
      <c r="AC16" s="368"/>
      <c r="AD16" s="368"/>
      <c r="AE16" s="368"/>
      <c r="AF16" s="368"/>
      <c r="AG16" s="368"/>
      <c r="AH16" s="368"/>
      <c r="AI16" s="368"/>
      <c r="AJ16" s="368"/>
      <c r="AK16" s="368"/>
      <c r="AL16" s="368"/>
      <c r="AM16" s="368"/>
      <c r="AN16" s="368"/>
      <c r="AO16" s="368"/>
      <c r="AP16" s="368"/>
      <c r="AQ16" s="368"/>
      <c r="AR16" s="368"/>
      <c r="AS16" s="368"/>
      <c r="AT16" s="368"/>
      <c r="AU16" s="368"/>
      <c r="AV16" s="368"/>
      <c r="AW16" s="368"/>
      <c r="AX16" s="368"/>
      <c r="AY16" s="368"/>
      <c r="AZ16" s="368"/>
      <c r="BA16" s="368"/>
      <c r="BB16" s="368"/>
      <c r="BC16" s="368"/>
      <c r="BD16" s="368"/>
      <c r="BE16" s="368"/>
      <c r="BF16" s="368"/>
      <c r="BG16" s="368"/>
      <c r="BH16" s="368"/>
      <c r="BI16" s="368"/>
      <c r="BJ16" s="368"/>
      <c r="BK16" s="368"/>
      <c r="BL16" s="368"/>
      <c r="BM16" s="368"/>
      <c r="BN16" s="368"/>
      <c r="BO16" s="368"/>
      <c r="BP16" s="368"/>
      <c r="BQ16" s="368"/>
      <c r="BR16" s="368"/>
      <c r="BS16" s="368"/>
      <c r="BT16" s="368"/>
      <c r="BU16" s="368"/>
      <c r="BV16" s="368"/>
      <c r="BW16" s="368"/>
      <c r="BX16" s="368"/>
      <c r="BY16" s="368"/>
      <c r="BZ16" s="368"/>
      <c r="CA16" s="368"/>
      <c r="CB16" s="368"/>
      <c r="CC16" s="368"/>
      <c r="CD16" s="368"/>
      <c r="CE16" s="368"/>
      <c r="CF16" s="368"/>
      <c r="CG16" s="368"/>
      <c r="CH16" s="368"/>
      <c r="CI16" s="368"/>
      <c r="CJ16" s="368"/>
      <c r="CK16" s="368"/>
      <c r="CL16" s="368"/>
      <c r="CM16" s="368"/>
      <c r="CN16" s="368"/>
      <c r="CO16" s="368"/>
      <c r="CP16" s="368"/>
      <c r="CQ16" s="368"/>
      <c r="CR16" s="368"/>
      <c r="CS16" s="368"/>
      <c r="CT16" s="368"/>
      <c r="CU16" s="368"/>
      <c r="CV16" s="368"/>
      <c r="CW16" s="368"/>
      <c r="CX16" s="368"/>
      <c r="CY16" s="368"/>
      <c r="CZ16" s="368"/>
      <c r="DA16" s="368"/>
      <c r="DB16" s="368"/>
      <c r="DC16" s="368"/>
      <c r="DD16" s="368"/>
      <c r="DE16" s="368"/>
      <c r="DF16" s="271"/>
      <c r="DG16" s="271"/>
      <c r="DH16" s="271"/>
      <c r="DI16" s="271"/>
      <c r="DJ16" s="271"/>
      <c r="DK16" s="271"/>
      <c r="DL16" s="271"/>
      <c r="DM16" s="271"/>
      <c r="DN16" s="271"/>
      <c r="DO16" s="271"/>
      <c r="DP16" s="271"/>
      <c r="DQ16" s="271"/>
      <c r="DR16" s="271"/>
      <c r="DS16" s="271"/>
      <c r="DT16" s="271"/>
      <c r="DU16" s="271"/>
      <c r="DV16" s="271"/>
      <c r="DW16" s="271"/>
    </row>
    <row r="17" spans="1:351" s="270" customFormat="1">
      <c r="A17" s="367"/>
      <c r="B17" s="368"/>
      <c r="C17" s="368"/>
      <c r="D17" s="368"/>
      <c r="E17" s="368"/>
      <c r="F17" s="368"/>
      <c r="G17" s="368"/>
      <c r="H17" s="368"/>
      <c r="I17" s="368"/>
      <c r="J17" s="368"/>
      <c r="K17" s="368"/>
      <c r="L17" s="368"/>
      <c r="M17" s="368"/>
      <c r="N17" s="368"/>
      <c r="O17" s="368"/>
      <c r="P17" s="368"/>
      <c r="Q17" s="368"/>
      <c r="R17" s="368"/>
      <c r="S17" s="368"/>
      <c r="T17" s="368"/>
      <c r="U17" s="368"/>
      <c r="V17" s="368"/>
      <c r="W17" s="368"/>
      <c r="X17" s="368"/>
      <c r="Y17" s="368"/>
      <c r="Z17" s="368"/>
      <c r="AA17" s="368"/>
      <c r="AB17" s="368"/>
      <c r="AC17" s="368"/>
      <c r="AD17" s="368"/>
      <c r="AE17" s="368"/>
      <c r="AF17" s="368"/>
      <c r="AG17" s="368"/>
      <c r="AH17" s="368"/>
      <c r="AI17" s="368"/>
      <c r="AJ17" s="368"/>
      <c r="AK17" s="368"/>
      <c r="AL17" s="368"/>
      <c r="AM17" s="368"/>
      <c r="AN17" s="368"/>
      <c r="AO17" s="368"/>
      <c r="AP17" s="368"/>
      <c r="AQ17" s="368"/>
      <c r="AR17" s="368"/>
      <c r="AS17" s="368"/>
      <c r="AT17" s="368"/>
      <c r="AU17" s="368"/>
      <c r="AV17" s="368"/>
      <c r="AW17" s="368"/>
      <c r="AX17" s="368"/>
      <c r="AY17" s="368"/>
      <c r="AZ17" s="368"/>
      <c r="BA17" s="368"/>
      <c r="BB17" s="368"/>
      <c r="BC17" s="368"/>
      <c r="BD17" s="368"/>
      <c r="BE17" s="368"/>
      <c r="BF17" s="368"/>
      <c r="BG17" s="368"/>
      <c r="BH17" s="368"/>
      <c r="BI17" s="368"/>
      <c r="BJ17" s="368"/>
      <c r="BK17" s="368"/>
      <c r="BL17" s="368"/>
      <c r="BM17" s="368"/>
      <c r="BN17" s="368"/>
      <c r="BO17" s="368"/>
      <c r="BP17" s="368"/>
      <c r="BQ17" s="368"/>
      <c r="BR17" s="368"/>
      <c r="BS17" s="368"/>
      <c r="BT17" s="368"/>
      <c r="BU17" s="368"/>
      <c r="BV17" s="368"/>
      <c r="BW17" s="368"/>
      <c r="BX17" s="368"/>
      <c r="BY17" s="368"/>
      <c r="BZ17" s="368"/>
      <c r="CA17" s="368"/>
      <c r="CB17" s="368"/>
      <c r="CC17" s="368"/>
      <c r="CD17" s="368"/>
      <c r="CE17" s="368"/>
      <c r="CF17" s="368"/>
      <c r="CG17" s="368"/>
      <c r="CH17" s="368"/>
      <c r="CI17" s="368"/>
      <c r="CJ17" s="368"/>
      <c r="CK17" s="368"/>
      <c r="CL17" s="368"/>
      <c r="CM17" s="368"/>
      <c r="CN17" s="368"/>
      <c r="CO17" s="368"/>
      <c r="CP17" s="368"/>
      <c r="CQ17" s="368"/>
      <c r="CR17" s="368"/>
      <c r="CS17" s="368"/>
      <c r="CT17" s="368"/>
      <c r="CU17" s="368"/>
      <c r="CV17" s="368"/>
      <c r="CW17" s="368"/>
      <c r="CX17" s="368"/>
      <c r="CY17" s="368"/>
      <c r="CZ17" s="368"/>
      <c r="DA17" s="368"/>
      <c r="DB17" s="368"/>
      <c r="DC17" s="368"/>
      <c r="DD17" s="368"/>
      <c r="DE17" s="368"/>
      <c r="DF17" s="271"/>
      <c r="DG17" s="271"/>
      <c r="DH17" s="271"/>
      <c r="DI17" s="271"/>
      <c r="DJ17" s="271"/>
      <c r="DK17" s="271"/>
      <c r="DL17" s="271"/>
      <c r="DM17" s="271"/>
      <c r="DN17" s="271"/>
      <c r="DO17" s="271"/>
      <c r="DP17" s="271"/>
      <c r="DQ17" s="271"/>
      <c r="DR17" s="271"/>
      <c r="DS17" s="271"/>
      <c r="DT17" s="271"/>
      <c r="DU17" s="271"/>
      <c r="DV17" s="271"/>
      <c r="DW17" s="271"/>
    </row>
    <row r="18" spans="1:351" s="270" customFormat="1">
      <c r="A18" s="367"/>
      <c r="B18" s="368"/>
      <c r="C18" s="368"/>
      <c r="D18" s="368"/>
      <c r="E18" s="368"/>
      <c r="F18" s="368"/>
      <c r="G18" s="368"/>
      <c r="H18" s="368"/>
      <c r="I18" s="368"/>
      <c r="J18" s="368"/>
      <c r="K18" s="368"/>
      <c r="L18" s="368"/>
      <c r="M18" s="368"/>
      <c r="N18" s="368"/>
      <c r="O18" s="368"/>
      <c r="P18" s="368"/>
      <c r="Q18" s="368"/>
      <c r="R18" s="368"/>
      <c r="S18" s="368"/>
      <c r="T18" s="368"/>
      <c r="U18" s="368"/>
      <c r="V18" s="368"/>
      <c r="W18" s="368"/>
      <c r="X18" s="368"/>
      <c r="Y18" s="368"/>
      <c r="Z18" s="368"/>
      <c r="AA18" s="368"/>
      <c r="AB18" s="368"/>
      <c r="AC18" s="368"/>
      <c r="AD18" s="368"/>
      <c r="AE18" s="368"/>
      <c r="AF18" s="368"/>
      <c r="AG18" s="368"/>
      <c r="AH18" s="368"/>
      <c r="AI18" s="368"/>
      <c r="AJ18" s="368"/>
      <c r="AK18" s="368"/>
      <c r="AL18" s="368"/>
      <c r="AM18" s="368"/>
      <c r="AN18" s="368"/>
      <c r="AO18" s="368"/>
      <c r="AP18" s="368"/>
      <c r="AQ18" s="368"/>
      <c r="AR18" s="368"/>
      <c r="AS18" s="368"/>
      <c r="AT18" s="368"/>
      <c r="AU18" s="368"/>
      <c r="AV18" s="368"/>
      <c r="AW18" s="368"/>
      <c r="AX18" s="368"/>
      <c r="AY18" s="368"/>
      <c r="AZ18" s="368"/>
      <c r="BA18" s="368"/>
      <c r="BB18" s="368"/>
      <c r="BC18" s="368"/>
      <c r="BD18" s="368"/>
      <c r="BE18" s="368"/>
      <c r="BF18" s="368"/>
      <c r="BG18" s="368"/>
      <c r="BH18" s="368"/>
      <c r="BI18" s="368"/>
      <c r="BJ18" s="368"/>
      <c r="BK18" s="368"/>
      <c r="BL18" s="368"/>
      <c r="BM18" s="368"/>
      <c r="BN18" s="368"/>
      <c r="BO18" s="368"/>
      <c r="BP18" s="368"/>
      <c r="BQ18" s="368"/>
      <c r="BR18" s="368"/>
      <c r="BS18" s="368"/>
      <c r="BT18" s="368"/>
      <c r="BU18" s="368"/>
      <c r="BV18" s="368"/>
      <c r="BW18" s="368"/>
      <c r="BX18" s="368"/>
      <c r="BY18" s="368"/>
      <c r="BZ18" s="368"/>
      <c r="CA18" s="368"/>
      <c r="CB18" s="368"/>
      <c r="CC18" s="368"/>
      <c r="CD18" s="368"/>
      <c r="CE18" s="368"/>
      <c r="CF18" s="368"/>
      <c r="CG18" s="368"/>
      <c r="CH18" s="368"/>
      <c r="CI18" s="368"/>
      <c r="CJ18" s="368"/>
      <c r="CK18" s="368"/>
      <c r="CL18" s="368"/>
      <c r="CM18" s="368"/>
      <c r="CN18" s="368"/>
      <c r="CO18" s="368"/>
      <c r="CP18" s="368"/>
      <c r="CQ18" s="368"/>
      <c r="CR18" s="368"/>
      <c r="CS18" s="368"/>
      <c r="CT18" s="368"/>
      <c r="CU18" s="368"/>
      <c r="CV18" s="368"/>
      <c r="CW18" s="368"/>
      <c r="CX18" s="368"/>
      <c r="CY18" s="368"/>
      <c r="CZ18" s="368"/>
      <c r="DA18" s="368"/>
      <c r="DB18" s="368"/>
      <c r="DC18" s="368"/>
      <c r="DD18" s="368"/>
      <c r="DE18" s="368"/>
      <c r="DF18" s="271"/>
      <c r="DG18" s="271"/>
      <c r="DH18" s="271"/>
      <c r="DI18" s="271"/>
      <c r="DJ18" s="271"/>
      <c r="DK18" s="271"/>
      <c r="DL18" s="271"/>
      <c r="DM18" s="271"/>
      <c r="DN18" s="271"/>
      <c r="DO18" s="271"/>
      <c r="DP18" s="271"/>
      <c r="DQ18" s="271"/>
      <c r="DR18" s="271"/>
      <c r="DS18" s="271"/>
      <c r="DT18" s="271"/>
      <c r="DU18" s="271"/>
      <c r="DV18" s="271"/>
      <c r="DW18" s="271"/>
    </row>
    <row r="19" spans="1:351">
      <c r="DD19" s="367"/>
      <c r="DE19" s="367"/>
    </row>
    <row r="20" spans="1:351">
      <c r="DD20" s="367"/>
      <c r="DE20" s="367"/>
    </row>
    <row r="21" spans="1:351" ht="17.25">
      <c r="B21" s="369"/>
      <c r="C21" s="370"/>
      <c r="D21" s="370"/>
      <c r="E21" s="370"/>
      <c r="F21" s="370"/>
      <c r="G21" s="370"/>
      <c r="H21" s="370"/>
      <c r="I21" s="370"/>
      <c r="J21" s="370"/>
      <c r="K21" s="370"/>
      <c r="L21" s="370"/>
      <c r="M21" s="370"/>
      <c r="N21" s="371"/>
      <c r="O21" s="370"/>
      <c r="P21" s="370"/>
      <c r="Q21" s="370"/>
      <c r="R21" s="370"/>
      <c r="S21" s="370"/>
      <c r="T21" s="370"/>
      <c r="U21" s="370"/>
      <c r="V21" s="370"/>
      <c r="W21" s="370"/>
      <c r="X21" s="370"/>
      <c r="Y21" s="370"/>
      <c r="Z21" s="370"/>
      <c r="AA21" s="370"/>
      <c r="AB21" s="370"/>
      <c r="AC21" s="370"/>
      <c r="AD21" s="370"/>
      <c r="AE21" s="370"/>
      <c r="AF21" s="370"/>
      <c r="AG21" s="370"/>
      <c r="AH21" s="370"/>
      <c r="AI21" s="370"/>
      <c r="AJ21" s="370"/>
      <c r="AK21" s="370"/>
      <c r="AL21" s="370"/>
      <c r="AM21" s="370"/>
      <c r="AN21" s="370"/>
      <c r="AO21" s="370"/>
      <c r="AP21" s="370"/>
      <c r="AQ21" s="370"/>
      <c r="AR21" s="370"/>
      <c r="AS21" s="370"/>
      <c r="AT21" s="371"/>
      <c r="AU21" s="370"/>
      <c r="AV21" s="370"/>
      <c r="AW21" s="370"/>
      <c r="AX21" s="370"/>
      <c r="AY21" s="370"/>
      <c r="AZ21" s="370"/>
      <c r="BA21" s="370"/>
      <c r="BB21" s="370"/>
      <c r="BC21" s="370"/>
      <c r="BD21" s="370"/>
      <c r="BE21" s="370"/>
      <c r="BF21" s="371"/>
      <c r="BG21" s="370"/>
      <c r="BH21" s="370"/>
      <c r="BI21" s="370"/>
      <c r="BJ21" s="370"/>
      <c r="BK21" s="370"/>
      <c r="BL21" s="370"/>
      <c r="BM21" s="370"/>
      <c r="BN21" s="370"/>
      <c r="BO21" s="370"/>
      <c r="BP21" s="370"/>
      <c r="BQ21" s="370"/>
      <c r="BR21" s="371"/>
      <c r="BS21" s="370"/>
      <c r="BT21" s="370"/>
      <c r="BU21" s="370"/>
      <c r="BV21" s="370"/>
      <c r="BW21" s="370"/>
      <c r="BX21" s="370"/>
      <c r="BY21" s="370"/>
      <c r="BZ21" s="370"/>
      <c r="CA21" s="370"/>
      <c r="CB21" s="370"/>
      <c r="CC21" s="370"/>
      <c r="CD21" s="371"/>
      <c r="CE21" s="370"/>
      <c r="CF21" s="370"/>
      <c r="CG21" s="370"/>
      <c r="CH21" s="370"/>
      <c r="CI21" s="370"/>
      <c r="CJ21" s="370"/>
      <c r="CK21" s="370"/>
      <c r="CL21" s="370"/>
      <c r="CM21" s="370"/>
      <c r="CN21" s="370"/>
      <c r="CO21" s="370"/>
      <c r="CP21" s="371"/>
      <c r="CQ21" s="370"/>
      <c r="CR21" s="370"/>
      <c r="CS21" s="370"/>
      <c r="CT21" s="370"/>
      <c r="CU21" s="370"/>
      <c r="CV21" s="370"/>
      <c r="CW21" s="370"/>
      <c r="CX21" s="370"/>
      <c r="CY21" s="370"/>
      <c r="CZ21" s="370"/>
      <c r="DA21" s="370"/>
      <c r="DB21" s="371"/>
      <c r="DC21" s="370"/>
      <c r="DD21" s="372"/>
      <c r="DE21" s="367"/>
      <c r="MM21" s="373"/>
    </row>
    <row r="22" spans="1:351" ht="17.25">
      <c r="B22" s="374"/>
      <c r="MM22" s="373"/>
    </row>
    <row r="23" spans="1:351">
      <c r="B23" s="374"/>
    </row>
    <row r="24" spans="1:351">
      <c r="B24" s="374"/>
    </row>
    <row r="25" spans="1:351">
      <c r="B25" s="374"/>
    </row>
    <row r="26" spans="1:351">
      <c r="B26" s="374"/>
    </row>
    <row r="27" spans="1:351">
      <c r="B27" s="374"/>
    </row>
    <row r="28" spans="1:351">
      <c r="B28" s="374"/>
    </row>
    <row r="29" spans="1:351">
      <c r="B29" s="374"/>
    </row>
    <row r="30" spans="1:351">
      <c r="B30" s="374"/>
    </row>
    <row r="31" spans="1:351">
      <c r="B31" s="374"/>
    </row>
    <row r="32" spans="1:351">
      <c r="B32" s="374"/>
    </row>
    <row r="33" spans="2:109">
      <c r="B33" s="374"/>
    </row>
    <row r="34" spans="2:109">
      <c r="B34" s="374"/>
    </row>
    <row r="35" spans="2:109">
      <c r="B35" s="374"/>
    </row>
    <row r="36" spans="2:109">
      <c r="B36" s="374"/>
    </row>
    <row r="37" spans="2:109">
      <c r="B37" s="374"/>
    </row>
    <row r="38" spans="2:109">
      <c r="B38" s="374"/>
    </row>
    <row r="39" spans="2:109">
      <c r="B39" s="376"/>
      <c r="C39" s="377"/>
      <c r="D39" s="377"/>
      <c r="E39" s="377"/>
      <c r="F39" s="377"/>
      <c r="G39" s="377"/>
      <c r="H39" s="377"/>
      <c r="I39" s="377"/>
      <c r="J39" s="377"/>
      <c r="K39" s="377"/>
      <c r="L39" s="377"/>
      <c r="M39" s="377"/>
      <c r="N39" s="377"/>
      <c r="O39" s="377"/>
      <c r="P39" s="377"/>
      <c r="Q39" s="377"/>
      <c r="R39" s="377"/>
      <c r="S39" s="377"/>
      <c r="T39" s="377"/>
      <c r="U39" s="377"/>
      <c r="V39" s="377"/>
      <c r="W39" s="377"/>
      <c r="X39" s="377"/>
      <c r="Y39" s="377"/>
      <c r="Z39" s="377"/>
      <c r="AA39" s="377"/>
      <c r="AB39" s="377"/>
      <c r="AC39" s="377"/>
      <c r="AD39" s="377"/>
      <c r="AE39" s="377"/>
      <c r="AF39" s="377"/>
      <c r="AG39" s="377"/>
      <c r="AH39" s="377"/>
      <c r="AI39" s="377"/>
      <c r="AJ39" s="377"/>
      <c r="AK39" s="377"/>
      <c r="AL39" s="377"/>
      <c r="AM39" s="377"/>
      <c r="AN39" s="377"/>
      <c r="AO39" s="377"/>
      <c r="AP39" s="377"/>
      <c r="AQ39" s="377"/>
      <c r="AR39" s="377"/>
      <c r="AS39" s="377"/>
      <c r="AT39" s="377"/>
      <c r="AU39" s="377"/>
      <c r="AV39" s="377"/>
      <c r="AW39" s="377"/>
      <c r="AX39" s="377"/>
      <c r="AY39" s="377"/>
      <c r="AZ39" s="377"/>
      <c r="BA39" s="377"/>
      <c r="BB39" s="377"/>
      <c r="BC39" s="377"/>
      <c r="BD39" s="377"/>
      <c r="BE39" s="377"/>
      <c r="BF39" s="377"/>
      <c r="BG39" s="377"/>
      <c r="BH39" s="377"/>
      <c r="BI39" s="377"/>
      <c r="BJ39" s="377"/>
      <c r="BK39" s="377"/>
      <c r="BL39" s="377"/>
      <c r="BM39" s="377"/>
      <c r="BN39" s="377"/>
      <c r="BO39" s="377"/>
      <c r="BP39" s="377"/>
      <c r="BQ39" s="377"/>
      <c r="BR39" s="377"/>
      <c r="BS39" s="377"/>
      <c r="BT39" s="377"/>
      <c r="BU39" s="377"/>
      <c r="BV39" s="377"/>
      <c r="BW39" s="377"/>
      <c r="BX39" s="377"/>
      <c r="BY39" s="377"/>
      <c r="BZ39" s="377"/>
      <c r="CA39" s="377"/>
      <c r="CB39" s="377"/>
      <c r="CC39" s="377"/>
      <c r="CD39" s="377"/>
      <c r="CE39" s="377"/>
      <c r="CF39" s="377"/>
      <c r="CG39" s="377"/>
      <c r="CH39" s="377"/>
      <c r="CI39" s="377"/>
      <c r="CJ39" s="377"/>
      <c r="CK39" s="377"/>
      <c r="CL39" s="377"/>
      <c r="CM39" s="377"/>
      <c r="CN39" s="377"/>
      <c r="CO39" s="377"/>
      <c r="CP39" s="377"/>
      <c r="CQ39" s="377"/>
      <c r="CR39" s="377"/>
      <c r="CS39" s="377"/>
      <c r="CT39" s="377"/>
      <c r="CU39" s="377"/>
      <c r="CV39" s="377"/>
      <c r="CW39" s="377"/>
      <c r="CX39" s="377"/>
      <c r="CY39" s="377"/>
      <c r="CZ39" s="377"/>
      <c r="DA39" s="377"/>
      <c r="DB39" s="377"/>
      <c r="DC39" s="377"/>
      <c r="DD39" s="378"/>
    </row>
    <row r="40" spans="2:109">
      <c r="B40" s="379"/>
      <c r="DD40" s="379"/>
      <c r="DE40" s="367"/>
    </row>
    <row r="41" spans="2:109" ht="17.25">
      <c r="B41" s="380" t="s">
        <v>588</v>
      </c>
      <c r="C41" s="370"/>
      <c r="D41" s="370"/>
      <c r="E41" s="370"/>
      <c r="F41" s="370"/>
      <c r="G41" s="370"/>
      <c r="H41" s="370"/>
      <c r="I41" s="370"/>
      <c r="J41" s="370"/>
      <c r="K41" s="370"/>
      <c r="L41" s="370"/>
      <c r="M41" s="370"/>
      <c r="N41" s="370"/>
      <c r="O41" s="370"/>
      <c r="P41" s="370"/>
      <c r="Q41" s="370"/>
      <c r="R41" s="370"/>
      <c r="S41" s="370"/>
      <c r="T41" s="370"/>
      <c r="U41" s="370"/>
      <c r="V41" s="370"/>
      <c r="W41" s="370"/>
      <c r="X41" s="370"/>
      <c r="Y41" s="370"/>
      <c r="Z41" s="370"/>
      <c r="AA41" s="370"/>
      <c r="AB41" s="370"/>
      <c r="AC41" s="370"/>
      <c r="AD41" s="370"/>
      <c r="AE41" s="370"/>
      <c r="AF41" s="370"/>
      <c r="AG41" s="370"/>
      <c r="AH41" s="370"/>
      <c r="AI41" s="370"/>
      <c r="AJ41" s="370"/>
      <c r="AK41" s="370"/>
      <c r="AL41" s="370"/>
      <c r="AM41" s="370"/>
      <c r="AN41" s="370"/>
      <c r="AO41" s="370"/>
      <c r="AP41" s="370"/>
      <c r="AQ41" s="370"/>
      <c r="AR41" s="370"/>
      <c r="AS41" s="370"/>
      <c r="AT41" s="370"/>
      <c r="AU41" s="370"/>
      <c r="AV41" s="370"/>
      <c r="AW41" s="370"/>
      <c r="AX41" s="370"/>
      <c r="AY41" s="370"/>
      <c r="AZ41" s="370"/>
      <c r="BA41" s="370"/>
      <c r="BB41" s="370"/>
      <c r="BC41" s="370"/>
      <c r="BD41" s="370"/>
      <c r="BE41" s="370"/>
      <c r="BF41" s="370"/>
      <c r="BG41" s="370"/>
      <c r="BH41" s="370"/>
      <c r="BI41" s="370"/>
      <c r="BJ41" s="370"/>
      <c r="BK41" s="370"/>
      <c r="BL41" s="370"/>
      <c r="BM41" s="370"/>
      <c r="BN41" s="370"/>
      <c r="BO41" s="370"/>
      <c r="BP41" s="370"/>
      <c r="BQ41" s="370"/>
      <c r="BR41" s="370"/>
      <c r="BS41" s="370"/>
      <c r="BT41" s="370"/>
      <c r="BU41" s="370"/>
      <c r="BV41" s="370"/>
      <c r="BW41" s="370"/>
      <c r="BX41" s="370"/>
      <c r="BY41" s="370"/>
      <c r="BZ41" s="370"/>
      <c r="CA41" s="370"/>
      <c r="CB41" s="370"/>
      <c r="CC41" s="370"/>
      <c r="CD41" s="370"/>
      <c r="CE41" s="370"/>
      <c r="CF41" s="370"/>
      <c r="CG41" s="370"/>
      <c r="CH41" s="370"/>
      <c r="CI41" s="370"/>
      <c r="CJ41" s="370"/>
      <c r="CK41" s="370"/>
      <c r="CL41" s="370"/>
      <c r="CM41" s="370"/>
      <c r="CN41" s="370"/>
      <c r="CO41" s="370"/>
      <c r="CP41" s="370"/>
      <c r="CQ41" s="370"/>
      <c r="CR41" s="370"/>
      <c r="CS41" s="370"/>
      <c r="CT41" s="370"/>
      <c r="CU41" s="370"/>
      <c r="CV41" s="370"/>
      <c r="CW41" s="370"/>
      <c r="CX41" s="370"/>
      <c r="CY41" s="370"/>
      <c r="CZ41" s="370"/>
      <c r="DA41" s="370"/>
      <c r="DB41" s="370"/>
      <c r="DC41" s="370"/>
      <c r="DD41" s="372"/>
    </row>
    <row r="42" spans="2:109">
      <c r="B42" s="374"/>
      <c r="G42" s="381"/>
      <c r="I42" s="382"/>
      <c r="J42" s="382"/>
      <c r="K42" s="382"/>
      <c r="AM42" s="381"/>
      <c r="AN42" s="381" t="s">
        <v>589</v>
      </c>
      <c r="AP42" s="382"/>
      <c r="AQ42" s="382"/>
      <c r="AR42" s="382"/>
      <c r="AY42" s="381"/>
      <c r="BA42" s="382"/>
      <c r="BB42" s="382"/>
      <c r="BC42" s="382"/>
      <c r="BK42" s="381"/>
      <c r="BM42" s="382"/>
      <c r="BN42" s="382"/>
      <c r="BO42" s="382"/>
      <c r="BW42" s="381"/>
      <c r="BY42" s="382"/>
      <c r="BZ42" s="382"/>
      <c r="CA42" s="382"/>
      <c r="CI42" s="381"/>
      <c r="CK42" s="382"/>
      <c r="CL42" s="382"/>
      <c r="CM42" s="382"/>
      <c r="CU42" s="381"/>
      <c r="CW42" s="382"/>
      <c r="CX42" s="382"/>
      <c r="CY42" s="382"/>
    </row>
    <row r="43" spans="2:109" ht="13.5" customHeight="1">
      <c r="B43" s="374"/>
      <c r="AN43" s="1275" t="s">
        <v>598</v>
      </c>
      <c r="AO43" s="1276"/>
      <c r="AP43" s="1276"/>
      <c r="AQ43" s="1276"/>
      <c r="AR43" s="1276"/>
      <c r="AS43" s="1276"/>
      <c r="AT43" s="1276"/>
      <c r="AU43" s="1276"/>
      <c r="AV43" s="1276"/>
      <c r="AW43" s="1276"/>
      <c r="AX43" s="1276"/>
      <c r="AY43" s="1276"/>
      <c r="AZ43" s="1276"/>
      <c r="BA43" s="1276"/>
      <c r="BB43" s="1276"/>
      <c r="BC43" s="1276"/>
      <c r="BD43" s="1276"/>
      <c r="BE43" s="1276"/>
      <c r="BF43" s="1276"/>
      <c r="BG43" s="1276"/>
      <c r="BH43" s="1276"/>
      <c r="BI43" s="1276"/>
      <c r="BJ43" s="1276"/>
      <c r="BK43" s="1276"/>
      <c r="BL43" s="1276"/>
      <c r="BM43" s="1276"/>
      <c r="BN43" s="1276"/>
      <c r="BO43" s="1276"/>
      <c r="BP43" s="1276"/>
      <c r="BQ43" s="1276"/>
      <c r="BR43" s="1276"/>
      <c r="BS43" s="1276"/>
      <c r="BT43" s="1276"/>
      <c r="BU43" s="1276"/>
      <c r="BV43" s="1276"/>
      <c r="BW43" s="1276"/>
      <c r="BX43" s="1276"/>
      <c r="BY43" s="1276"/>
      <c r="BZ43" s="1276"/>
      <c r="CA43" s="1276"/>
      <c r="CB43" s="1276"/>
      <c r="CC43" s="1276"/>
      <c r="CD43" s="1276"/>
      <c r="CE43" s="1276"/>
      <c r="CF43" s="1276"/>
      <c r="CG43" s="1276"/>
      <c r="CH43" s="1276"/>
      <c r="CI43" s="1276"/>
      <c r="CJ43" s="1276"/>
      <c r="CK43" s="1276"/>
      <c r="CL43" s="1276"/>
      <c r="CM43" s="1276"/>
      <c r="CN43" s="1276"/>
      <c r="CO43" s="1276"/>
      <c r="CP43" s="1276"/>
      <c r="CQ43" s="1276"/>
      <c r="CR43" s="1276"/>
      <c r="CS43" s="1276"/>
      <c r="CT43" s="1276"/>
      <c r="CU43" s="1276"/>
      <c r="CV43" s="1276"/>
      <c r="CW43" s="1276"/>
      <c r="CX43" s="1276"/>
      <c r="CY43" s="1276"/>
      <c r="CZ43" s="1276"/>
      <c r="DA43" s="1276"/>
      <c r="DB43" s="1276"/>
      <c r="DC43" s="1277"/>
    </row>
    <row r="44" spans="2:109">
      <c r="B44" s="374"/>
      <c r="AN44" s="1278"/>
      <c r="AO44" s="1279"/>
      <c r="AP44" s="1279"/>
      <c r="AQ44" s="1279"/>
      <c r="AR44" s="1279"/>
      <c r="AS44" s="1279"/>
      <c r="AT44" s="1279"/>
      <c r="AU44" s="1279"/>
      <c r="AV44" s="1279"/>
      <c r="AW44" s="1279"/>
      <c r="AX44" s="1279"/>
      <c r="AY44" s="1279"/>
      <c r="AZ44" s="1279"/>
      <c r="BA44" s="1279"/>
      <c r="BB44" s="1279"/>
      <c r="BC44" s="1279"/>
      <c r="BD44" s="1279"/>
      <c r="BE44" s="1279"/>
      <c r="BF44" s="1279"/>
      <c r="BG44" s="1279"/>
      <c r="BH44" s="1279"/>
      <c r="BI44" s="1279"/>
      <c r="BJ44" s="1279"/>
      <c r="BK44" s="1279"/>
      <c r="BL44" s="1279"/>
      <c r="BM44" s="1279"/>
      <c r="BN44" s="1279"/>
      <c r="BO44" s="1279"/>
      <c r="BP44" s="1279"/>
      <c r="BQ44" s="1279"/>
      <c r="BR44" s="1279"/>
      <c r="BS44" s="1279"/>
      <c r="BT44" s="1279"/>
      <c r="BU44" s="1279"/>
      <c r="BV44" s="1279"/>
      <c r="BW44" s="1279"/>
      <c r="BX44" s="1279"/>
      <c r="BY44" s="1279"/>
      <c r="BZ44" s="1279"/>
      <c r="CA44" s="1279"/>
      <c r="CB44" s="1279"/>
      <c r="CC44" s="1279"/>
      <c r="CD44" s="1279"/>
      <c r="CE44" s="1279"/>
      <c r="CF44" s="1279"/>
      <c r="CG44" s="1279"/>
      <c r="CH44" s="1279"/>
      <c r="CI44" s="1279"/>
      <c r="CJ44" s="1279"/>
      <c r="CK44" s="1279"/>
      <c r="CL44" s="1279"/>
      <c r="CM44" s="1279"/>
      <c r="CN44" s="1279"/>
      <c r="CO44" s="1279"/>
      <c r="CP44" s="1279"/>
      <c r="CQ44" s="1279"/>
      <c r="CR44" s="1279"/>
      <c r="CS44" s="1279"/>
      <c r="CT44" s="1279"/>
      <c r="CU44" s="1279"/>
      <c r="CV44" s="1279"/>
      <c r="CW44" s="1279"/>
      <c r="CX44" s="1279"/>
      <c r="CY44" s="1279"/>
      <c r="CZ44" s="1279"/>
      <c r="DA44" s="1279"/>
      <c r="DB44" s="1279"/>
      <c r="DC44" s="1280"/>
    </row>
    <row r="45" spans="2:109">
      <c r="B45" s="374"/>
      <c r="AN45" s="1278"/>
      <c r="AO45" s="1279"/>
      <c r="AP45" s="1279"/>
      <c r="AQ45" s="1279"/>
      <c r="AR45" s="1279"/>
      <c r="AS45" s="1279"/>
      <c r="AT45" s="1279"/>
      <c r="AU45" s="1279"/>
      <c r="AV45" s="1279"/>
      <c r="AW45" s="1279"/>
      <c r="AX45" s="1279"/>
      <c r="AY45" s="1279"/>
      <c r="AZ45" s="1279"/>
      <c r="BA45" s="1279"/>
      <c r="BB45" s="1279"/>
      <c r="BC45" s="1279"/>
      <c r="BD45" s="1279"/>
      <c r="BE45" s="1279"/>
      <c r="BF45" s="1279"/>
      <c r="BG45" s="1279"/>
      <c r="BH45" s="1279"/>
      <c r="BI45" s="1279"/>
      <c r="BJ45" s="1279"/>
      <c r="BK45" s="1279"/>
      <c r="BL45" s="1279"/>
      <c r="BM45" s="1279"/>
      <c r="BN45" s="1279"/>
      <c r="BO45" s="1279"/>
      <c r="BP45" s="1279"/>
      <c r="BQ45" s="1279"/>
      <c r="BR45" s="1279"/>
      <c r="BS45" s="1279"/>
      <c r="BT45" s="1279"/>
      <c r="BU45" s="1279"/>
      <c r="BV45" s="1279"/>
      <c r="BW45" s="1279"/>
      <c r="BX45" s="1279"/>
      <c r="BY45" s="1279"/>
      <c r="BZ45" s="1279"/>
      <c r="CA45" s="1279"/>
      <c r="CB45" s="1279"/>
      <c r="CC45" s="1279"/>
      <c r="CD45" s="1279"/>
      <c r="CE45" s="1279"/>
      <c r="CF45" s="1279"/>
      <c r="CG45" s="1279"/>
      <c r="CH45" s="1279"/>
      <c r="CI45" s="1279"/>
      <c r="CJ45" s="1279"/>
      <c r="CK45" s="1279"/>
      <c r="CL45" s="1279"/>
      <c r="CM45" s="1279"/>
      <c r="CN45" s="1279"/>
      <c r="CO45" s="1279"/>
      <c r="CP45" s="1279"/>
      <c r="CQ45" s="1279"/>
      <c r="CR45" s="1279"/>
      <c r="CS45" s="1279"/>
      <c r="CT45" s="1279"/>
      <c r="CU45" s="1279"/>
      <c r="CV45" s="1279"/>
      <c r="CW45" s="1279"/>
      <c r="CX45" s="1279"/>
      <c r="CY45" s="1279"/>
      <c r="CZ45" s="1279"/>
      <c r="DA45" s="1279"/>
      <c r="DB45" s="1279"/>
      <c r="DC45" s="1280"/>
    </row>
    <row r="46" spans="2:109">
      <c r="B46" s="374"/>
      <c r="AN46" s="1278"/>
      <c r="AO46" s="1279"/>
      <c r="AP46" s="1279"/>
      <c r="AQ46" s="1279"/>
      <c r="AR46" s="1279"/>
      <c r="AS46" s="1279"/>
      <c r="AT46" s="1279"/>
      <c r="AU46" s="1279"/>
      <c r="AV46" s="1279"/>
      <c r="AW46" s="1279"/>
      <c r="AX46" s="1279"/>
      <c r="AY46" s="1279"/>
      <c r="AZ46" s="1279"/>
      <c r="BA46" s="1279"/>
      <c r="BB46" s="1279"/>
      <c r="BC46" s="1279"/>
      <c r="BD46" s="1279"/>
      <c r="BE46" s="1279"/>
      <c r="BF46" s="1279"/>
      <c r="BG46" s="1279"/>
      <c r="BH46" s="1279"/>
      <c r="BI46" s="1279"/>
      <c r="BJ46" s="1279"/>
      <c r="BK46" s="1279"/>
      <c r="BL46" s="1279"/>
      <c r="BM46" s="1279"/>
      <c r="BN46" s="1279"/>
      <c r="BO46" s="1279"/>
      <c r="BP46" s="1279"/>
      <c r="BQ46" s="1279"/>
      <c r="BR46" s="1279"/>
      <c r="BS46" s="1279"/>
      <c r="BT46" s="1279"/>
      <c r="BU46" s="1279"/>
      <c r="BV46" s="1279"/>
      <c r="BW46" s="1279"/>
      <c r="BX46" s="1279"/>
      <c r="BY46" s="1279"/>
      <c r="BZ46" s="1279"/>
      <c r="CA46" s="1279"/>
      <c r="CB46" s="1279"/>
      <c r="CC46" s="1279"/>
      <c r="CD46" s="1279"/>
      <c r="CE46" s="1279"/>
      <c r="CF46" s="1279"/>
      <c r="CG46" s="1279"/>
      <c r="CH46" s="1279"/>
      <c r="CI46" s="1279"/>
      <c r="CJ46" s="1279"/>
      <c r="CK46" s="1279"/>
      <c r="CL46" s="1279"/>
      <c r="CM46" s="1279"/>
      <c r="CN46" s="1279"/>
      <c r="CO46" s="1279"/>
      <c r="CP46" s="1279"/>
      <c r="CQ46" s="1279"/>
      <c r="CR46" s="1279"/>
      <c r="CS46" s="1279"/>
      <c r="CT46" s="1279"/>
      <c r="CU46" s="1279"/>
      <c r="CV46" s="1279"/>
      <c r="CW46" s="1279"/>
      <c r="CX46" s="1279"/>
      <c r="CY46" s="1279"/>
      <c r="CZ46" s="1279"/>
      <c r="DA46" s="1279"/>
      <c r="DB46" s="1279"/>
      <c r="DC46" s="1280"/>
    </row>
    <row r="47" spans="2:109">
      <c r="B47" s="374"/>
      <c r="AN47" s="1281"/>
      <c r="AO47" s="1282"/>
      <c r="AP47" s="1282"/>
      <c r="AQ47" s="1282"/>
      <c r="AR47" s="1282"/>
      <c r="AS47" s="1282"/>
      <c r="AT47" s="1282"/>
      <c r="AU47" s="1282"/>
      <c r="AV47" s="1282"/>
      <c r="AW47" s="1282"/>
      <c r="AX47" s="1282"/>
      <c r="AY47" s="1282"/>
      <c r="AZ47" s="1282"/>
      <c r="BA47" s="1282"/>
      <c r="BB47" s="1282"/>
      <c r="BC47" s="1282"/>
      <c r="BD47" s="1282"/>
      <c r="BE47" s="1282"/>
      <c r="BF47" s="1282"/>
      <c r="BG47" s="1282"/>
      <c r="BH47" s="1282"/>
      <c r="BI47" s="1282"/>
      <c r="BJ47" s="1282"/>
      <c r="BK47" s="1282"/>
      <c r="BL47" s="1282"/>
      <c r="BM47" s="1282"/>
      <c r="BN47" s="1282"/>
      <c r="BO47" s="1282"/>
      <c r="BP47" s="1282"/>
      <c r="BQ47" s="1282"/>
      <c r="BR47" s="1282"/>
      <c r="BS47" s="1282"/>
      <c r="BT47" s="1282"/>
      <c r="BU47" s="1282"/>
      <c r="BV47" s="1282"/>
      <c r="BW47" s="1282"/>
      <c r="BX47" s="1282"/>
      <c r="BY47" s="1282"/>
      <c r="BZ47" s="1282"/>
      <c r="CA47" s="1282"/>
      <c r="CB47" s="1282"/>
      <c r="CC47" s="1282"/>
      <c r="CD47" s="1282"/>
      <c r="CE47" s="1282"/>
      <c r="CF47" s="1282"/>
      <c r="CG47" s="1282"/>
      <c r="CH47" s="1282"/>
      <c r="CI47" s="1282"/>
      <c r="CJ47" s="1282"/>
      <c r="CK47" s="1282"/>
      <c r="CL47" s="1282"/>
      <c r="CM47" s="1282"/>
      <c r="CN47" s="1282"/>
      <c r="CO47" s="1282"/>
      <c r="CP47" s="1282"/>
      <c r="CQ47" s="1282"/>
      <c r="CR47" s="1282"/>
      <c r="CS47" s="1282"/>
      <c r="CT47" s="1282"/>
      <c r="CU47" s="1282"/>
      <c r="CV47" s="1282"/>
      <c r="CW47" s="1282"/>
      <c r="CX47" s="1282"/>
      <c r="CY47" s="1282"/>
      <c r="CZ47" s="1282"/>
      <c r="DA47" s="1282"/>
      <c r="DB47" s="1282"/>
      <c r="DC47" s="1283"/>
    </row>
    <row r="48" spans="2:109">
      <c r="B48" s="374"/>
      <c r="H48" s="383"/>
      <c r="I48" s="383"/>
      <c r="J48" s="383"/>
      <c r="AN48" s="383"/>
      <c r="AO48" s="383"/>
      <c r="AP48" s="383"/>
      <c r="AZ48" s="383"/>
      <c r="BA48" s="383"/>
      <c r="BB48" s="383"/>
      <c r="BL48" s="383"/>
      <c r="BM48" s="383"/>
      <c r="BN48" s="383"/>
      <c r="BX48" s="383"/>
      <c r="BY48" s="383"/>
      <c r="BZ48" s="383"/>
      <c r="CJ48" s="383"/>
      <c r="CK48" s="383"/>
      <c r="CL48" s="383"/>
      <c r="CV48" s="383"/>
      <c r="CW48" s="383"/>
      <c r="CX48" s="383"/>
    </row>
    <row r="49" spans="1:109">
      <c r="B49" s="374"/>
      <c r="AN49" s="367" t="s">
        <v>590</v>
      </c>
    </row>
    <row r="50" spans="1:109">
      <c r="B50" s="374"/>
      <c r="G50" s="1284"/>
      <c r="H50" s="1284"/>
      <c r="I50" s="1284"/>
      <c r="J50" s="1284"/>
      <c r="K50" s="384"/>
      <c r="L50" s="384"/>
      <c r="M50" s="385"/>
      <c r="N50" s="385"/>
      <c r="AN50" s="1285"/>
      <c r="AO50" s="1286"/>
      <c r="AP50" s="1286"/>
      <c r="AQ50" s="1286"/>
      <c r="AR50" s="1286"/>
      <c r="AS50" s="1286"/>
      <c r="AT50" s="1286"/>
      <c r="AU50" s="1286"/>
      <c r="AV50" s="1286"/>
      <c r="AW50" s="1286"/>
      <c r="AX50" s="1286"/>
      <c r="AY50" s="1286"/>
      <c r="AZ50" s="1286"/>
      <c r="BA50" s="1286"/>
      <c r="BB50" s="1286"/>
      <c r="BC50" s="1286"/>
      <c r="BD50" s="1286"/>
      <c r="BE50" s="1286"/>
      <c r="BF50" s="1286"/>
      <c r="BG50" s="1286"/>
      <c r="BH50" s="1286"/>
      <c r="BI50" s="1286"/>
      <c r="BJ50" s="1286"/>
      <c r="BK50" s="1286"/>
      <c r="BL50" s="1286"/>
      <c r="BM50" s="1286"/>
      <c r="BN50" s="1286"/>
      <c r="BO50" s="1287"/>
      <c r="BP50" s="1288" t="s">
        <v>553</v>
      </c>
      <c r="BQ50" s="1288"/>
      <c r="BR50" s="1288"/>
      <c r="BS50" s="1288"/>
      <c r="BT50" s="1288"/>
      <c r="BU50" s="1288"/>
      <c r="BV50" s="1288"/>
      <c r="BW50" s="1288"/>
      <c r="BX50" s="1288" t="s">
        <v>554</v>
      </c>
      <c r="BY50" s="1288"/>
      <c r="BZ50" s="1288"/>
      <c r="CA50" s="1288"/>
      <c r="CB50" s="1288"/>
      <c r="CC50" s="1288"/>
      <c r="CD50" s="1288"/>
      <c r="CE50" s="1288"/>
      <c r="CF50" s="1288" t="s">
        <v>555</v>
      </c>
      <c r="CG50" s="1288"/>
      <c r="CH50" s="1288"/>
      <c r="CI50" s="1288"/>
      <c r="CJ50" s="1288"/>
      <c r="CK50" s="1288"/>
      <c r="CL50" s="1288"/>
      <c r="CM50" s="1288"/>
      <c r="CN50" s="1288" t="s">
        <v>556</v>
      </c>
      <c r="CO50" s="1288"/>
      <c r="CP50" s="1288"/>
      <c r="CQ50" s="1288"/>
      <c r="CR50" s="1288"/>
      <c r="CS50" s="1288"/>
      <c r="CT50" s="1288"/>
      <c r="CU50" s="1288"/>
      <c r="CV50" s="1288" t="s">
        <v>557</v>
      </c>
      <c r="CW50" s="1288"/>
      <c r="CX50" s="1288"/>
      <c r="CY50" s="1288"/>
      <c r="CZ50" s="1288"/>
      <c r="DA50" s="1288"/>
      <c r="DB50" s="1288"/>
      <c r="DC50" s="1288"/>
    </row>
    <row r="51" spans="1:109" ht="13.5" customHeight="1">
      <c r="B51" s="374"/>
      <c r="G51" s="1289"/>
      <c r="H51" s="1289"/>
      <c r="I51" s="1292"/>
      <c r="J51" s="1292"/>
      <c r="K51" s="1290"/>
      <c r="L51" s="1290"/>
      <c r="M51" s="1290"/>
      <c r="N51" s="1290"/>
      <c r="AM51" s="383"/>
      <c r="AN51" s="1291" t="s">
        <v>591</v>
      </c>
      <c r="AO51" s="1291"/>
      <c r="AP51" s="1291"/>
      <c r="AQ51" s="1291"/>
      <c r="AR51" s="1291"/>
      <c r="AS51" s="1291"/>
      <c r="AT51" s="1291"/>
      <c r="AU51" s="1291"/>
      <c r="AV51" s="1291"/>
      <c r="AW51" s="1291"/>
      <c r="AX51" s="1291"/>
      <c r="AY51" s="1291"/>
      <c r="AZ51" s="1291"/>
      <c r="BA51" s="1291"/>
      <c r="BB51" s="1291" t="s">
        <v>592</v>
      </c>
      <c r="BC51" s="1291"/>
      <c r="BD51" s="1291"/>
      <c r="BE51" s="1291"/>
      <c r="BF51" s="1291"/>
      <c r="BG51" s="1291"/>
      <c r="BH51" s="1291"/>
      <c r="BI51" s="1291"/>
      <c r="BJ51" s="1291"/>
      <c r="BK51" s="1291"/>
      <c r="BL51" s="1291"/>
      <c r="BM51" s="1291"/>
      <c r="BN51" s="1291"/>
      <c r="BO51" s="1291"/>
      <c r="BP51" s="1273"/>
      <c r="BQ51" s="1274"/>
      <c r="BR51" s="1274"/>
      <c r="BS51" s="1274"/>
      <c r="BT51" s="1274"/>
      <c r="BU51" s="1274"/>
      <c r="BV51" s="1274"/>
      <c r="BW51" s="1274"/>
      <c r="BX51" s="1273"/>
      <c r="BY51" s="1274"/>
      <c r="BZ51" s="1274"/>
      <c r="CA51" s="1274"/>
      <c r="CB51" s="1274"/>
      <c r="CC51" s="1274"/>
      <c r="CD51" s="1274"/>
      <c r="CE51" s="1274"/>
      <c r="CF51" s="1274"/>
      <c r="CG51" s="1274"/>
      <c r="CH51" s="1274"/>
      <c r="CI51" s="1274"/>
      <c r="CJ51" s="1274"/>
      <c r="CK51" s="1274"/>
      <c r="CL51" s="1274"/>
      <c r="CM51" s="1274"/>
      <c r="CN51" s="1274"/>
      <c r="CO51" s="1274"/>
      <c r="CP51" s="1274"/>
      <c r="CQ51" s="1274"/>
      <c r="CR51" s="1274"/>
      <c r="CS51" s="1274"/>
      <c r="CT51" s="1274"/>
      <c r="CU51" s="1274"/>
      <c r="CV51" s="1273"/>
      <c r="CW51" s="1274"/>
      <c r="CX51" s="1274"/>
      <c r="CY51" s="1274"/>
      <c r="CZ51" s="1274"/>
      <c r="DA51" s="1274"/>
      <c r="DB51" s="1274"/>
      <c r="DC51" s="1274"/>
    </row>
    <row r="52" spans="1:109">
      <c r="B52" s="374"/>
      <c r="G52" s="1289"/>
      <c r="H52" s="1289"/>
      <c r="I52" s="1292"/>
      <c r="J52" s="1292"/>
      <c r="K52" s="1290"/>
      <c r="L52" s="1290"/>
      <c r="M52" s="1290"/>
      <c r="N52" s="1290"/>
      <c r="AM52" s="383"/>
      <c r="AN52" s="1291"/>
      <c r="AO52" s="1291"/>
      <c r="AP52" s="1291"/>
      <c r="AQ52" s="1291"/>
      <c r="AR52" s="1291"/>
      <c r="AS52" s="1291"/>
      <c r="AT52" s="1291"/>
      <c r="AU52" s="1291"/>
      <c r="AV52" s="1291"/>
      <c r="AW52" s="1291"/>
      <c r="AX52" s="1291"/>
      <c r="AY52" s="1291"/>
      <c r="AZ52" s="1291"/>
      <c r="BA52" s="1291"/>
      <c r="BB52" s="1291"/>
      <c r="BC52" s="1291"/>
      <c r="BD52" s="1291"/>
      <c r="BE52" s="1291"/>
      <c r="BF52" s="1291"/>
      <c r="BG52" s="1291"/>
      <c r="BH52" s="1291"/>
      <c r="BI52" s="1291"/>
      <c r="BJ52" s="1291"/>
      <c r="BK52" s="1291"/>
      <c r="BL52" s="1291"/>
      <c r="BM52" s="1291"/>
      <c r="BN52" s="1291"/>
      <c r="BO52" s="1291"/>
      <c r="BP52" s="1274"/>
      <c r="BQ52" s="1274"/>
      <c r="BR52" s="1274"/>
      <c r="BS52" s="1274"/>
      <c r="BT52" s="1274"/>
      <c r="BU52" s="1274"/>
      <c r="BV52" s="1274"/>
      <c r="BW52" s="1274"/>
      <c r="BX52" s="1274"/>
      <c r="BY52" s="1274"/>
      <c r="BZ52" s="1274"/>
      <c r="CA52" s="1274"/>
      <c r="CB52" s="1274"/>
      <c r="CC52" s="1274"/>
      <c r="CD52" s="1274"/>
      <c r="CE52" s="1274"/>
      <c r="CF52" s="1274"/>
      <c r="CG52" s="1274"/>
      <c r="CH52" s="1274"/>
      <c r="CI52" s="1274"/>
      <c r="CJ52" s="1274"/>
      <c r="CK52" s="1274"/>
      <c r="CL52" s="1274"/>
      <c r="CM52" s="1274"/>
      <c r="CN52" s="1274"/>
      <c r="CO52" s="1274"/>
      <c r="CP52" s="1274"/>
      <c r="CQ52" s="1274"/>
      <c r="CR52" s="1274"/>
      <c r="CS52" s="1274"/>
      <c r="CT52" s="1274"/>
      <c r="CU52" s="1274"/>
      <c r="CV52" s="1274"/>
      <c r="CW52" s="1274"/>
      <c r="CX52" s="1274"/>
      <c r="CY52" s="1274"/>
      <c r="CZ52" s="1274"/>
      <c r="DA52" s="1274"/>
      <c r="DB52" s="1274"/>
      <c r="DC52" s="1274"/>
    </row>
    <row r="53" spans="1:109">
      <c r="A53" s="382"/>
      <c r="B53" s="374"/>
      <c r="G53" s="1289"/>
      <c r="H53" s="1289"/>
      <c r="I53" s="1284"/>
      <c r="J53" s="1284"/>
      <c r="K53" s="1290"/>
      <c r="L53" s="1290"/>
      <c r="M53" s="1290"/>
      <c r="N53" s="1290"/>
      <c r="AM53" s="383"/>
      <c r="AN53" s="1291"/>
      <c r="AO53" s="1291"/>
      <c r="AP53" s="1291"/>
      <c r="AQ53" s="1291"/>
      <c r="AR53" s="1291"/>
      <c r="AS53" s="1291"/>
      <c r="AT53" s="1291"/>
      <c r="AU53" s="1291"/>
      <c r="AV53" s="1291"/>
      <c r="AW53" s="1291"/>
      <c r="AX53" s="1291"/>
      <c r="AY53" s="1291"/>
      <c r="AZ53" s="1291"/>
      <c r="BA53" s="1291"/>
      <c r="BB53" s="1291" t="s">
        <v>593</v>
      </c>
      <c r="BC53" s="1291"/>
      <c r="BD53" s="1291"/>
      <c r="BE53" s="1291"/>
      <c r="BF53" s="1291"/>
      <c r="BG53" s="1291"/>
      <c r="BH53" s="1291"/>
      <c r="BI53" s="1291"/>
      <c r="BJ53" s="1291"/>
      <c r="BK53" s="1291"/>
      <c r="BL53" s="1291"/>
      <c r="BM53" s="1291"/>
      <c r="BN53" s="1291"/>
      <c r="BO53" s="1291"/>
      <c r="BP53" s="1273"/>
      <c r="BQ53" s="1274"/>
      <c r="BR53" s="1274"/>
      <c r="BS53" s="1274"/>
      <c r="BT53" s="1274"/>
      <c r="BU53" s="1274"/>
      <c r="BV53" s="1274"/>
      <c r="BW53" s="1274"/>
      <c r="BX53" s="1273"/>
      <c r="BY53" s="1274"/>
      <c r="BZ53" s="1274"/>
      <c r="CA53" s="1274"/>
      <c r="CB53" s="1274"/>
      <c r="CC53" s="1274"/>
      <c r="CD53" s="1274"/>
      <c r="CE53" s="1274"/>
      <c r="CF53" s="1274">
        <v>51.7</v>
      </c>
      <c r="CG53" s="1274"/>
      <c r="CH53" s="1274"/>
      <c r="CI53" s="1274"/>
      <c r="CJ53" s="1274"/>
      <c r="CK53" s="1274"/>
      <c r="CL53" s="1274"/>
      <c r="CM53" s="1274"/>
      <c r="CN53" s="1274">
        <v>51.3</v>
      </c>
      <c r="CO53" s="1274"/>
      <c r="CP53" s="1274"/>
      <c r="CQ53" s="1274"/>
      <c r="CR53" s="1274"/>
      <c r="CS53" s="1274"/>
      <c r="CT53" s="1274"/>
      <c r="CU53" s="1274"/>
      <c r="CV53" s="1273"/>
      <c r="CW53" s="1274"/>
      <c r="CX53" s="1274"/>
      <c r="CY53" s="1274"/>
      <c r="CZ53" s="1274"/>
      <c r="DA53" s="1274"/>
      <c r="DB53" s="1274"/>
      <c r="DC53" s="1274"/>
    </row>
    <row r="54" spans="1:109">
      <c r="A54" s="382"/>
      <c r="B54" s="374"/>
      <c r="G54" s="1289"/>
      <c r="H54" s="1289"/>
      <c r="I54" s="1284"/>
      <c r="J54" s="1284"/>
      <c r="K54" s="1290"/>
      <c r="L54" s="1290"/>
      <c r="M54" s="1290"/>
      <c r="N54" s="1290"/>
      <c r="AM54" s="383"/>
      <c r="AN54" s="1291"/>
      <c r="AO54" s="1291"/>
      <c r="AP54" s="1291"/>
      <c r="AQ54" s="1291"/>
      <c r="AR54" s="1291"/>
      <c r="AS54" s="1291"/>
      <c r="AT54" s="1291"/>
      <c r="AU54" s="1291"/>
      <c r="AV54" s="1291"/>
      <c r="AW54" s="1291"/>
      <c r="AX54" s="1291"/>
      <c r="AY54" s="1291"/>
      <c r="AZ54" s="1291"/>
      <c r="BA54" s="1291"/>
      <c r="BB54" s="1291"/>
      <c r="BC54" s="1291"/>
      <c r="BD54" s="1291"/>
      <c r="BE54" s="1291"/>
      <c r="BF54" s="1291"/>
      <c r="BG54" s="1291"/>
      <c r="BH54" s="1291"/>
      <c r="BI54" s="1291"/>
      <c r="BJ54" s="1291"/>
      <c r="BK54" s="1291"/>
      <c r="BL54" s="1291"/>
      <c r="BM54" s="1291"/>
      <c r="BN54" s="1291"/>
      <c r="BO54" s="1291"/>
      <c r="BP54" s="1274"/>
      <c r="BQ54" s="1274"/>
      <c r="BR54" s="1274"/>
      <c r="BS54" s="1274"/>
      <c r="BT54" s="1274"/>
      <c r="BU54" s="1274"/>
      <c r="BV54" s="1274"/>
      <c r="BW54" s="1274"/>
      <c r="BX54" s="1274"/>
      <c r="BY54" s="1274"/>
      <c r="BZ54" s="1274"/>
      <c r="CA54" s="1274"/>
      <c r="CB54" s="1274"/>
      <c r="CC54" s="1274"/>
      <c r="CD54" s="1274"/>
      <c r="CE54" s="1274"/>
      <c r="CF54" s="1274"/>
      <c r="CG54" s="1274"/>
      <c r="CH54" s="1274"/>
      <c r="CI54" s="1274"/>
      <c r="CJ54" s="1274"/>
      <c r="CK54" s="1274"/>
      <c r="CL54" s="1274"/>
      <c r="CM54" s="1274"/>
      <c r="CN54" s="1274"/>
      <c r="CO54" s="1274"/>
      <c r="CP54" s="1274"/>
      <c r="CQ54" s="1274"/>
      <c r="CR54" s="1274"/>
      <c r="CS54" s="1274"/>
      <c r="CT54" s="1274"/>
      <c r="CU54" s="1274"/>
      <c r="CV54" s="1274"/>
      <c r="CW54" s="1274"/>
      <c r="CX54" s="1274"/>
      <c r="CY54" s="1274"/>
      <c r="CZ54" s="1274"/>
      <c r="DA54" s="1274"/>
      <c r="DB54" s="1274"/>
      <c r="DC54" s="1274"/>
    </row>
    <row r="55" spans="1:109">
      <c r="A55" s="382"/>
      <c r="B55" s="374"/>
      <c r="G55" s="1284"/>
      <c r="H55" s="1284"/>
      <c r="I55" s="1284"/>
      <c r="J55" s="1284"/>
      <c r="K55" s="1290"/>
      <c r="L55" s="1290"/>
      <c r="M55" s="1290"/>
      <c r="N55" s="1290"/>
      <c r="AN55" s="1288" t="s">
        <v>594</v>
      </c>
      <c r="AO55" s="1288"/>
      <c r="AP55" s="1288"/>
      <c r="AQ55" s="1288"/>
      <c r="AR55" s="1288"/>
      <c r="AS55" s="1288"/>
      <c r="AT55" s="1288"/>
      <c r="AU55" s="1288"/>
      <c r="AV55" s="1288"/>
      <c r="AW55" s="1288"/>
      <c r="AX55" s="1288"/>
      <c r="AY55" s="1288"/>
      <c r="AZ55" s="1288"/>
      <c r="BA55" s="1288"/>
      <c r="BB55" s="1291" t="s">
        <v>592</v>
      </c>
      <c r="BC55" s="1291"/>
      <c r="BD55" s="1291"/>
      <c r="BE55" s="1291"/>
      <c r="BF55" s="1291"/>
      <c r="BG55" s="1291"/>
      <c r="BH55" s="1291"/>
      <c r="BI55" s="1291"/>
      <c r="BJ55" s="1291"/>
      <c r="BK55" s="1291"/>
      <c r="BL55" s="1291"/>
      <c r="BM55" s="1291"/>
      <c r="BN55" s="1291"/>
      <c r="BO55" s="1291"/>
      <c r="BP55" s="1273"/>
      <c r="BQ55" s="1274"/>
      <c r="BR55" s="1274"/>
      <c r="BS55" s="1274"/>
      <c r="BT55" s="1274"/>
      <c r="BU55" s="1274"/>
      <c r="BV55" s="1274"/>
      <c r="BW55" s="1274"/>
      <c r="BX55" s="1273"/>
      <c r="BY55" s="1274"/>
      <c r="BZ55" s="1274"/>
      <c r="CA55" s="1274"/>
      <c r="CB55" s="1274"/>
      <c r="CC55" s="1274"/>
      <c r="CD55" s="1274"/>
      <c r="CE55" s="1274"/>
      <c r="CF55" s="1274">
        <v>0</v>
      </c>
      <c r="CG55" s="1274"/>
      <c r="CH55" s="1274"/>
      <c r="CI55" s="1274"/>
      <c r="CJ55" s="1274"/>
      <c r="CK55" s="1274"/>
      <c r="CL55" s="1274"/>
      <c r="CM55" s="1274"/>
      <c r="CN55" s="1274">
        <v>0</v>
      </c>
      <c r="CO55" s="1274"/>
      <c r="CP55" s="1274"/>
      <c r="CQ55" s="1274"/>
      <c r="CR55" s="1274"/>
      <c r="CS55" s="1274"/>
      <c r="CT55" s="1274"/>
      <c r="CU55" s="1274"/>
      <c r="CV55" s="1273"/>
      <c r="CW55" s="1274"/>
      <c r="CX55" s="1274"/>
      <c r="CY55" s="1274"/>
      <c r="CZ55" s="1274"/>
      <c r="DA55" s="1274"/>
      <c r="DB55" s="1274"/>
      <c r="DC55" s="1274"/>
    </row>
    <row r="56" spans="1:109">
      <c r="A56" s="382"/>
      <c r="B56" s="374"/>
      <c r="G56" s="1284"/>
      <c r="H56" s="1284"/>
      <c r="I56" s="1284"/>
      <c r="J56" s="1284"/>
      <c r="K56" s="1290"/>
      <c r="L56" s="1290"/>
      <c r="M56" s="1290"/>
      <c r="N56" s="1290"/>
      <c r="AN56" s="1288"/>
      <c r="AO56" s="1288"/>
      <c r="AP56" s="1288"/>
      <c r="AQ56" s="1288"/>
      <c r="AR56" s="1288"/>
      <c r="AS56" s="1288"/>
      <c r="AT56" s="1288"/>
      <c r="AU56" s="1288"/>
      <c r="AV56" s="1288"/>
      <c r="AW56" s="1288"/>
      <c r="AX56" s="1288"/>
      <c r="AY56" s="1288"/>
      <c r="AZ56" s="1288"/>
      <c r="BA56" s="1288"/>
      <c r="BB56" s="1291"/>
      <c r="BC56" s="1291"/>
      <c r="BD56" s="1291"/>
      <c r="BE56" s="1291"/>
      <c r="BF56" s="1291"/>
      <c r="BG56" s="1291"/>
      <c r="BH56" s="1291"/>
      <c r="BI56" s="1291"/>
      <c r="BJ56" s="1291"/>
      <c r="BK56" s="1291"/>
      <c r="BL56" s="1291"/>
      <c r="BM56" s="1291"/>
      <c r="BN56" s="1291"/>
      <c r="BO56" s="1291"/>
      <c r="BP56" s="1274"/>
      <c r="BQ56" s="1274"/>
      <c r="BR56" s="1274"/>
      <c r="BS56" s="1274"/>
      <c r="BT56" s="1274"/>
      <c r="BU56" s="1274"/>
      <c r="BV56" s="1274"/>
      <c r="BW56" s="1274"/>
      <c r="BX56" s="1274"/>
      <c r="BY56" s="1274"/>
      <c r="BZ56" s="1274"/>
      <c r="CA56" s="1274"/>
      <c r="CB56" s="1274"/>
      <c r="CC56" s="1274"/>
      <c r="CD56" s="1274"/>
      <c r="CE56" s="1274"/>
      <c r="CF56" s="1274"/>
      <c r="CG56" s="1274"/>
      <c r="CH56" s="1274"/>
      <c r="CI56" s="1274"/>
      <c r="CJ56" s="1274"/>
      <c r="CK56" s="1274"/>
      <c r="CL56" s="1274"/>
      <c r="CM56" s="1274"/>
      <c r="CN56" s="1274"/>
      <c r="CO56" s="1274"/>
      <c r="CP56" s="1274"/>
      <c r="CQ56" s="1274"/>
      <c r="CR56" s="1274"/>
      <c r="CS56" s="1274"/>
      <c r="CT56" s="1274"/>
      <c r="CU56" s="1274"/>
      <c r="CV56" s="1274"/>
      <c r="CW56" s="1274"/>
      <c r="CX56" s="1274"/>
      <c r="CY56" s="1274"/>
      <c r="CZ56" s="1274"/>
      <c r="DA56" s="1274"/>
      <c r="DB56" s="1274"/>
      <c r="DC56" s="1274"/>
    </row>
    <row r="57" spans="1:109" s="382" customFormat="1">
      <c r="B57" s="386"/>
      <c r="G57" s="1284"/>
      <c r="H57" s="1284"/>
      <c r="I57" s="1293"/>
      <c r="J57" s="1293"/>
      <c r="K57" s="1290"/>
      <c r="L57" s="1290"/>
      <c r="M57" s="1290"/>
      <c r="N57" s="1290"/>
      <c r="AM57" s="367"/>
      <c r="AN57" s="1288"/>
      <c r="AO57" s="1288"/>
      <c r="AP57" s="1288"/>
      <c r="AQ57" s="1288"/>
      <c r="AR57" s="1288"/>
      <c r="AS57" s="1288"/>
      <c r="AT57" s="1288"/>
      <c r="AU57" s="1288"/>
      <c r="AV57" s="1288"/>
      <c r="AW57" s="1288"/>
      <c r="AX57" s="1288"/>
      <c r="AY57" s="1288"/>
      <c r="AZ57" s="1288"/>
      <c r="BA57" s="1288"/>
      <c r="BB57" s="1291" t="s">
        <v>593</v>
      </c>
      <c r="BC57" s="1291"/>
      <c r="BD57" s="1291"/>
      <c r="BE57" s="1291"/>
      <c r="BF57" s="1291"/>
      <c r="BG57" s="1291"/>
      <c r="BH57" s="1291"/>
      <c r="BI57" s="1291"/>
      <c r="BJ57" s="1291"/>
      <c r="BK57" s="1291"/>
      <c r="BL57" s="1291"/>
      <c r="BM57" s="1291"/>
      <c r="BN57" s="1291"/>
      <c r="BO57" s="1291"/>
      <c r="BP57" s="1273"/>
      <c r="BQ57" s="1274"/>
      <c r="BR57" s="1274"/>
      <c r="BS57" s="1274"/>
      <c r="BT57" s="1274"/>
      <c r="BU57" s="1274"/>
      <c r="BV57" s="1274"/>
      <c r="BW57" s="1274"/>
      <c r="BX57" s="1273"/>
      <c r="BY57" s="1274"/>
      <c r="BZ57" s="1274"/>
      <c r="CA57" s="1274"/>
      <c r="CB57" s="1274"/>
      <c r="CC57" s="1274"/>
      <c r="CD57" s="1274"/>
      <c r="CE57" s="1274"/>
      <c r="CF57" s="1274">
        <v>54.2</v>
      </c>
      <c r="CG57" s="1274"/>
      <c r="CH57" s="1274"/>
      <c r="CI57" s="1274"/>
      <c r="CJ57" s="1274"/>
      <c r="CK57" s="1274"/>
      <c r="CL57" s="1274"/>
      <c r="CM57" s="1274"/>
      <c r="CN57" s="1274">
        <v>56.3</v>
      </c>
      <c r="CO57" s="1274"/>
      <c r="CP57" s="1274"/>
      <c r="CQ57" s="1274"/>
      <c r="CR57" s="1274"/>
      <c r="CS57" s="1274"/>
      <c r="CT57" s="1274"/>
      <c r="CU57" s="1274"/>
      <c r="CV57" s="1273"/>
      <c r="CW57" s="1274"/>
      <c r="CX57" s="1274"/>
      <c r="CY57" s="1274"/>
      <c r="CZ57" s="1274"/>
      <c r="DA57" s="1274"/>
      <c r="DB57" s="1274"/>
      <c r="DC57" s="1274"/>
      <c r="DD57" s="387"/>
      <c r="DE57" s="386"/>
    </row>
    <row r="58" spans="1:109" s="382" customFormat="1">
      <c r="A58" s="367"/>
      <c r="B58" s="386"/>
      <c r="G58" s="1284"/>
      <c r="H58" s="1284"/>
      <c r="I58" s="1293"/>
      <c r="J58" s="1293"/>
      <c r="K58" s="1290"/>
      <c r="L58" s="1290"/>
      <c r="M58" s="1290"/>
      <c r="N58" s="1290"/>
      <c r="AM58" s="367"/>
      <c r="AN58" s="1288"/>
      <c r="AO58" s="1288"/>
      <c r="AP58" s="1288"/>
      <c r="AQ58" s="1288"/>
      <c r="AR58" s="1288"/>
      <c r="AS58" s="1288"/>
      <c r="AT58" s="1288"/>
      <c r="AU58" s="1288"/>
      <c r="AV58" s="1288"/>
      <c r="AW58" s="1288"/>
      <c r="AX58" s="1288"/>
      <c r="AY58" s="1288"/>
      <c r="AZ58" s="1288"/>
      <c r="BA58" s="1288"/>
      <c r="BB58" s="1291"/>
      <c r="BC58" s="1291"/>
      <c r="BD58" s="1291"/>
      <c r="BE58" s="1291"/>
      <c r="BF58" s="1291"/>
      <c r="BG58" s="1291"/>
      <c r="BH58" s="1291"/>
      <c r="BI58" s="1291"/>
      <c r="BJ58" s="1291"/>
      <c r="BK58" s="1291"/>
      <c r="BL58" s="1291"/>
      <c r="BM58" s="1291"/>
      <c r="BN58" s="1291"/>
      <c r="BO58" s="1291"/>
      <c r="BP58" s="1274"/>
      <c r="BQ58" s="1274"/>
      <c r="BR58" s="1274"/>
      <c r="BS58" s="1274"/>
      <c r="BT58" s="1274"/>
      <c r="BU58" s="1274"/>
      <c r="BV58" s="1274"/>
      <c r="BW58" s="1274"/>
      <c r="BX58" s="1274"/>
      <c r="BY58" s="1274"/>
      <c r="BZ58" s="1274"/>
      <c r="CA58" s="1274"/>
      <c r="CB58" s="1274"/>
      <c r="CC58" s="1274"/>
      <c r="CD58" s="1274"/>
      <c r="CE58" s="1274"/>
      <c r="CF58" s="1274"/>
      <c r="CG58" s="1274"/>
      <c r="CH58" s="1274"/>
      <c r="CI58" s="1274"/>
      <c r="CJ58" s="1274"/>
      <c r="CK58" s="1274"/>
      <c r="CL58" s="1274"/>
      <c r="CM58" s="1274"/>
      <c r="CN58" s="1274"/>
      <c r="CO58" s="1274"/>
      <c r="CP58" s="1274"/>
      <c r="CQ58" s="1274"/>
      <c r="CR58" s="1274"/>
      <c r="CS58" s="1274"/>
      <c r="CT58" s="1274"/>
      <c r="CU58" s="1274"/>
      <c r="CV58" s="1274"/>
      <c r="CW58" s="1274"/>
      <c r="CX58" s="1274"/>
      <c r="CY58" s="1274"/>
      <c r="CZ58" s="1274"/>
      <c r="DA58" s="1274"/>
      <c r="DB58" s="1274"/>
      <c r="DC58" s="1274"/>
      <c r="DD58" s="387"/>
      <c r="DE58" s="386"/>
    </row>
    <row r="59" spans="1:109" s="382" customFormat="1">
      <c r="A59" s="367"/>
      <c r="B59" s="386"/>
      <c r="K59" s="388"/>
      <c r="L59" s="388"/>
      <c r="M59" s="388"/>
      <c r="N59" s="388"/>
      <c r="AQ59" s="388"/>
      <c r="AR59" s="388"/>
      <c r="AS59" s="388"/>
      <c r="AT59" s="388"/>
      <c r="BC59" s="388"/>
      <c r="BD59" s="388"/>
      <c r="BE59" s="388"/>
      <c r="BF59" s="388"/>
      <c r="BO59" s="388"/>
      <c r="BP59" s="388"/>
      <c r="BQ59" s="388"/>
      <c r="BR59" s="388"/>
      <c r="CA59" s="388"/>
      <c r="CB59" s="388"/>
      <c r="CC59" s="388"/>
      <c r="CD59" s="388"/>
      <c r="CM59" s="388"/>
      <c r="CN59" s="388"/>
      <c r="CO59" s="388"/>
      <c r="CP59" s="388"/>
      <c r="CY59" s="388"/>
      <c r="CZ59" s="388"/>
      <c r="DA59" s="388"/>
      <c r="DB59" s="388"/>
      <c r="DC59" s="388"/>
      <c r="DD59" s="387"/>
      <c r="DE59" s="386"/>
    </row>
    <row r="60" spans="1:109" s="382" customFormat="1">
      <c r="A60" s="367"/>
      <c r="B60" s="386"/>
      <c r="K60" s="388"/>
      <c r="L60" s="388"/>
      <c r="M60" s="388"/>
      <c r="N60" s="388"/>
      <c r="AQ60" s="388"/>
      <c r="AR60" s="388"/>
      <c r="AS60" s="388"/>
      <c r="AT60" s="388"/>
      <c r="BC60" s="388"/>
      <c r="BD60" s="388"/>
      <c r="BE60" s="388"/>
      <c r="BF60" s="388"/>
      <c r="BO60" s="388"/>
      <c r="BP60" s="388"/>
      <c r="BQ60" s="388"/>
      <c r="BR60" s="388"/>
      <c r="CA60" s="388"/>
      <c r="CB60" s="388"/>
      <c r="CC60" s="388"/>
      <c r="CD60" s="388"/>
      <c r="CM60" s="388"/>
      <c r="CN60" s="388"/>
      <c r="CO60" s="388"/>
      <c r="CP60" s="388"/>
      <c r="CY60" s="388"/>
      <c r="CZ60" s="388"/>
      <c r="DA60" s="388"/>
      <c r="DB60" s="388"/>
      <c r="DC60" s="388"/>
      <c r="DD60" s="387"/>
      <c r="DE60" s="386"/>
    </row>
    <row r="61" spans="1:109" s="382" customFormat="1">
      <c r="A61" s="367"/>
      <c r="B61" s="389"/>
      <c r="C61" s="390"/>
      <c r="D61" s="390"/>
      <c r="E61" s="390"/>
      <c r="F61" s="390"/>
      <c r="G61" s="390"/>
      <c r="H61" s="390"/>
      <c r="I61" s="390"/>
      <c r="J61" s="390"/>
      <c r="K61" s="390"/>
      <c r="L61" s="390"/>
      <c r="M61" s="391"/>
      <c r="N61" s="391"/>
      <c r="O61" s="390"/>
      <c r="P61" s="390"/>
      <c r="Q61" s="390"/>
      <c r="R61" s="390"/>
      <c r="S61" s="390"/>
      <c r="T61" s="390"/>
      <c r="U61" s="390"/>
      <c r="V61" s="390"/>
      <c r="W61" s="390"/>
      <c r="X61" s="390"/>
      <c r="Y61" s="390"/>
      <c r="Z61" s="390"/>
      <c r="AA61" s="390"/>
      <c r="AB61" s="390"/>
      <c r="AC61" s="390"/>
      <c r="AD61" s="390"/>
      <c r="AE61" s="390"/>
      <c r="AF61" s="390"/>
      <c r="AG61" s="390"/>
      <c r="AH61" s="390"/>
      <c r="AI61" s="390"/>
      <c r="AJ61" s="390"/>
      <c r="AK61" s="390"/>
      <c r="AL61" s="390"/>
      <c r="AM61" s="390"/>
      <c r="AN61" s="390"/>
      <c r="AO61" s="390"/>
      <c r="AP61" s="390"/>
      <c r="AQ61" s="390"/>
      <c r="AR61" s="390"/>
      <c r="AS61" s="391"/>
      <c r="AT61" s="391"/>
      <c r="AU61" s="390"/>
      <c r="AV61" s="390"/>
      <c r="AW61" s="390"/>
      <c r="AX61" s="390"/>
      <c r="AY61" s="390"/>
      <c r="AZ61" s="390"/>
      <c r="BA61" s="390"/>
      <c r="BB61" s="390"/>
      <c r="BC61" s="390"/>
      <c r="BD61" s="390"/>
      <c r="BE61" s="391"/>
      <c r="BF61" s="391"/>
      <c r="BG61" s="390"/>
      <c r="BH61" s="390"/>
      <c r="BI61" s="390"/>
      <c r="BJ61" s="390"/>
      <c r="BK61" s="390"/>
      <c r="BL61" s="390"/>
      <c r="BM61" s="390"/>
      <c r="BN61" s="390"/>
      <c r="BO61" s="390"/>
      <c r="BP61" s="390"/>
      <c r="BQ61" s="391"/>
      <c r="BR61" s="391"/>
      <c r="BS61" s="390"/>
      <c r="BT61" s="390"/>
      <c r="BU61" s="390"/>
      <c r="BV61" s="390"/>
      <c r="BW61" s="390"/>
      <c r="BX61" s="390"/>
      <c r="BY61" s="390"/>
      <c r="BZ61" s="390"/>
      <c r="CA61" s="390"/>
      <c r="CB61" s="390"/>
      <c r="CC61" s="391"/>
      <c r="CD61" s="391"/>
      <c r="CE61" s="390"/>
      <c r="CF61" s="390"/>
      <c r="CG61" s="390"/>
      <c r="CH61" s="390"/>
      <c r="CI61" s="390"/>
      <c r="CJ61" s="390"/>
      <c r="CK61" s="390"/>
      <c r="CL61" s="390"/>
      <c r="CM61" s="390"/>
      <c r="CN61" s="390"/>
      <c r="CO61" s="391"/>
      <c r="CP61" s="391"/>
      <c r="CQ61" s="390"/>
      <c r="CR61" s="390"/>
      <c r="CS61" s="390"/>
      <c r="CT61" s="390"/>
      <c r="CU61" s="390"/>
      <c r="CV61" s="390"/>
      <c r="CW61" s="390"/>
      <c r="CX61" s="390"/>
      <c r="CY61" s="390"/>
      <c r="CZ61" s="390"/>
      <c r="DA61" s="391"/>
      <c r="DB61" s="391"/>
      <c r="DC61" s="391"/>
      <c r="DD61" s="392"/>
      <c r="DE61" s="386"/>
    </row>
    <row r="62" spans="1:109">
      <c r="B62" s="379"/>
      <c r="C62" s="379"/>
      <c r="D62" s="379"/>
      <c r="E62" s="379"/>
      <c r="F62" s="379"/>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79"/>
      <c r="AE62" s="379"/>
      <c r="AF62" s="379"/>
      <c r="AG62" s="379"/>
      <c r="AH62" s="379"/>
      <c r="AI62" s="379"/>
      <c r="AJ62" s="379"/>
      <c r="AK62" s="379"/>
      <c r="AL62" s="379"/>
      <c r="AM62" s="379"/>
      <c r="AN62" s="379"/>
      <c r="AO62" s="379"/>
      <c r="AP62" s="379"/>
      <c r="AQ62" s="379"/>
      <c r="AR62" s="379"/>
      <c r="AS62" s="379"/>
      <c r="AT62" s="379"/>
      <c r="AU62" s="379"/>
      <c r="AV62" s="379"/>
      <c r="AW62" s="379"/>
      <c r="AX62" s="379"/>
      <c r="AY62" s="379"/>
      <c r="AZ62" s="379"/>
      <c r="BA62" s="379"/>
      <c r="BB62" s="379"/>
      <c r="BC62" s="379"/>
      <c r="BD62" s="379"/>
      <c r="BE62" s="379"/>
      <c r="BF62" s="379"/>
      <c r="BG62" s="379"/>
      <c r="BH62" s="379"/>
      <c r="BI62" s="379"/>
      <c r="BJ62" s="379"/>
      <c r="BK62" s="379"/>
      <c r="BL62" s="379"/>
      <c r="BM62" s="379"/>
      <c r="BN62" s="379"/>
      <c r="BO62" s="379"/>
      <c r="BP62" s="379"/>
      <c r="BQ62" s="379"/>
      <c r="BR62" s="379"/>
      <c r="BS62" s="379"/>
      <c r="BT62" s="379"/>
      <c r="BU62" s="379"/>
      <c r="BV62" s="379"/>
      <c r="BW62" s="379"/>
      <c r="BX62" s="379"/>
      <c r="BY62" s="379"/>
      <c r="BZ62" s="379"/>
      <c r="CA62" s="379"/>
      <c r="CB62" s="379"/>
      <c r="CC62" s="379"/>
      <c r="CD62" s="379"/>
      <c r="CE62" s="379"/>
      <c r="CF62" s="379"/>
      <c r="CG62" s="379"/>
      <c r="CH62" s="379"/>
      <c r="CI62" s="379"/>
      <c r="CJ62" s="379"/>
      <c r="CK62" s="379"/>
      <c r="CL62" s="379"/>
      <c r="CM62" s="379"/>
      <c r="CN62" s="379"/>
      <c r="CO62" s="379"/>
      <c r="CP62" s="379"/>
      <c r="CQ62" s="379"/>
      <c r="CR62" s="379"/>
      <c r="CS62" s="379"/>
      <c r="CT62" s="379"/>
      <c r="CU62" s="379"/>
      <c r="CV62" s="379"/>
      <c r="CW62" s="379"/>
      <c r="CX62" s="379"/>
      <c r="CY62" s="379"/>
      <c r="CZ62" s="379"/>
      <c r="DA62" s="379"/>
      <c r="DB62" s="379"/>
      <c r="DC62" s="379"/>
      <c r="DD62" s="379"/>
      <c r="DE62" s="367"/>
    </row>
    <row r="63" spans="1:109" ht="17.25">
      <c r="B63" s="393" t="s">
        <v>595</v>
      </c>
    </row>
    <row r="64" spans="1:109">
      <c r="B64" s="374"/>
      <c r="G64" s="381"/>
      <c r="I64" s="394"/>
      <c r="J64" s="394"/>
      <c r="K64" s="394"/>
      <c r="L64" s="394"/>
      <c r="M64" s="394"/>
      <c r="N64" s="395"/>
      <c r="AM64" s="381"/>
      <c r="AN64" s="381" t="s">
        <v>589</v>
      </c>
      <c r="AP64" s="382"/>
      <c r="AQ64" s="382"/>
      <c r="AR64" s="382"/>
      <c r="AY64" s="381"/>
      <c r="BA64" s="382"/>
      <c r="BB64" s="382"/>
      <c r="BC64" s="382"/>
      <c r="BK64" s="381"/>
      <c r="BM64" s="382"/>
      <c r="BN64" s="382"/>
      <c r="BO64" s="382"/>
      <c r="BW64" s="381"/>
      <c r="BY64" s="382"/>
      <c r="BZ64" s="382"/>
      <c r="CA64" s="382"/>
      <c r="CI64" s="381"/>
      <c r="CK64" s="382"/>
      <c r="CL64" s="382"/>
      <c r="CM64" s="382"/>
      <c r="CU64" s="381"/>
      <c r="CW64" s="382"/>
      <c r="CX64" s="382"/>
      <c r="CY64" s="382"/>
    </row>
    <row r="65" spans="2:107">
      <c r="B65" s="374"/>
      <c r="AN65" s="1275" t="s">
        <v>597</v>
      </c>
      <c r="AO65" s="1294"/>
      <c r="AP65" s="1294"/>
      <c r="AQ65" s="1294"/>
      <c r="AR65" s="1294"/>
      <c r="AS65" s="1294"/>
      <c r="AT65" s="1294"/>
      <c r="AU65" s="1294"/>
      <c r="AV65" s="1294"/>
      <c r="AW65" s="1294"/>
      <c r="AX65" s="1294"/>
      <c r="AY65" s="1294"/>
      <c r="AZ65" s="1294"/>
      <c r="BA65" s="1294"/>
      <c r="BB65" s="1294"/>
      <c r="BC65" s="1294"/>
      <c r="BD65" s="1294"/>
      <c r="BE65" s="1294"/>
      <c r="BF65" s="1294"/>
      <c r="BG65" s="1294"/>
      <c r="BH65" s="1294"/>
      <c r="BI65" s="1294"/>
      <c r="BJ65" s="1294"/>
      <c r="BK65" s="1294"/>
      <c r="BL65" s="1294"/>
      <c r="BM65" s="1294"/>
      <c r="BN65" s="1294"/>
      <c r="BO65" s="1294"/>
      <c r="BP65" s="1294"/>
      <c r="BQ65" s="1294"/>
      <c r="BR65" s="1294"/>
      <c r="BS65" s="1294"/>
      <c r="BT65" s="1294"/>
      <c r="BU65" s="1294"/>
      <c r="BV65" s="1294"/>
      <c r="BW65" s="1294"/>
      <c r="BX65" s="1294"/>
      <c r="BY65" s="1294"/>
      <c r="BZ65" s="1294"/>
      <c r="CA65" s="1294"/>
      <c r="CB65" s="1294"/>
      <c r="CC65" s="1294"/>
      <c r="CD65" s="1294"/>
      <c r="CE65" s="1294"/>
      <c r="CF65" s="1294"/>
      <c r="CG65" s="1294"/>
      <c r="CH65" s="1294"/>
      <c r="CI65" s="1294"/>
      <c r="CJ65" s="1294"/>
      <c r="CK65" s="1294"/>
      <c r="CL65" s="1294"/>
      <c r="CM65" s="1294"/>
      <c r="CN65" s="1294"/>
      <c r="CO65" s="1294"/>
      <c r="CP65" s="1294"/>
      <c r="CQ65" s="1294"/>
      <c r="CR65" s="1294"/>
      <c r="CS65" s="1294"/>
      <c r="CT65" s="1294"/>
      <c r="CU65" s="1294"/>
      <c r="CV65" s="1294"/>
      <c r="CW65" s="1294"/>
      <c r="CX65" s="1294"/>
      <c r="CY65" s="1294"/>
      <c r="CZ65" s="1294"/>
      <c r="DA65" s="1294"/>
      <c r="DB65" s="1294"/>
      <c r="DC65" s="1295"/>
    </row>
    <row r="66" spans="2:107">
      <c r="B66" s="374"/>
      <c r="AN66" s="1296"/>
      <c r="AO66" s="1297"/>
      <c r="AP66" s="1297"/>
      <c r="AQ66" s="1297"/>
      <c r="AR66" s="1297"/>
      <c r="AS66" s="1297"/>
      <c r="AT66" s="1297"/>
      <c r="AU66" s="1297"/>
      <c r="AV66" s="1297"/>
      <c r="AW66" s="1297"/>
      <c r="AX66" s="1297"/>
      <c r="AY66" s="1297"/>
      <c r="AZ66" s="1297"/>
      <c r="BA66" s="1297"/>
      <c r="BB66" s="1297"/>
      <c r="BC66" s="1297"/>
      <c r="BD66" s="1297"/>
      <c r="BE66" s="1297"/>
      <c r="BF66" s="1297"/>
      <c r="BG66" s="1297"/>
      <c r="BH66" s="1297"/>
      <c r="BI66" s="1297"/>
      <c r="BJ66" s="1297"/>
      <c r="BK66" s="1297"/>
      <c r="BL66" s="1297"/>
      <c r="BM66" s="1297"/>
      <c r="BN66" s="1297"/>
      <c r="BO66" s="1297"/>
      <c r="BP66" s="1297"/>
      <c r="BQ66" s="1297"/>
      <c r="BR66" s="1297"/>
      <c r="BS66" s="1297"/>
      <c r="BT66" s="1297"/>
      <c r="BU66" s="1297"/>
      <c r="BV66" s="1297"/>
      <c r="BW66" s="1297"/>
      <c r="BX66" s="1297"/>
      <c r="BY66" s="1297"/>
      <c r="BZ66" s="1297"/>
      <c r="CA66" s="1297"/>
      <c r="CB66" s="1297"/>
      <c r="CC66" s="1297"/>
      <c r="CD66" s="1297"/>
      <c r="CE66" s="1297"/>
      <c r="CF66" s="1297"/>
      <c r="CG66" s="1297"/>
      <c r="CH66" s="1297"/>
      <c r="CI66" s="1297"/>
      <c r="CJ66" s="1297"/>
      <c r="CK66" s="1297"/>
      <c r="CL66" s="1297"/>
      <c r="CM66" s="1297"/>
      <c r="CN66" s="1297"/>
      <c r="CO66" s="1297"/>
      <c r="CP66" s="1297"/>
      <c r="CQ66" s="1297"/>
      <c r="CR66" s="1297"/>
      <c r="CS66" s="1297"/>
      <c r="CT66" s="1297"/>
      <c r="CU66" s="1297"/>
      <c r="CV66" s="1297"/>
      <c r="CW66" s="1297"/>
      <c r="CX66" s="1297"/>
      <c r="CY66" s="1297"/>
      <c r="CZ66" s="1297"/>
      <c r="DA66" s="1297"/>
      <c r="DB66" s="1297"/>
      <c r="DC66" s="1298"/>
    </row>
    <row r="67" spans="2:107">
      <c r="B67" s="374"/>
      <c r="AN67" s="1296"/>
      <c r="AO67" s="1297"/>
      <c r="AP67" s="1297"/>
      <c r="AQ67" s="1297"/>
      <c r="AR67" s="1297"/>
      <c r="AS67" s="1297"/>
      <c r="AT67" s="1297"/>
      <c r="AU67" s="1297"/>
      <c r="AV67" s="1297"/>
      <c r="AW67" s="1297"/>
      <c r="AX67" s="1297"/>
      <c r="AY67" s="1297"/>
      <c r="AZ67" s="1297"/>
      <c r="BA67" s="1297"/>
      <c r="BB67" s="1297"/>
      <c r="BC67" s="1297"/>
      <c r="BD67" s="1297"/>
      <c r="BE67" s="1297"/>
      <c r="BF67" s="1297"/>
      <c r="BG67" s="1297"/>
      <c r="BH67" s="1297"/>
      <c r="BI67" s="1297"/>
      <c r="BJ67" s="1297"/>
      <c r="BK67" s="1297"/>
      <c r="BL67" s="1297"/>
      <c r="BM67" s="1297"/>
      <c r="BN67" s="1297"/>
      <c r="BO67" s="1297"/>
      <c r="BP67" s="1297"/>
      <c r="BQ67" s="1297"/>
      <c r="BR67" s="1297"/>
      <c r="BS67" s="1297"/>
      <c r="BT67" s="1297"/>
      <c r="BU67" s="1297"/>
      <c r="BV67" s="1297"/>
      <c r="BW67" s="1297"/>
      <c r="BX67" s="1297"/>
      <c r="BY67" s="1297"/>
      <c r="BZ67" s="1297"/>
      <c r="CA67" s="1297"/>
      <c r="CB67" s="1297"/>
      <c r="CC67" s="1297"/>
      <c r="CD67" s="1297"/>
      <c r="CE67" s="1297"/>
      <c r="CF67" s="1297"/>
      <c r="CG67" s="1297"/>
      <c r="CH67" s="1297"/>
      <c r="CI67" s="1297"/>
      <c r="CJ67" s="1297"/>
      <c r="CK67" s="1297"/>
      <c r="CL67" s="1297"/>
      <c r="CM67" s="1297"/>
      <c r="CN67" s="1297"/>
      <c r="CO67" s="1297"/>
      <c r="CP67" s="1297"/>
      <c r="CQ67" s="1297"/>
      <c r="CR67" s="1297"/>
      <c r="CS67" s="1297"/>
      <c r="CT67" s="1297"/>
      <c r="CU67" s="1297"/>
      <c r="CV67" s="1297"/>
      <c r="CW67" s="1297"/>
      <c r="CX67" s="1297"/>
      <c r="CY67" s="1297"/>
      <c r="CZ67" s="1297"/>
      <c r="DA67" s="1297"/>
      <c r="DB67" s="1297"/>
      <c r="DC67" s="1298"/>
    </row>
    <row r="68" spans="2:107">
      <c r="B68" s="374"/>
      <c r="AN68" s="1296"/>
      <c r="AO68" s="1297"/>
      <c r="AP68" s="1297"/>
      <c r="AQ68" s="1297"/>
      <c r="AR68" s="1297"/>
      <c r="AS68" s="1297"/>
      <c r="AT68" s="1297"/>
      <c r="AU68" s="1297"/>
      <c r="AV68" s="1297"/>
      <c r="AW68" s="1297"/>
      <c r="AX68" s="1297"/>
      <c r="AY68" s="1297"/>
      <c r="AZ68" s="1297"/>
      <c r="BA68" s="1297"/>
      <c r="BB68" s="1297"/>
      <c r="BC68" s="1297"/>
      <c r="BD68" s="1297"/>
      <c r="BE68" s="1297"/>
      <c r="BF68" s="1297"/>
      <c r="BG68" s="1297"/>
      <c r="BH68" s="1297"/>
      <c r="BI68" s="1297"/>
      <c r="BJ68" s="1297"/>
      <c r="BK68" s="1297"/>
      <c r="BL68" s="1297"/>
      <c r="BM68" s="1297"/>
      <c r="BN68" s="1297"/>
      <c r="BO68" s="1297"/>
      <c r="BP68" s="1297"/>
      <c r="BQ68" s="1297"/>
      <c r="BR68" s="1297"/>
      <c r="BS68" s="1297"/>
      <c r="BT68" s="1297"/>
      <c r="BU68" s="1297"/>
      <c r="BV68" s="1297"/>
      <c r="BW68" s="1297"/>
      <c r="BX68" s="1297"/>
      <c r="BY68" s="1297"/>
      <c r="BZ68" s="1297"/>
      <c r="CA68" s="1297"/>
      <c r="CB68" s="1297"/>
      <c r="CC68" s="1297"/>
      <c r="CD68" s="1297"/>
      <c r="CE68" s="1297"/>
      <c r="CF68" s="1297"/>
      <c r="CG68" s="1297"/>
      <c r="CH68" s="1297"/>
      <c r="CI68" s="1297"/>
      <c r="CJ68" s="1297"/>
      <c r="CK68" s="1297"/>
      <c r="CL68" s="1297"/>
      <c r="CM68" s="1297"/>
      <c r="CN68" s="1297"/>
      <c r="CO68" s="1297"/>
      <c r="CP68" s="1297"/>
      <c r="CQ68" s="1297"/>
      <c r="CR68" s="1297"/>
      <c r="CS68" s="1297"/>
      <c r="CT68" s="1297"/>
      <c r="CU68" s="1297"/>
      <c r="CV68" s="1297"/>
      <c r="CW68" s="1297"/>
      <c r="CX68" s="1297"/>
      <c r="CY68" s="1297"/>
      <c r="CZ68" s="1297"/>
      <c r="DA68" s="1297"/>
      <c r="DB68" s="1297"/>
      <c r="DC68" s="1298"/>
    </row>
    <row r="69" spans="2:107">
      <c r="B69" s="374"/>
      <c r="AN69" s="1299"/>
      <c r="AO69" s="1300"/>
      <c r="AP69" s="1300"/>
      <c r="AQ69" s="1300"/>
      <c r="AR69" s="1300"/>
      <c r="AS69" s="1300"/>
      <c r="AT69" s="1300"/>
      <c r="AU69" s="1300"/>
      <c r="AV69" s="1300"/>
      <c r="AW69" s="1300"/>
      <c r="AX69" s="1300"/>
      <c r="AY69" s="1300"/>
      <c r="AZ69" s="1300"/>
      <c r="BA69" s="1300"/>
      <c r="BB69" s="1300"/>
      <c r="BC69" s="1300"/>
      <c r="BD69" s="1300"/>
      <c r="BE69" s="1300"/>
      <c r="BF69" s="1300"/>
      <c r="BG69" s="1300"/>
      <c r="BH69" s="1300"/>
      <c r="BI69" s="1300"/>
      <c r="BJ69" s="1300"/>
      <c r="BK69" s="1300"/>
      <c r="BL69" s="1300"/>
      <c r="BM69" s="1300"/>
      <c r="BN69" s="1300"/>
      <c r="BO69" s="1300"/>
      <c r="BP69" s="1300"/>
      <c r="BQ69" s="1300"/>
      <c r="BR69" s="1300"/>
      <c r="BS69" s="1300"/>
      <c r="BT69" s="1300"/>
      <c r="BU69" s="1300"/>
      <c r="BV69" s="1300"/>
      <c r="BW69" s="1300"/>
      <c r="BX69" s="1300"/>
      <c r="BY69" s="1300"/>
      <c r="BZ69" s="1300"/>
      <c r="CA69" s="1300"/>
      <c r="CB69" s="1300"/>
      <c r="CC69" s="1300"/>
      <c r="CD69" s="1300"/>
      <c r="CE69" s="1300"/>
      <c r="CF69" s="1300"/>
      <c r="CG69" s="1300"/>
      <c r="CH69" s="1300"/>
      <c r="CI69" s="1300"/>
      <c r="CJ69" s="1300"/>
      <c r="CK69" s="1300"/>
      <c r="CL69" s="1300"/>
      <c r="CM69" s="1300"/>
      <c r="CN69" s="1300"/>
      <c r="CO69" s="1300"/>
      <c r="CP69" s="1300"/>
      <c r="CQ69" s="1300"/>
      <c r="CR69" s="1300"/>
      <c r="CS69" s="1300"/>
      <c r="CT69" s="1300"/>
      <c r="CU69" s="1300"/>
      <c r="CV69" s="1300"/>
      <c r="CW69" s="1300"/>
      <c r="CX69" s="1300"/>
      <c r="CY69" s="1300"/>
      <c r="CZ69" s="1300"/>
      <c r="DA69" s="1300"/>
      <c r="DB69" s="1300"/>
      <c r="DC69" s="1301"/>
    </row>
    <row r="70" spans="2:107">
      <c r="B70" s="374"/>
      <c r="H70" s="396"/>
      <c r="I70" s="396"/>
      <c r="J70" s="397"/>
      <c r="K70" s="397"/>
      <c r="L70" s="398"/>
      <c r="M70" s="397"/>
      <c r="N70" s="398"/>
      <c r="AN70" s="383"/>
      <c r="AO70" s="383"/>
      <c r="AP70" s="383"/>
      <c r="AZ70" s="383"/>
      <c r="BA70" s="383"/>
      <c r="BB70" s="383"/>
      <c r="BL70" s="383"/>
      <c r="BM70" s="383"/>
      <c r="BN70" s="383"/>
      <c r="BX70" s="383"/>
      <c r="BY70" s="383"/>
      <c r="BZ70" s="383"/>
      <c r="CJ70" s="383"/>
      <c r="CK70" s="383"/>
      <c r="CL70" s="383"/>
      <c r="CV70" s="383"/>
      <c r="CW70" s="383"/>
      <c r="CX70" s="383"/>
    </row>
    <row r="71" spans="2:107">
      <c r="B71" s="374"/>
      <c r="G71" s="399"/>
      <c r="I71" s="400"/>
      <c r="J71" s="397"/>
      <c r="K71" s="397"/>
      <c r="L71" s="398"/>
      <c r="M71" s="397"/>
      <c r="N71" s="398"/>
      <c r="AM71" s="399"/>
      <c r="AN71" s="367" t="s">
        <v>590</v>
      </c>
    </row>
    <row r="72" spans="2:107">
      <c r="B72" s="374"/>
      <c r="G72" s="1284"/>
      <c r="H72" s="1284"/>
      <c r="I72" s="1284"/>
      <c r="J72" s="1284"/>
      <c r="K72" s="384"/>
      <c r="L72" s="384"/>
      <c r="M72" s="385"/>
      <c r="N72" s="385"/>
      <c r="AN72" s="1285"/>
      <c r="AO72" s="1286"/>
      <c r="AP72" s="1286"/>
      <c r="AQ72" s="1286"/>
      <c r="AR72" s="1286"/>
      <c r="AS72" s="1286"/>
      <c r="AT72" s="1286"/>
      <c r="AU72" s="1286"/>
      <c r="AV72" s="1286"/>
      <c r="AW72" s="1286"/>
      <c r="AX72" s="1286"/>
      <c r="AY72" s="1286"/>
      <c r="AZ72" s="1286"/>
      <c r="BA72" s="1286"/>
      <c r="BB72" s="1286"/>
      <c r="BC72" s="1286"/>
      <c r="BD72" s="1286"/>
      <c r="BE72" s="1286"/>
      <c r="BF72" s="1286"/>
      <c r="BG72" s="1286"/>
      <c r="BH72" s="1286"/>
      <c r="BI72" s="1286"/>
      <c r="BJ72" s="1286"/>
      <c r="BK72" s="1286"/>
      <c r="BL72" s="1286"/>
      <c r="BM72" s="1286"/>
      <c r="BN72" s="1286"/>
      <c r="BO72" s="1287"/>
      <c r="BP72" s="1288" t="s">
        <v>553</v>
      </c>
      <c r="BQ72" s="1288"/>
      <c r="BR72" s="1288"/>
      <c r="BS72" s="1288"/>
      <c r="BT72" s="1288"/>
      <c r="BU72" s="1288"/>
      <c r="BV72" s="1288"/>
      <c r="BW72" s="1288"/>
      <c r="BX72" s="1288" t="s">
        <v>554</v>
      </c>
      <c r="BY72" s="1288"/>
      <c r="BZ72" s="1288"/>
      <c r="CA72" s="1288"/>
      <c r="CB72" s="1288"/>
      <c r="CC72" s="1288"/>
      <c r="CD72" s="1288"/>
      <c r="CE72" s="1288"/>
      <c r="CF72" s="1288" t="s">
        <v>555</v>
      </c>
      <c r="CG72" s="1288"/>
      <c r="CH72" s="1288"/>
      <c r="CI72" s="1288"/>
      <c r="CJ72" s="1288"/>
      <c r="CK72" s="1288"/>
      <c r="CL72" s="1288"/>
      <c r="CM72" s="1288"/>
      <c r="CN72" s="1288" t="s">
        <v>556</v>
      </c>
      <c r="CO72" s="1288"/>
      <c r="CP72" s="1288"/>
      <c r="CQ72" s="1288"/>
      <c r="CR72" s="1288"/>
      <c r="CS72" s="1288"/>
      <c r="CT72" s="1288"/>
      <c r="CU72" s="1288"/>
      <c r="CV72" s="1288" t="s">
        <v>557</v>
      </c>
      <c r="CW72" s="1288"/>
      <c r="CX72" s="1288"/>
      <c r="CY72" s="1288"/>
      <c r="CZ72" s="1288"/>
      <c r="DA72" s="1288"/>
      <c r="DB72" s="1288"/>
      <c r="DC72" s="1288"/>
    </row>
    <row r="73" spans="2:107">
      <c r="B73" s="374"/>
      <c r="G73" s="1289"/>
      <c r="H73" s="1289"/>
      <c r="I73" s="1289"/>
      <c r="J73" s="1289"/>
      <c r="K73" s="1302"/>
      <c r="L73" s="1302"/>
      <c r="M73" s="1302"/>
      <c r="N73" s="1302"/>
      <c r="AM73" s="383"/>
      <c r="AN73" s="1291" t="s">
        <v>591</v>
      </c>
      <c r="AO73" s="1291"/>
      <c r="AP73" s="1291"/>
      <c r="AQ73" s="1291"/>
      <c r="AR73" s="1291"/>
      <c r="AS73" s="1291"/>
      <c r="AT73" s="1291"/>
      <c r="AU73" s="1291"/>
      <c r="AV73" s="1291"/>
      <c r="AW73" s="1291"/>
      <c r="AX73" s="1291"/>
      <c r="AY73" s="1291"/>
      <c r="AZ73" s="1291"/>
      <c r="BA73" s="1291"/>
      <c r="BB73" s="1291" t="s">
        <v>592</v>
      </c>
      <c r="BC73" s="1291"/>
      <c r="BD73" s="1291"/>
      <c r="BE73" s="1291"/>
      <c r="BF73" s="1291"/>
      <c r="BG73" s="1291"/>
      <c r="BH73" s="1291"/>
      <c r="BI73" s="1291"/>
      <c r="BJ73" s="1291"/>
      <c r="BK73" s="1291"/>
      <c r="BL73" s="1291"/>
      <c r="BM73" s="1291"/>
      <c r="BN73" s="1291"/>
      <c r="BO73" s="1291"/>
      <c r="BP73" s="1274"/>
      <c r="BQ73" s="1274"/>
      <c r="BR73" s="1274"/>
      <c r="BS73" s="1274"/>
      <c r="BT73" s="1274"/>
      <c r="BU73" s="1274"/>
      <c r="BV73" s="1274"/>
      <c r="BW73" s="1274"/>
      <c r="BX73" s="1274"/>
      <c r="BY73" s="1274"/>
      <c r="BZ73" s="1274"/>
      <c r="CA73" s="1274"/>
      <c r="CB73" s="1274"/>
      <c r="CC73" s="1274"/>
      <c r="CD73" s="1274"/>
      <c r="CE73" s="1274"/>
      <c r="CF73" s="1274"/>
      <c r="CG73" s="1274"/>
      <c r="CH73" s="1274"/>
      <c r="CI73" s="1274"/>
      <c r="CJ73" s="1274"/>
      <c r="CK73" s="1274"/>
      <c r="CL73" s="1274"/>
      <c r="CM73" s="1274"/>
      <c r="CN73" s="1274"/>
      <c r="CO73" s="1274"/>
      <c r="CP73" s="1274"/>
      <c r="CQ73" s="1274"/>
      <c r="CR73" s="1274"/>
      <c r="CS73" s="1274"/>
      <c r="CT73" s="1274"/>
      <c r="CU73" s="1274"/>
      <c r="CV73" s="1274"/>
      <c r="CW73" s="1274"/>
      <c r="CX73" s="1274"/>
      <c r="CY73" s="1274"/>
      <c r="CZ73" s="1274"/>
      <c r="DA73" s="1274"/>
      <c r="DB73" s="1274"/>
      <c r="DC73" s="1274"/>
    </row>
    <row r="74" spans="2:107">
      <c r="B74" s="374"/>
      <c r="G74" s="1289"/>
      <c r="H74" s="1289"/>
      <c r="I74" s="1289"/>
      <c r="J74" s="1289"/>
      <c r="K74" s="1302"/>
      <c r="L74" s="1302"/>
      <c r="M74" s="1302"/>
      <c r="N74" s="1302"/>
      <c r="AM74" s="383"/>
      <c r="AN74" s="1291"/>
      <c r="AO74" s="1291"/>
      <c r="AP74" s="1291"/>
      <c r="AQ74" s="1291"/>
      <c r="AR74" s="1291"/>
      <c r="AS74" s="1291"/>
      <c r="AT74" s="1291"/>
      <c r="AU74" s="1291"/>
      <c r="AV74" s="1291"/>
      <c r="AW74" s="1291"/>
      <c r="AX74" s="1291"/>
      <c r="AY74" s="1291"/>
      <c r="AZ74" s="1291"/>
      <c r="BA74" s="1291"/>
      <c r="BB74" s="1291"/>
      <c r="BC74" s="1291"/>
      <c r="BD74" s="1291"/>
      <c r="BE74" s="1291"/>
      <c r="BF74" s="1291"/>
      <c r="BG74" s="1291"/>
      <c r="BH74" s="1291"/>
      <c r="BI74" s="1291"/>
      <c r="BJ74" s="1291"/>
      <c r="BK74" s="1291"/>
      <c r="BL74" s="1291"/>
      <c r="BM74" s="1291"/>
      <c r="BN74" s="1291"/>
      <c r="BO74" s="1291"/>
      <c r="BP74" s="1274"/>
      <c r="BQ74" s="1274"/>
      <c r="BR74" s="1274"/>
      <c r="BS74" s="1274"/>
      <c r="BT74" s="1274"/>
      <c r="BU74" s="1274"/>
      <c r="BV74" s="1274"/>
      <c r="BW74" s="1274"/>
      <c r="BX74" s="1274"/>
      <c r="BY74" s="1274"/>
      <c r="BZ74" s="1274"/>
      <c r="CA74" s="1274"/>
      <c r="CB74" s="1274"/>
      <c r="CC74" s="1274"/>
      <c r="CD74" s="1274"/>
      <c r="CE74" s="1274"/>
      <c r="CF74" s="1274"/>
      <c r="CG74" s="1274"/>
      <c r="CH74" s="1274"/>
      <c r="CI74" s="1274"/>
      <c r="CJ74" s="1274"/>
      <c r="CK74" s="1274"/>
      <c r="CL74" s="1274"/>
      <c r="CM74" s="1274"/>
      <c r="CN74" s="1274"/>
      <c r="CO74" s="1274"/>
      <c r="CP74" s="1274"/>
      <c r="CQ74" s="1274"/>
      <c r="CR74" s="1274"/>
      <c r="CS74" s="1274"/>
      <c r="CT74" s="1274"/>
      <c r="CU74" s="1274"/>
      <c r="CV74" s="1274"/>
      <c r="CW74" s="1274"/>
      <c r="CX74" s="1274"/>
      <c r="CY74" s="1274"/>
      <c r="CZ74" s="1274"/>
      <c r="DA74" s="1274"/>
      <c r="DB74" s="1274"/>
      <c r="DC74" s="1274"/>
    </row>
    <row r="75" spans="2:107">
      <c r="B75" s="374"/>
      <c r="G75" s="1289"/>
      <c r="H75" s="1289"/>
      <c r="I75" s="1284"/>
      <c r="J75" s="1284"/>
      <c r="K75" s="1290"/>
      <c r="L75" s="1290"/>
      <c r="M75" s="1290"/>
      <c r="N75" s="1290"/>
      <c r="AM75" s="383"/>
      <c r="AN75" s="1291"/>
      <c r="AO75" s="1291"/>
      <c r="AP75" s="1291"/>
      <c r="AQ75" s="1291"/>
      <c r="AR75" s="1291"/>
      <c r="AS75" s="1291"/>
      <c r="AT75" s="1291"/>
      <c r="AU75" s="1291"/>
      <c r="AV75" s="1291"/>
      <c r="AW75" s="1291"/>
      <c r="AX75" s="1291"/>
      <c r="AY75" s="1291"/>
      <c r="AZ75" s="1291"/>
      <c r="BA75" s="1291"/>
      <c r="BB75" s="1291" t="s">
        <v>596</v>
      </c>
      <c r="BC75" s="1291"/>
      <c r="BD75" s="1291"/>
      <c r="BE75" s="1291"/>
      <c r="BF75" s="1291"/>
      <c r="BG75" s="1291"/>
      <c r="BH75" s="1291"/>
      <c r="BI75" s="1291"/>
      <c r="BJ75" s="1291"/>
      <c r="BK75" s="1291"/>
      <c r="BL75" s="1291"/>
      <c r="BM75" s="1291"/>
      <c r="BN75" s="1291"/>
      <c r="BO75" s="1291"/>
      <c r="BP75" s="1274">
        <v>8</v>
      </c>
      <c r="BQ75" s="1274"/>
      <c r="BR75" s="1274"/>
      <c r="BS75" s="1274"/>
      <c r="BT75" s="1274"/>
      <c r="BU75" s="1274"/>
      <c r="BV75" s="1274"/>
      <c r="BW75" s="1274"/>
      <c r="BX75" s="1274">
        <v>4.4000000000000004</v>
      </c>
      <c r="BY75" s="1274"/>
      <c r="BZ75" s="1274"/>
      <c r="CA75" s="1274"/>
      <c r="CB75" s="1274"/>
      <c r="CC75" s="1274"/>
      <c r="CD75" s="1274"/>
      <c r="CE75" s="1274"/>
      <c r="CF75" s="1274">
        <v>0.6</v>
      </c>
      <c r="CG75" s="1274"/>
      <c r="CH75" s="1274"/>
      <c r="CI75" s="1274"/>
      <c r="CJ75" s="1274"/>
      <c r="CK75" s="1274"/>
      <c r="CL75" s="1274"/>
      <c r="CM75" s="1274"/>
      <c r="CN75" s="1274">
        <v>-2.2000000000000002</v>
      </c>
      <c r="CO75" s="1274"/>
      <c r="CP75" s="1274"/>
      <c r="CQ75" s="1274"/>
      <c r="CR75" s="1274"/>
      <c r="CS75" s="1274"/>
      <c r="CT75" s="1274"/>
      <c r="CU75" s="1274"/>
      <c r="CV75" s="1274">
        <v>0.6</v>
      </c>
      <c r="CW75" s="1274"/>
      <c r="CX75" s="1274"/>
      <c r="CY75" s="1274"/>
      <c r="CZ75" s="1274"/>
      <c r="DA75" s="1274"/>
      <c r="DB75" s="1274"/>
      <c r="DC75" s="1274"/>
    </row>
    <row r="76" spans="2:107">
      <c r="B76" s="374"/>
      <c r="G76" s="1289"/>
      <c r="H76" s="1289"/>
      <c r="I76" s="1284"/>
      <c r="J76" s="1284"/>
      <c r="K76" s="1290"/>
      <c r="L76" s="1290"/>
      <c r="M76" s="1290"/>
      <c r="N76" s="1290"/>
      <c r="AM76" s="383"/>
      <c r="AN76" s="1291"/>
      <c r="AO76" s="1291"/>
      <c r="AP76" s="1291"/>
      <c r="AQ76" s="1291"/>
      <c r="AR76" s="1291"/>
      <c r="AS76" s="1291"/>
      <c r="AT76" s="1291"/>
      <c r="AU76" s="1291"/>
      <c r="AV76" s="1291"/>
      <c r="AW76" s="1291"/>
      <c r="AX76" s="1291"/>
      <c r="AY76" s="1291"/>
      <c r="AZ76" s="1291"/>
      <c r="BA76" s="1291"/>
      <c r="BB76" s="1291"/>
      <c r="BC76" s="1291"/>
      <c r="BD76" s="1291"/>
      <c r="BE76" s="1291"/>
      <c r="BF76" s="1291"/>
      <c r="BG76" s="1291"/>
      <c r="BH76" s="1291"/>
      <c r="BI76" s="1291"/>
      <c r="BJ76" s="1291"/>
      <c r="BK76" s="1291"/>
      <c r="BL76" s="1291"/>
      <c r="BM76" s="1291"/>
      <c r="BN76" s="1291"/>
      <c r="BO76" s="1291"/>
      <c r="BP76" s="1274"/>
      <c r="BQ76" s="1274"/>
      <c r="BR76" s="1274"/>
      <c r="BS76" s="1274"/>
      <c r="BT76" s="1274"/>
      <c r="BU76" s="1274"/>
      <c r="BV76" s="1274"/>
      <c r="BW76" s="1274"/>
      <c r="BX76" s="1274"/>
      <c r="BY76" s="1274"/>
      <c r="BZ76" s="1274"/>
      <c r="CA76" s="1274"/>
      <c r="CB76" s="1274"/>
      <c r="CC76" s="1274"/>
      <c r="CD76" s="1274"/>
      <c r="CE76" s="1274"/>
      <c r="CF76" s="1274"/>
      <c r="CG76" s="1274"/>
      <c r="CH76" s="1274"/>
      <c r="CI76" s="1274"/>
      <c r="CJ76" s="1274"/>
      <c r="CK76" s="1274"/>
      <c r="CL76" s="1274"/>
      <c r="CM76" s="1274"/>
      <c r="CN76" s="1274"/>
      <c r="CO76" s="1274"/>
      <c r="CP76" s="1274"/>
      <c r="CQ76" s="1274"/>
      <c r="CR76" s="1274"/>
      <c r="CS76" s="1274"/>
      <c r="CT76" s="1274"/>
      <c r="CU76" s="1274"/>
      <c r="CV76" s="1274"/>
      <c r="CW76" s="1274"/>
      <c r="CX76" s="1274"/>
      <c r="CY76" s="1274"/>
      <c r="CZ76" s="1274"/>
      <c r="DA76" s="1274"/>
      <c r="DB76" s="1274"/>
      <c r="DC76" s="1274"/>
    </row>
    <row r="77" spans="2:107">
      <c r="B77" s="374"/>
      <c r="G77" s="1284"/>
      <c r="H77" s="1284"/>
      <c r="I77" s="1284"/>
      <c r="J77" s="1284"/>
      <c r="K77" s="1302"/>
      <c r="L77" s="1302"/>
      <c r="M77" s="1302"/>
      <c r="N77" s="1302"/>
      <c r="AN77" s="1288" t="s">
        <v>594</v>
      </c>
      <c r="AO77" s="1288"/>
      <c r="AP77" s="1288"/>
      <c r="AQ77" s="1288"/>
      <c r="AR77" s="1288"/>
      <c r="AS77" s="1288"/>
      <c r="AT77" s="1288"/>
      <c r="AU77" s="1288"/>
      <c r="AV77" s="1288"/>
      <c r="AW77" s="1288"/>
      <c r="AX77" s="1288"/>
      <c r="AY77" s="1288"/>
      <c r="AZ77" s="1288"/>
      <c r="BA77" s="1288"/>
      <c r="BB77" s="1291" t="s">
        <v>592</v>
      </c>
      <c r="BC77" s="1291"/>
      <c r="BD77" s="1291"/>
      <c r="BE77" s="1291"/>
      <c r="BF77" s="1291"/>
      <c r="BG77" s="1291"/>
      <c r="BH77" s="1291"/>
      <c r="BI77" s="1291"/>
      <c r="BJ77" s="1291"/>
      <c r="BK77" s="1291"/>
      <c r="BL77" s="1291"/>
      <c r="BM77" s="1291"/>
      <c r="BN77" s="1291"/>
      <c r="BO77" s="1291"/>
      <c r="BP77" s="1274">
        <v>0</v>
      </c>
      <c r="BQ77" s="1274"/>
      <c r="BR77" s="1274"/>
      <c r="BS77" s="1274"/>
      <c r="BT77" s="1274"/>
      <c r="BU77" s="1274"/>
      <c r="BV77" s="1274"/>
      <c r="BW77" s="1274"/>
      <c r="BX77" s="1274">
        <v>0</v>
      </c>
      <c r="BY77" s="1274"/>
      <c r="BZ77" s="1274"/>
      <c r="CA77" s="1274"/>
      <c r="CB77" s="1274"/>
      <c r="CC77" s="1274"/>
      <c r="CD77" s="1274"/>
      <c r="CE77" s="1274"/>
      <c r="CF77" s="1274">
        <v>0</v>
      </c>
      <c r="CG77" s="1274"/>
      <c r="CH77" s="1274"/>
      <c r="CI77" s="1274"/>
      <c r="CJ77" s="1274"/>
      <c r="CK77" s="1274"/>
      <c r="CL77" s="1274"/>
      <c r="CM77" s="1274"/>
      <c r="CN77" s="1274">
        <v>0</v>
      </c>
      <c r="CO77" s="1274"/>
      <c r="CP77" s="1274"/>
      <c r="CQ77" s="1274"/>
      <c r="CR77" s="1274"/>
      <c r="CS77" s="1274"/>
      <c r="CT77" s="1274"/>
      <c r="CU77" s="1274"/>
      <c r="CV77" s="1274">
        <v>0</v>
      </c>
      <c r="CW77" s="1274"/>
      <c r="CX77" s="1274"/>
      <c r="CY77" s="1274"/>
      <c r="CZ77" s="1274"/>
      <c r="DA77" s="1274"/>
      <c r="DB77" s="1274"/>
      <c r="DC77" s="1274"/>
    </row>
    <row r="78" spans="2:107">
      <c r="B78" s="374"/>
      <c r="G78" s="1284"/>
      <c r="H78" s="1284"/>
      <c r="I78" s="1284"/>
      <c r="J78" s="1284"/>
      <c r="K78" s="1302"/>
      <c r="L78" s="1302"/>
      <c r="M78" s="1302"/>
      <c r="N78" s="1302"/>
      <c r="AN78" s="1288"/>
      <c r="AO78" s="1288"/>
      <c r="AP78" s="1288"/>
      <c r="AQ78" s="1288"/>
      <c r="AR78" s="1288"/>
      <c r="AS78" s="1288"/>
      <c r="AT78" s="1288"/>
      <c r="AU78" s="1288"/>
      <c r="AV78" s="1288"/>
      <c r="AW78" s="1288"/>
      <c r="AX78" s="1288"/>
      <c r="AY78" s="1288"/>
      <c r="AZ78" s="1288"/>
      <c r="BA78" s="1288"/>
      <c r="BB78" s="1291"/>
      <c r="BC78" s="1291"/>
      <c r="BD78" s="1291"/>
      <c r="BE78" s="1291"/>
      <c r="BF78" s="1291"/>
      <c r="BG78" s="1291"/>
      <c r="BH78" s="1291"/>
      <c r="BI78" s="1291"/>
      <c r="BJ78" s="1291"/>
      <c r="BK78" s="1291"/>
      <c r="BL78" s="1291"/>
      <c r="BM78" s="1291"/>
      <c r="BN78" s="1291"/>
      <c r="BO78" s="1291"/>
      <c r="BP78" s="1274"/>
      <c r="BQ78" s="1274"/>
      <c r="BR78" s="1274"/>
      <c r="BS78" s="1274"/>
      <c r="BT78" s="1274"/>
      <c r="BU78" s="1274"/>
      <c r="BV78" s="1274"/>
      <c r="BW78" s="1274"/>
      <c r="BX78" s="1274"/>
      <c r="BY78" s="1274"/>
      <c r="BZ78" s="1274"/>
      <c r="CA78" s="1274"/>
      <c r="CB78" s="1274"/>
      <c r="CC78" s="1274"/>
      <c r="CD78" s="1274"/>
      <c r="CE78" s="1274"/>
      <c r="CF78" s="1274"/>
      <c r="CG78" s="1274"/>
      <c r="CH78" s="1274"/>
      <c r="CI78" s="1274"/>
      <c r="CJ78" s="1274"/>
      <c r="CK78" s="1274"/>
      <c r="CL78" s="1274"/>
      <c r="CM78" s="1274"/>
      <c r="CN78" s="1274"/>
      <c r="CO78" s="1274"/>
      <c r="CP78" s="1274"/>
      <c r="CQ78" s="1274"/>
      <c r="CR78" s="1274"/>
      <c r="CS78" s="1274"/>
      <c r="CT78" s="1274"/>
      <c r="CU78" s="1274"/>
      <c r="CV78" s="1274"/>
      <c r="CW78" s="1274"/>
      <c r="CX78" s="1274"/>
      <c r="CY78" s="1274"/>
      <c r="CZ78" s="1274"/>
      <c r="DA78" s="1274"/>
      <c r="DB78" s="1274"/>
      <c r="DC78" s="1274"/>
    </row>
    <row r="79" spans="2:107">
      <c r="B79" s="374"/>
      <c r="G79" s="1284"/>
      <c r="H79" s="1284"/>
      <c r="I79" s="1293"/>
      <c r="J79" s="1293"/>
      <c r="K79" s="1303"/>
      <c r="L79" s="1303"/>
      <c r="M79" s="1303"/>
      <c r="N79" s="1303"/>
      <c r="AN79" s="1288"/>
      <c r="AO79" s="1288"/>
      <c r="AP79" s="1288"/>
      <c r="AQ79" s="1288"/>
      <c r="AR79" s="1288"/>
      <c r="AS79" s="1288"/>
      <c r="AT79" s="1288"/>
      <c r="AU79" s="1288"/>
      <c r="AV79" s="1288"/>
      <c r="AW79" s="1288"/>
      <c r="AX79" s="1288"/>
      <c r="AY79" s="1288"/>
      <c r="AZ79" s="1288"/>
      <c r="BA79" s="1288"/>
      <c r="BB79" s="1291" t="s">
        <v>596</v>
      </c>
      <c r="BC79" s="1291"/>
      <c r="BD79" s="1291"/>
      <c r="BE79" s="1291"/>
      <c r="BF79" s="1291"/>
      <c r="BG79" s="1291"/>
      <c r="BH79" s="1291"/>
      <c r="BI79" s="1291"/>
      <c r="BJ79" s="1291"/>
      <c r="BK79" s="1291"/>
      <c r="BL79" s="1291"/>
      <c r="BM79" s="1291"/>
      <c r="BN79" s="1291"/>
      <c r="BO79" s="1291"/>
      <c r="BP79" s="1274">
        <v>9.1999999999999993</v>
      </c>
      <c r="BQ79" s="1274"/>
      <c r="BR79" s="1274"/>
      <c r="BS79" s="1274"/>
      <c r="BT79" s="1274"/>
      <c r="BU79" s="1274"/>
      <c r="BV79" s="1274"/>
      <c r="BW79" s="1274"/>
      <c r="BX79" s="1274">
        <v>8.1999999999999993</v>
      </c>
      <c r="BY79" s="1274"/>
      <c r="BZ79" s="1274"/>
      <c r="CA79" s="1274"/>
      <c r="CB79" s="1274"/>
      <c r="CC79" s="1274"/>
      <c r="CD79" s="1274"/>
      <c r="CE79" s="1274"/>
      <c r="CF79" s="1274">
        <v>7.8</v>
      </c>
      <c r="CG79" s="1274"/>
      <c r="CH79" s="1274"/>
      <c r="CI79" s="1274"/>
      <c r="CJ79" s="1274"/>
      <c r="CK79" s="1274"/>
      <c r="CL79" s="1274"/>
      <c r="CM79" s="1274"/>
      <c r="CN79" s="1274">
        <v>7.4</v>
      </c>
      <c r="CO79" s="1274"/>
      <c r="CP79" s="1274"/>
      <c r="CQ79" s="1274"/>
      <c r="CR79" s="1274"/>
      <c r="CS79" s="1274"/>
      <c r="CT79" s="1274"/>
      <c r="CU79" s="1274"/>
      <c r="CV79" s="1274">
        <v>7.1</v>
      </c>
      <c r="CW79" s="1274"/>
      <c r="CX79" s="1274"/>
      <c r="CY79" s="1274"/>
      <c r="CZ79" s="1274"/>
      <c r="DA79" s="1274"/>
      <c r="DB79" s="1274"/>
      <c r="DC79" s="1274"/>
    </row>
    <row r="80" spans="2:107">
      <c r="B80" s="374"/>
      <c r="G80" s="1284"/>
      <c r="H80" s="1284"/>
      <c r="I80" s="1293"/>
      <c r="J80" s="1293"/>
      <c r="K80" s="1303"/>
      <c r="L80" s="1303"/>
      <c r="M80" s="1303"/>
      <c r="N80" s="1303"/>
      <c r="AN80" s="1288"/>
      <c r="AO80" s="1288"/>
      <c r="AP80" s="1288"/>
      <c r="AQ80" s="1288"/>
      <c r="AR80" s="1288"/>
      <c r="AS80" s="1288"/>
      <c r="AT80" s="1288"/>
      <c r="AU80" s="1288"/>
      <c r="AV80" s="1288"/>
      <c r="AW80" s="1288"/>
      <c r="AX80" s="1288"/>
      <c r="AY80" s="1288"/>
      <c r="AZ80" s="1288"/>
      <c r="BA80" s="1288"/>
      <c r="BB80" s="1291"/>
      <c r="BC80" s="1291"/>
      <c r="BD80" s="1291"/>
      <c r="BE80" s="1291"/>
      <c r="BF80" s="1291"/>
      <c r="BG80" s="1291"/>
      <c r="BH80" s="1291"/>
      <c r="BI80" s="1291"/>
      <c r="BJ80" s="1291"/>
      <c r="BK80" s="1291"/>
      <c r="BL80" s="1291"/>
      <c r="BM80" s="1291"/>
      <c r="BN80" s="1291"/>
      <c r="BO80" s="1291"/>
      <c r="BP80" s="1274"/>
      <c r="BQ80" s="1274"/>
      <c r="BR80" s="1274"/>
      <c r="BS80" s="1274"/>
      <c r="BT80" s="1274"/>
      <c r="BU80" s="1274"/>
      <c r="BV80" s="1274"/>
      <c r="BW80" s="1274"/>
      <c r="BX80" s="1274"/>
      <c r="BY80" s="1274"/>
      <c r="BZ80" s="1274"/>
      <c r="CA80" s="1274"/>
      <c r="CB80" s="1274"/>
      <c r="CC80" s="1274"/>
      <c r="CD80" s="1274"/>
      <c r="CE80" s="1274"/>
      <c r="CF80" s="1274"/>
      <c r="CG80" s="1274"/>
      <c r="CH80" s="1274"/>
      <c r="CI80" s="1274"/>
      <c r="CJ80" s="1274"/>
      <c r="CK80" s="1274"/>
      <c r="CL80" s="1274"/>
      <c r="CM80" s="1274"/>
      <c r="CN80" s="1274"/>
      <c r="CO80" s="1274"/>
      <c r="CP80" s="1274"/>
      <c r="CQ80" s="1274"/>
      <c r="CR80" s="1274"/>
      <c r="CS80" s="1274"/>
      <c r="CT80" s="1274"/>
      <c r="CU80" s="1274"/>
      <c r="CV80" s="1274"/>
      <c r="CW80" s="1274"/>
      <c r="CX80" s="1274"/>
      <c r="CY80" s="1274"/>
      <c r="CZ80" s="1274"/>
      <c r="DA80" s="1274"/>
      <c r="DB80" s="1274"/>
      <c r="DC80" s="1274"/>
    </row>
    <row r="81" spans="2:109">
      <c r="B81" s="374"/>
    </row>
    <row r="82" spans="2:109" ht="17.25">
      <c r="B82" s="374"/>
      <c r="K82" s="401"/>
      <c r="L82" s="401"/>
      <c r="M82" s="401"/>
      <c r="N82" s="401"/>
      <c r="AQ82" s="401"/>
      <c r="AR82" s="401"/>
      <c r="AS82" s="401"/>
      <c r="AT82" s="401"/>
      <c r="BC82" s="401"/>
      <c r="BD82" s="401"/>
      <c r="BE82" s="401"/>
      <c r="BF82" s="401"/>
      <c r="BO82" s="401"/>
      <c r="BP82" s="401"/>
      <c r="BQ82" s="401"/>
      <c r="BR82" s="401"/>
      <c r="CA82" s="401"/>
      <c r="CB82" s="401"/>
      <c r="CC82" s="401"/>
      <c r="CD82" s="401"/>
      <c r="CM82" s="401"/>
      <c r="CN82" s="401"/>
      <c r="CO82" s="401"/>
      <c r="CP82" s="401"/>
      <c r="CY82" s="401"/>
      <c r="CZ82" s="401"/>
      <c r="DA82" s="401"/>
      <c r="DB82" s="401"/>
      <c r="DC82" s="401"/>
    </row>
    <row r="83" spans="2:109">
      <c r="B83" s="376"/>
      <c r="C83" s="377"/>
      <c r="D83" s="377"/>
      <c r="E83" s="377"/>
      <c r="F83" s="377"/>
      <c r="G83" s="377"/>
      <c r="H83" s="377"/>
      <c r="I83" s="377"/>
      <c r="J83" s="377"/>
      <c r="K83" s="377"/>
      <c r="L83" s="377"/>
      <c r="M83" s="377"/>
      <c r="N83" s="377"/>
      <c r="O83" s="377"/>
      <c r="P83" s="377"/>
      <c r="Q83" s="377"/>
      <c r="R83" s="377"/>
      <c r="S83" s="377"/>
      <c r="T83" s="377"/>
      <c r="U83" s="377"/>
      <c r="V83" s="377"/>
      <c r="W83" s="377"/>
      <c r="X83" s="377"/>
      <c r="Y83" s="377"/>
      <c r="Z83" s="377"/>
      <c r="AA83" s="377"/>
      <c r="AB83" s="377"/>
      <c r="AC83" s="377"/>
      <c r="AD83" s="377"/>
      <c r="AE83" s="377"/>
      <c r="AF83" s="377"/>
      <c r="AG83" s="377"/>
      <c r="AH83" s="377"/>
      <c r="AI83" s="377"/>
      <c r="AJ83" s="377"/>
      <c r="AK83" s="377"/>
      <c r="AL83" s="377"/>
      <c r="AM83" s="377"/>
      <c r="AN83" s="377"/>
      <c r="AO83" s="377"/>
      <c r="AP83" s="377"/>
      <c r="AQ83" s="377"/>
      <c r="AR83" s="377"/>
      <c r="AS83" s="377"/>
      <c r="AT83" s="377"/>
      <c r="AU83" s="377"/>
      <c r="AV83" s="377"/>
      <c r="AW83" s="377"/>
      <c r="AX83" s="377"/>
      <c r="AY83" s="377"/>
      <c r="AZ83" s="377"/>
      <c r="BA83" s="377"/>
      <c r="BB83" s="377"/>
      <c r="BC83" s="377"/>
      <c r="BD83" s="377"/>
      <c r="BE83" s="377"/>
      <c r="BF83" s="377"/>
      <c r="BG83" s="377"/>
      <c r="BH83" s="377"/>
      <c r="BI83" s="377"/>
      <c r="BJ83" s="377"/>
      <c r="BK83" s="377"/>
      <c r="BL83" s="377"/>
      <c r="BM83" s="377"/>
      <c r="BN83" s="377"/>
      <c r="BO83" s="377"/>
      <c r="BP83" s="377"/>
      <c r="BQ83" s="377"/>
      <c r="BR83" s="377"/>
      <c r="BS83" s="377"/>
      <c r="BT83" s="377"/>
      <c r="BU83" s="377"/>
      <c r="BV83" s="377"/>
      <c r="BW83" s="377"/>
      <c r="BX83" s="377"/>
      <c r="BY83" s="377"/>
      <c r="BZ83" s="377"/>
      <c r="CA83" s="377"/>
      <c r="CB83" s="377"/>
      <c r="CC83" s="377"/>
      <c r="CD83" s="377"/>
      <c r="CE83" s="377"/>
      <c r="CF83" s="377"/>
      <c r="CG83" s="377"/>
      <c r="CH83" s="377"/>
      <c r="CI83" s="377"/>
      <c r="CJ83" s="377"/>
      <c r="CK83" s="377"/>
      <c r="CL83" s="377"/>
      <c r="CM83" s="377"/>
      <c r="CN83" s="377"/>
      <c r="CO83" s="377"/>
      <c r="CP83" s="377"/>
      <c r="CQ83" s="377"/>
      <c r="CR83" s="377"/>
      <c r="CS83" s="377"/>
      <c r="CT83" s="377"/>
      <c r="CU83" s="377"/>
      <c r="CV83" s="377"/>
      <c r="CW83" s="377"/>
      <c r="CX83" s="377"/>
      <c r="CY83" s="377"/>
      <c r="CZ83" s="377"/>
      <c r="DA83" s="377"/>
      <c r="DB83" s="377"/>
      <c r="DC83" s="377"/>
      <c r="DD83" s="378"/>
    </row>
    <row r="84" spans="2:109">
      <c r="DD84" s="367"/>
      <c r="DE84" s="367"/>
    </row>
    <row r="85" spans="2:109">
      <c r="DD85" s="367"/>
      <c r="DE85" s="367"/>
    </row>
    <row r="86" spans="2:109" hidden="1">
      <c r="DD86" s="367"/>
      <c r="DE86" s="367"/>
    </row>
    <row r="87" spans="2:109" hidden="1">
      <c r="K87" s="402"/>
      <c r="AQ87" s="402"/>
      <c r="BC87" s="402"/>
      <c r="BO87" s="402"/>
      <c r="CA87" s="402"/>
      <c r="CM87" s="402"/>
      <c r="CY87" s="402"/>
      <c r="DD87" s="367"/>
      <c r="DE87" s="367"/>
    </row>
    <row r="88" spans="2:109" hidden="1">
      <c r="DD88" s="367"/>
      <c r="DE88" s="367"/>
    </row>
    <row r="89" spans="2:109" hidden="1">
      <c r="DD89" s="367"/>
      <c r="DE89" s="367"/>
    </row>
    <row r="90" spans="2:109" hidden="1">
      <c r="DD90" s="367"/>
      <c r="DE90" s="367"/>
    </row>
    <row r="91" spans="2:109" hidden="1">
      <c r="DD91" s="367"/>
      <c r="DE91" s="367"/>
    </row>
    <row r="92" spans="2:109" ht="13.5" hidden="1" customHeight="1">
      <c r="DD92" s="367"/>
      <c r="DE92" s="367"/>
    </row>
    <row r="93" spans="2:109" ht="13.5" hidden="1" customHeight="1">
      <c r="DD93" s="367"/>
      <c r="DE93" s="367"/>
    </row>
    <row r="94" spans="2:109" ht="13.5" hidden="1" customHeight="1">
      <c r="DD94" s="367"/>
      <c r="DE94" s="367"/>
    </row>
    <row r="95" spans="2:109" ht="13.5" hidden="1" customHeight="1">
      <c r="DD95" s="367"/>
      <c r="DE95" s="367"/>
    </row>
    <row r="96" spans="2:109" ht="13.5" hidden="1" customHeight="1">
      <c r="DD96" s="367"/>
      <c r="DE96" s="367"/>
    </row>
    <row r="97" spans="108:109" ht="13.5" hidden="1" customHeight="1">
      <c r="DD97" s="367"/>
      <c r="DE97" s="367"/>
    </row>
    <row r="98" spans="108:109" ht="13.5" hidden="1" customHeight="1">
      <c r="DD98" s="367"/>
      <c r="DE98" s="367"/>
    </row>
    <row r="99" spans="108:109" ht="13.5" hidden="1" customHeight="1">
      <c r="DD99" s="367"/>
      <c r="DE99" s="367"/>
    </row>
    <row r="100" spans="108:109" ht="13.5" hidden="1" customHeight="1">
      <c r="DD100" s="367"/>
      <c r="DE100" s="367"/>
    </row>
    <row r="101" spans="108:109" ht="13.5" hidden="1" customHeight="1">
      <c r="DD101" s="367"/>
      <c r="DE101" s="367"/>
    </row>
    <row r="102" spans="108:109" ht="13.5" hidden="1" customHeight="1">
      <c r="DD102" s="367"/>
      <c r="DE102" s="367"/>
    </row>
    <row r="103" spans="108:109" ht="13.5" hidden="1" customHeight="1">
      <c r="DD103" s="367"/>
      <c r="DE103" s="367"/>
    </row>
    <row r="104" spans="108:109" ht="13.5" hidden="1" customHeight="1">
      <c r="DD104" s="367"/>
      <c r="DE104" s="367"/>
    </row>
    <row r="105" spans="108:109" ht="13.5" hidden="1" customHeight="1">
      <c r="DD105" s="367"/>
      <c r="DE105" s="367"/>
    </row>
    <row r="106" spans="108:109" ht="13.5" hidden="1" customHeight="1">
      <c r="DD106" s="367"/>
      <c r="DE106" s="367"/>
    </row>
    <row r="107" spans="108:109" ht="13.5" hidden="1" customHeight="1">
      <c r="DD107" s="367"/>
      <c r="DE107" s="367"/>
    </row>
    <row r="108" spans="108:109" ht="13.5" hidden="1" customHeight="1">
      <c r="DD108" s="367"/>
      <c r="DE108" s="367"/>
    </row>
    <row r="109" spans="108:109" ht="13.5" hidden="1" customHeight="1">
      <c r="DD109" s="367"/>
      <c r="DE109" s="367"/>
    </row>
    <row r="110" spans="108:109" ht="13.5" hidden="1" customHeight="1">
      <c r="DD110" s="367"/>
      <c r="DE110" s="367"/>
    </row>
    <row r="111" spans="108:109" ht="13.5" hidden="1" customHeight="1">
      <c r="DD111" s="367"/>
      <c r="DE111" s="367"/>
    </row>
    <row r="112" spans="108:109" ht="13.5" hidden="1" customHeight="1">
      <c r="DD112" s="367"/>
      <c r="DE112" s="367"/>
    </row>
    <row r="113" spans="108:109" ht="13.5" hidden="1" customHeight="1">
      <c r="DD113" s="367"/>
      <c r="DE113" s="367"/>
    </row>
    <row r="114" spans="108:109" ht="13.5" hidden="1" customHeight="1">
      <c r="DD114" s="367"/>
      <c r="DE114" s="367"/>
    </row>
    <row r="115" spans="108:109" ht="13.5" hidden="1" customHeight="1">
      <c r="DD115" s="367"/>
      <c r="DE115" s="367"/>
    </row>
    <row r="116" spans="108:109" ht="13.5" hidden="1" customHeight="1">
      <c r="DD116" s="367"/>
      <c r="DE116" s="367"/>
    </row>
    <row r="117" spans="108:109" ht="13.5" hidden="1" customHeight="1">
      <c r="DD117" s="367"/>
      <c r="DE117" s="367"/>
    </row>
    <row r="118" spans="108:109" ht="13.5" hidden="1" customHeight="1">
      <c r="DD118" s="367"/>
      <c r="DE118" s="367"/>
    </row>
    <row r="119" spans="108:109" ht="13.5" hidden="1" customHeight="1">
      <c r="DD119" s="367"/>
      <c r="DE119" s="367"/>
    </row>
    <row r="120" spans="108:109" ht="13.5" hidden="1" customHeight="1">
      <c r="DD120" s="367"/>
      <c r="DE120" s="367"/>
    </row>
    <row r="121" spans="108:109" ht="13.5" hidden="1" customHeight="1">
      <c r="DD121" s="367"/>
      <c r="DE121" s="367"/>
    </row>
    <row r="122" spans="108:109" ht="13.5" hidden="1" customHeight="1">
      <c r="DD122" s="367"/>
      <c r="DE122" s="367"/>
    </row>
    <row r="123" spans="108:109" ht="13.5" hidden="1" customHeight="1">
      <c r="DD123" s="367"/>
      <c r="DE123" s="367"/>
    </row>
    <row r="124" spans="108:109" ht="13.5" hidden="1" customHeight="1">
      <c r="DD124" s="367"/>
      <c r="DE124" s="367"/>
    </row>
    <row r="125" spans="108:109" ht="13.5" hidden="1" customHeight="1">
      <c r="DD125" s="367"/>
      <c r="DE125" s="367"/>
    </row>
    <row r="126" spans="108:109" ht="13.5" hidden="1" customHeight="1">
      <c r="DD126" s="367"/>
      <c r="DE126" s="367"/>
    </row>
    <row r="127" spans="108:109" ht="13.5" hidden="1" customHeight="1">
      <c r="DD127" s="367"/>
      <c r="DE127" s="367"/>
    </row>
    <row r="128" spans="108:109" ht="13.5" hidden="1" customHeight="1">
      <c r="DD128" s="367"/>
      <c r="DE128" s="367"/>
    </row>
    <row r="129" spans="108:109" ht="13.5" hidden="1" customHeight="1">
      <c r="DD129" s="367"/>
      <c r="DE129" s="367"/>
    </row>
    <row r="130" spans="108:109" ht="13.5" hidden="1" customHeight="1">
      <c r="DD130" s="367"/>
      <c r="DE130" s="367"/>
    </row>
    <row r="131" spans="108:109" ht="13.5" hidden="1" customHeight="1">
      <c r="DD131" s="367"/>
      <c r="DE131" s="367"/>
    </row>
    <row r="132" spans="108:109" ht="13.5" hidden="1" customHeight="1">
      <c r="DD132" s="367"/>
      <c r="DE132" s="367"/>
    </row>
    <row r="133" spans="108:109" ht="13.5" hidden="1" customHeight="1">
      <c r="DD133" s="367"/>
      <c r="DE133" s="367"/>
    </row>
    <row r="134" spans="108:109" ht="13.5" hidden="1" customHeight="1">
      <c r="DD134" s="367"/>
      <c r="DE134" s="367"/>
    </row>
    <row r="135" spans="108:109" ht="13.5" hidden="1" customHeight="1">
      <c r="DD135" s="367"/>
      <c r="DE135" s="367"/>
    </row>
    <row r="136" spans="108:109" ht="13.5" hidden="1" customHeight="1">
      <c r="DD136" s="367"/>
      <c r="DE136" s="367"/>
    </row>
    <row r="137" spans="108:109" ht="13.5" hidden="1" customHeight="1">
      <c r="DD137" s="367"/>
      <c r="DE137" s="367"/>
    </row>
    <row r="138" spans="108:109" ht="13.5" hidden="1" customHeight="1">
      <c r="DD138" s="367"/>
      <c r="DE138" s="367"/>
    </row>
    <row r="139" spans="108:109" ht="13.5" hidden="1" customHeight="1">
      <c r="DD139" s="367"/>
      <c r="DE139" s="367"/>
    </row>
    <row r="140" spans="108:109" ht="13.5" hidden="1" customHeight="1">
      <c r="DD140" s="367"/>
      <c r="DE140" s="367"/>
    </row>
    <row r="141" spans="108:109" ht="13.5" hidden="1" customHeight="1">
      <c r="DD141" s="367"/>
      <c r="DE141" s="367"/>
    </row>
    <row r="142" spans="108:109" ht="13.5" hidden="1" customHeight="1">
      <c r="DD142" s="367"/>
      <c r="DE142" s="367"/>
    </row>
    <row r="143" spans="108:109" ht="13.5" hidden="1" customHeight="1">
      <c r="DD143" s="367"/>
      <c r="DE143" s="367"/>
    </row>
    <row r="144" spans="108:109" ht="13.5" hidden="1" customHeight="1">
      <c r="DD144" s="367"/>
      <c r="DE144" s="367"/>
    </row>
    <row r="145" spans="108:109" ht="13.5" hidden="1" customHeight="1">
      <c r="DD145" s="367"/>
      <c r="DE145" s="367"/>
    </row>
    <row r="146" spans="108:109" ht="13.5" hidden="1" customHeight="1">
      <c r="DD146" s="367"/>
      <c r="DE146" s="367"/>
    </row>
    <row r="147" spans="108:109" ht="13.5" hidden="1" customHeight="1">
      <c r="DD147" s="367"/>
      <c r="DE147" s="367"/>
    </row>
    <row r="148" spans="108:109" ht="13.5" hidden="1" customHeight="1">
      <c r="DD148" s="367"/>
      <c r="DE148" s="367"/>
    </row>
    <row r="149" spans="108:109" ht="13.5" hidden="1" customHeight="1">
      <c r="DD149" s="367"/>
      <c r="DE149" s="367"/>
    </row>
    <row r="150" spans="108:109" ht="13.5" hidden="1" customHeight="1">
      <c r="DD150" s="367"/>
      <c r="DE150" s="367"/>
    </row>
    <row r="151" spans="108:109" ht="13.5" hidden="1" customHeight="1">
      <c r="DD151" s="367"/>
      <c r="DE151" s="367"/>
    </row>
    <row r="152" spans="108:109" ht="13.5" hidden="1" customHeight="1">
      <c r="DD152" s="367"/>
      <c r="DE152" s="367"/>
    </row>
    <row r="153" spans="108:109" ht="13.5" hidden="1" customHeight="1">
      <c r="DD153" s="367"/>
      <c r="DE153" s="367"/>
    </row>
    <row r="154" spans="108:109" ht="13.5" hidden="1" customHeight="1">
      <c r="DD154" s="367"/>
      <c r="DE154" s="367"/>
    </row>
    <row r="155" spans="108:109" ht="13.5" hidden="1" customHeight="1">
      <c r="DD155" s="367"/>
      <c r="DE155" s="367"/>
    </row>
    <row r="156" spans="108:109" ht="13.5" hidden="1" customHeight="1">
      <c r="DD156" s="367"/>
      <c r="DE156" s="367"/>
    </row>
    <row r="157" spans="108:109" ht="13.5" hidden="1" customHeight="1">
      <c r="DD157" s="367"/>
      <c r="DE157" s="367"/>
    </row>
    <row r="158" spans="108:109" ht="13.5" hidden="1" customHeight="1">
      <c r="DD158" s="367"/>
      <c r="DE158" s="367"/>
    </row>
    <row r="159" spans="108:109" ht="13.5" hidden="1" customHeight="1">
      <c r="DD159" s="367"/>
      <c r="DE159" s="367"/>
    </row>
    <row r="160" spans="108:109" ht="13.5" hidden="1" customHeight="1">
      <c r="DD160" s="367"/>
      <c r="DE160" s="367"/>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algorithmName="SHA-512" hashValue="DLdxFf0xY4InRDvTGZACn2eZwsBYTVEMx3oTTefDS2+GjAjriy3EONtRCTEeHeelALfCRFSlzGYywhOHB0fLvg==" saltValue="K8soT/RM83X12P/7aMO7tQ=="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BX57:CE58"/>
    <mergeCell ref="CF57:CM58"/>
    <mergeCell ref="CN57:CU58"/>
    <mergeCell ref="CV57:DC58"/>
    <mergeCell ref="CN53:CU54"/>
    <mergeCell ref="I51:J52"/>
    <mergeCell ref="K51:K52"/>
    <mergeCell ref="L51:L52"/>
    <mergeCell ref="M51:M52"/>
    <mergeCell ref="N51:N52"/>
    <mergeCell ref="I57:J58"/>
    <mergeCell ref="K57:K58"/>
    <mergeCell ref="I53:J54"/>
    <mergeCell ref="K53:K54"/>
    <mergeCell ref="L53:L54"/>
    <mergeCell ref="M53:M54"/>
    <mergeCell ref="N53:N54"/>
    <mergeCell ref="BB53:BO54"/>
    <mergeCell ref="BP53:BW54"/>
    <mergeCell ref="BX53:CE54"/>
    <mergeCell ref="CF53:CM54"/>
    <mergeCell ref="AN51:BA54"/>
    <mergeCell ref="BB51:BO52"/>
    <mergeCell ref="BP51:BW52"/>
    <mergeCell ref="G55:H58"/>
    <mergeCell ref="I55:J56"/>
    <mergeCell ref="K55:K56"/>
    <mergeCell ref="L55:L56"/>
    <mergeCell ref="M55:M56"/>
    <mergeCell ref="N55:N56"/>
    <mergeCell ref="AN55:BA58"/>
    <mergeCell ref="BB55:BO56"/>
    <mergeCell ref="BP55:BW56"/>
    <mergeCell ref="BP57:BW58"/>
    <mergeCell ref="L57:L58"/>
    <mergeCell ref="M57:M58"/>
    <mergeCell ref="N57:N58"/>
    <mergeCell ref="BB57:BO58"/>
    <mergeCell ref="BX51:CE52"/>
    <mergeCell ref="CF51:CM52"/>
    <mergeCell ref="AN43:DC47"/>
    <mergeCell ref="CV53:DC54"/>
    <mergeCell ref="G50:J50"/>
    <mergeCell ref="AN50:BO50"/>
    <mergeCell ref="BP50:BW50"/>
    <mergeCell ref="BX50:CE50"/>
    <mergeCell ref="CF50:CM50"/>
    <mergeCell ref="CN50:CU50"/>
    <mergeCell ref="CV50:DC50"/>
    <mergeCell ref="CV51:DC52"/>
    <mergeCell ref="CN51:CU52"/>
    <mergeCell ref="G51:H54"/>
  </mergeCells>
  <phoneticPr fontId="2"/>
  <printOptions horizontalCentered="1" verticalCentered="1"/>
  <pageMargins left="0" right="0" top="0.19685039370078741" bottom="0.31496062992125984" header="0.39370078740157483" footer="0"/>
  <pageSetup paperSize="9" scale="49"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Normal="100" zoomScaleSheetLayoutView="70" workbookViewId="0"/>
  </sheetViews>
  <sheetFormatPr defaultColWidth="0" defaultRowHeight="13.5" customHeight="1" zeroHeight="1"/>
  <cols>
    <col min="1" max="34" width="2.5" style="271" customWidth="1"/>
    <col min="35" max="122" width="2.5" style="270" customWidth="1"/>
    <col min="123" max="16384" width="2.5" style="270" hidden="1"/>
  </cols>
  <sheetData>
    <row r="1" spans="2:34"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row>
    <row r="2" spans="2:34">
      <c r="S2" s="270"/>
      <c r="AH2" s="270"/>
    </row>
    <row r="3" spans="2:34">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row>
    <row r="4" spans="2:34"/>
    <row r="5" spans="2:34"/>
    <row r="6" spans="2:34"/>
    <row r="7" spans="2:34"/>
    <row r="8" spans="2:34"/>
    <row r="9" spans="2:34">
      <c r="AH9" s="270"/>
    </row>
    <row r="10" spans="2:34"/>
    <row r="11" spans="2:34"/>
    <row r="12" spans="2:34"/>
    <row r="13" spans="2:34"/>
    <row r="14" spans="2:34"/>
    <row r="15" spans="2:34"/>
    <row r="16" spans="2:34"/>
    <row r="17" spans="12:34">
      <c r="AH17" s="270"/>
    </row>
    <row r="18" spans="12:34"/>
    <row r="19" spans="12:34"/>
    <row r="20" spans="12:34">
      <c r="AH20" s="270"/>
    </row>
    <row r="21" spans="12:34">
      <c r="AH21" s="270"/>
    </row>
    <row r="22" spans="12:34"/>
    <row r="23" spans="12:34"/>
    <row r="24" spans="12:34">
      <c r="Q24" s="270"/>
    </row>
    <row r="25" spans="12:34"/>
    <row r="26" spans="12:34"/>
    <row r="27" spans="12:34"/>
    <row r="28" spans="12:34">
      <c r="O28" s="270"/>
      <c r="T28" s="270"/>
      <c r="AH28" s="270"/>
    </row>
    <row r="29" spans="12:34"/>
    <row r="30" spans="12:34"/>
    <row r="31" spans="12:34">
      <c r="Q31" s="270"/>
    </row>
    <row r="32" spans="12:34">
      <c r="L32" s="270"/>
    </row>
    <row r="33" spans="2:34">
      <c r="C33" s="270"/>
      <c r="E33" s="270"/>
      <c r="G33" s="270"/>
      <c r="I33" s="270"/>
      <c r="X33" s="270"/>
    </row>
    <row r="34" spans="2:34">
      <c r="B34" s="270"/>
      <c r="P34" s="270"/>
      <c r="R34" s="270"/>
      <c r="T34" s="270"/>
    </row>
    <row r="35" spans="2:34">
      <c r="D35" s="270"/>
      <c r="W35" s="270"/>
      <c r="AC35" s="270"/>
      <c r="AD35" s="270"/>
      <c r="AE35" s="270"/>
      <c r="AF35" s="270"/>
      <c r="AG35" s="270"/>
      <c r="AH35" s="270"/>
    </row>
    <row r="36" spans="2:34">
      <c r="H36" s="270"/>
      <c r="J36" s="270"/>
      <c r="K36" s="270"/>
      <c r="M36" s="270"/>
      <c r="Y36" s="270"/>
      <c r="Z36" s="270"/>
      <c r="AA36" s="270"/>
      <c r="AB36" s="270"/>
      <c r="AC36" s="270"/>
      <c r="AD36" s="270"/>
      <c r="AE36" s="270"/>
      <c r="AF36" s="270"/>
      <c r="AG36" s="270"/>
      <c r="AH36" s="270"/>
    </row>
    <row r="37" spans="2:34">
      <c r="AH37" s="270"/>
    </row>
    <row r="38" spans="2:34">
      <c r="AG38" s="270"/>
      <c r="AH38" s="270"/>
    </row>
    <row r="39" spans="2:34"/>
    <row r="40" spans="2:34">
      <c r="X40" s="270"/>
    </row>
    <row r="41" spans="2:34">
      <c r="R41" s="270"/>
    </row>
    <row r="42" spans="2:34">
      <c r="W42" s="270"/>
    </row>
    <row r="43" spans="2:34">
      <c r="Y43" s="270"/>
      <c r="Z43" s="270"/>
      <c r="AA43" s="270"/>
      <c r="AB43" s="270"/>
      <c r="AC43" s="270"/>
      <c r="AD43" s="270"/>
      <c r="AE43" s="270"/>
      <c r="AF43" s="270"/>
      <c r="AG43" s="270"/>
      <c r="AH43" s="270"/>
    </row>
    <row r="44" spans="2:34">
      <c r="AH44" s="270"/>
    </row>
    <row r="45" spans="2:34">
      <c r="X45" s="270"/>
    </row>
    <row r="46" spans="2:34"/>
    <row r="47" spans="2:34"/>
    <row r="48" spans="2:34">
      <c r="W48" s="270"/>
      <c r="Y48" s="270"/>
      <c r="Z48" s="270"/>
      <c r="AA48" s="270"/>
      <c r="AB48" s="270"/>
      <c r="AC48" s="270"/>
      <c r="AD48" s="270"/>
      <c r="AE48" s="270"/>
      <c r="AF48" s="270"/>
      <c r="AG48" s="270"/>
      <c r="AH48" s="270"/>
    </row>
    <row r="49" spans="28:34"/>
    <row r="50" spans="28:34">
      <c r="AE50" s="270"/>
      <c r="AF50" s="270"/>
      <c r="AG50" s="270"/>
      <c r="AH50" s="270"/>
    </row>
    <row r="51" spans="28:34">
      <c r="AC51" s="270"/>
      <c r="AD51" s="270"/>
      <c r="AE51" s="270"/>
      <c r="AF51" s="270"/>
      <c r="AG51" s="270"/>
      <c r="AH51" s="270"/>
    </row>
    <row r="52" spans="28:34"/>
    <row r="53" spans="28:34">
      <c r="AF53" s="270"/>
      <c r="AG53" s="270"/>
      <c r="AH53" s="270"/>
    </row>
    <row r="54" spans="28:34">
      <c r="AH54" s="270"/>
    </row>
    <row r="55" spans="28:34"/>
    <row r="56" spans="28:34">
      <c r="AB56" s="270"/>
      <c r="AC56" s="270"/>
      <c r="AD56" s="270"/>
      <c r="AE56" s="270"/>
      <c r="AF56" s="270"/>
      <c r="AG56" s="270"/>
      <c r="AH56" s="270"/>
    </row>
    <row r="57" spans="28:34">
      <c r="AH57" s="270"/>
    </row>
    <row r="58" spans="28:34">
      <c r="AH58" s="270"/>
    </row>
    <row r="59" spans="28:34"/>
    <row r="60" spans="28:34"/>
    <row r="61" spans="28:34"/>
    <row r="62" spans="28:34"/>
    <row r="63" spans="28:34">
      <c r="AH63" s="270"/>
    </row>
    <row r="64" spans="28:34">
      <c r="AG64" s="270"/>
      <c r="AH64" s="270"/>
    </row>
    <row r="65" spans="28:34"/>
    <row r="66" spans="28:34"/>
    <row r="67" spans="28:34"/>
    <row r="68" spans="28:34">
      <c r="AB68" s="270"/>
      <c r="AC68" s="270"/>
      <c r="AD68" s="270"/>
      <c r="AE68" s="270"/>
      <c r="AF68" s="270"/>
      <c r="AG68" s="270"/>
      <c r="AH68" s="270"/>
    </row>
    <row r="69" spans="28:34">
      <c r="AF69" s="270"/>
      <c r="AG69" s="270"/>
      <c r="AH69" s="270"/>
    </row>
    <row r="70" spans="28:34"/>
    <row r="71" spans="28:34"/>
    <row r="72" spans="28:34"/>
    <row r="73" spans="28:34"/>
    <row r="74" spans="28:34"/>
    <row r="75" spans="28:34">
      <c r="AH75" s="270"/>
    </row>
    <row r="76" spans="28:34">
      <c r="AF76" s="270"/>
      <c r="AG76" s="270"/>
      <c r="AH76" s="270"/>
    </row>
    <row r="77" spans="28:34">
      <c r="AG77" s="270"/>
      <c r="AH77" s="270"/>
    </row>
    <row r="78" spans="28:34"/>
    <row r="79" spans="28:34"/>
    <row r="80" spans="28:34"/>
    <row r="81" spans="25:34"/>
    <row r="82" spans="25:34">
      <c r="Y82" s="270"/>
    </row>
    <row r="83" spans="25:34">
      <c r="Y83" s="270"/>
      <c r="Z83" s="270"/>
      <c r="AA83" s="270"/>
      <c r="AB83" s="270"/>
      <c r="AC83" s="270"/>
      <c r="AD83" s="270"/>
      <c r="AE83" s="270"/>
      <c r="AF83" s="270"/>
      <c r="AG83" s="270"/>
      <c r="AH83" s="270"/>
    </row>
    <row r="84" spans="25:34"/>
    <row r="85" spans="25:34"/>
    <row r="86" spans="25:34"/>
    <row r="87" spans="25:34"/>
    <row r="88" spans="25:34">
      <c r="AH88" s="270"/>
    </row>
    <row r="89" spans="25:34"/>
    <row r="90" spans="25:34"/>
    <row r="91" spans="25:34"/>
    <row r="92" spans="25:34" ht="13.5" customHeight="1"/>
    <row r="93" spans="25:34" ht="13.5" customHeight="1"/>
    <row r="94" spans="25:34" ht="13.5" customHeight="1">
      <c r="AF94" s="270"/>
      <c r="AG94" s="270"/>
      <c r="AH94" s="270"/>
    </row>
    <row r="95" spans="25:34" ht="13.5" customHeight="1">
      <c r="AH95" s="270"/>
    </row>
    <row r="96" spans="25:34" ht="13.5" customHeight="1"/>
    <row r="97" spans="33:34" ht="13.5" customHeight="1"/>
    <row r="98" spans="33:34" ht="13.5" customHeight="1"/>
    <row r="99" spans="33:34" ht="13.5" customHeight="1"/>
    <row r="100" spans="33:34" ht="13.5" customHeight="1"/>
    <row r="101" spans="33:34" ht="13.5" customHeight="1">
      <c r="AH101" s="270"/>
    </row>
    <row r="102" spans="33:34" ht="13.5" customHeight="1"/>
    <row r="103" spans="33:34" ht="13.5" customHeight="1"/>
    <row r="104" spans="33:34" ht="13.5" customHeight="1">
      <c r="AG104" s="270"/>
      <c r="AH104" s="27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70"/>
    </row>
    <row r="117" spans="34:122" ht="13.5" customHeight="1"/>
    <row r="118" spans="34:122" ht="13.5" customHeight="1"/>
    <row r="119" spans="34:122" ht="13.5" customHeight="1"/>
    <row r="120" spans="34:122" ht="13.5" customHeight="1">
      <c r="AH120" s="270"/>
    </row>
    <row r="121" spans="34:122" ht="13.5" customHeight="1">
      <c r="AH121" s="270"/>
    </row>
    <row r="122" spans="34:122" ht="13.5" customHeight="1"/>
    <row r="123" spans="34:122" ht="13.5" customHeight="1"/>
    <row r="124" spans="34:122" ht="13.5" customHeight="1"/>
    <row r="125" spans="34:122" ht="13.5" customHeight="1">
      <c r="DR125" s="270" t="s">
        <v>498</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lHTLiiPj7z5w1VBzoxoWsNNQ28yCp5ErwINP9C2jrsgXVUjwbcJL0VPjTjNjzitvSv3jkXAOjUF5FNWCiY0uYQ==" saltValue="yOOsZSnBXs3U14+geEqN7A=="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Normal="100" zoomScaleSheetLayoutView="55" workbookViewId="0"/>
  </sheetViews>
  <sheetFormatPr defaultColWidth="0" defaultRowHeight="13.5" customHeight="1" zeroHeight="1"/>
  <cols>
    <col min="1" max="34" width="2.5" style="271" customWidth="1"/>
    <col min="35" max="122" width="2.5" style="270" customWidth="1"/>
    <col min="123" max="16384" width="2.5" style="270" hidden="1"/>
  </cols>
  <sheetData>
    <row r="1" spans="2:34"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row>
    <row r="2" spans="2:34">
      <c r="S2" s="270"/>
      <c r="AH2" s="270"/>
    </row>
    <row r="3" spans="2:34">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row>
    <row r="4" spans="2:34"/>
    <row r="5" spans="2:34"/>
    <row r="6" spans="2:34"/>
    <row r="7" spans="2:34"/>
    <row r="8" spans="2:34"/>
    <row r="9" spans="2:34">
      <c r="AH9" s="270"/>
    </row>
    <row r="10" spans="2:34"/>
    <row r="11" spans="2:34"/>
    <row r="12" spans="2:34"/>
    <row r="13" spans="2:34"/>
    <row r="14" spans="2:34"/>
    <row r="15" spans="2:34"/>
    <row r="16" spans="2:34"/>
    <row r="17" spans="12:34">
      <c r="AH17" s="270"/>
    </row>
    <row r="18" spans="12:34"/>
    <row r="19" spans="12:34"/>
    <row r="20" spans="12:34">
      <c r="AH20" s="270"/>
    </row>
    <row r="21" spans="12:34">
      <c r="AH21" s="270"/>
    </row>
    <row r="22" spans="12:34"/>
    <row r="23" spans="12:34"/>
    <row r="24" spans="12:34">
      <c r="Q24" s="270"/>
    </row>
    <row r="25" spans="12:34"/>
    <row r="26" spans="12:34"/>
    <row r="27" spans="12:34"/>
    <row r="28" spans="12:34">
      <c r="O28" s="270"/>
      <c r="T28" s="270"/>
      <c r="AH28" s="270"/>
    </row>
    <row r="29" spans="12:34"/>
    <row r="30" spans="12:34"/>
    <row r="31" spans="12:34">
      <c r="Q31" s="270"/>
    </row>
    <row r="32" spans="12:34">
      <c r="L32" s="270"/>
    </row>
    <row r="33" spans="2:34">
      <c r="C33" s="270"/>
      <c r="E33" s="270"/>
      <c r="G33" s="270"/>
      <c r="I33" s="270"/>
      <c r="X33" s="270"/>
    </row>
    <row r="34" spans="2:34">
      <c r="B34" s="270"/>
      <c r="P34" s="270"/>
      <c r="R34" s="270"/>
      <c r="T34" s="270"/>
    </row>
    <row r="35" spans="2:34">
      <c r="D35" s="270"/>
      <c r="W35" s="270"/>
      <c r="AC35" s="270"/>
      <c r="AD35" s="270"/>
      <c r="AE35" s="270"/>
      <c r="AF35" s="270"/>
      <c r="AG35" s="270"/>
      <c r="AH35" s="270"/>
    </row>
    <row r="36" spans="2:34">
      <c r="H36" s="270"/>
      <c r="J36" s="270"/>
      <c r="K36" s="270"/>
      <c r="M36" s="270"/>
      <c r="Y36" s="270"/>
      <c r="Z36" s="270"/>
      <c r="AA36" s="270"/>
      <c r="AB36" s="270"/>
      <c r="AC36" s="270"/>
      <c r="AD36" s="270"/>
      <c r="AE36" s="270"/>
      <c r="AF36" s="270"/>
      <c r="AG36" s="270"/>
      <c r="AH36" s="270"/>
    </row>
    <row r="37" spans="2:34">
      <c r="AH37" s="270"/>
    </row>
    <row r="38" spans="2:34">
      <c r="AG38" s="270"/>
      <c r="AH38" s="270"/>
    </row>
    <row r="39" spans="2:34"/>
    <row r="40" spans="2:34">
      <c r="X40" s="270"/>
    </row>
    <row r="41" spans="2:34">
      <c r="R41" s="270"/>
    </row>
    <row r="42" spans="2:34">
      <c r="W42" s="270"/>
    </row>
    <row r="43" spans="2:34">
      <c r="Y43" s="270"/>
      <c r="Z43" s="270"/>
      <c r="AA43" s="270"/>
      <c r="AB43" s="270"/>
      <c r="AC43" s="270"/>
      <c r="AD43" s="270"/>
      <c r="AE43" s="270"/>
      <c r="AF43" s="270"/>
      <c r="AG43" s="270"/>
      <c r="AH43" s="270"/>
    </row>
    <row r="44" spans="2:34">
      <c r="AH44" s="270"/>
    </row>
    <row r="45" spans="2:34">
      <c r="X45" s="270"/>
    </row>
    <row r="46" spans="2:34"/>
    <row r="47" spans="2:34"/>
    <row r="48" spans="2:34">
      <c r="W48" s="270"/>
      <c r="Y48" s="270"/>
      <c r="Z48" s="270"/>
      <c r="AA48" s="270"/>
      <c r="AB48" s="270"/>
      <c r="AC48" s="270"/>
      <c r="AD48" s="270"/>
      <c r="AE48" s="270"/>
      <c r="AF48" s="270"/>
      <c r="AG48" s="270"/>
      <c r="AH48" s="270"/>
    </row>
    <row r="49" spans="28:34"/>
    <row r="50" spans="28:34">
      <c r="AE50" s="270"/>
      <c r="AF50" s="270"/>
      <c r="AG50" s="270"/>
      <c r="AH50" s="270"/>
    </row>
    <row r="51" spans="28:34">
      <c r="AC51" s="270"/>
      <c r="AD51" s="270"/>
      <c r="AE51" s="270"/>
      <c r="AF51" s="270"/>
      <c r="AG51" s="270"/>
      <c r="AH51" s="270"/>
    </row>
    <row r="52" spans="28:34"/>
    <row r="53" spans="28:34">
      <c r="AF53" s="270"/>
      <c r="AG53" s="270"/>
      <c r="AH53" s="270"/>
    </row>
    <row r="54" spans="28:34">
      <c r="AH54" s="270"/>
    </row>
    <row r="55" spans="28:34"/>
    <row r="56" spans="28:34">
      <c r="AB56" s="270"/>
      <c r="AC56" s="270"/>
      <c r="AD56" s="270"/>
      <c r="AE56" s="270"/>
      <c r="AF56" s="270"/>
      <c r="AG56" s="270"/>
      <c r="AH56" s="270"/>
    </row>
    <row r="57" spans="28:34">
      <c r="AH57" s="270"/>
    </row>
    <row r="58" spans="28:34">
      <c r="AH58" s="270"/>
    </row>
    <row r="59" spans="28:34">
      <c r="AG59" s="270"/>
      <c r="AH59" s="270"/>
    </row>
    <row r="60" spans="28:34"/>
    <row r="61" spans="28:34"/>
    <row r="62" spans="28:34"/>
    <row r="63" spans="28:34">
      <c r="AH63" s="270"/>
    </row>
    <row r="64" spans="28:34">
      <c r="AG64" s="270"/>
      <c r="AH64" s="270"/>
    </row>
    <row r="65" spans="28:34"/>
    <row r="66" spans="28:34"/>
    <row r="67" spans="28:34"/>
    <row r="68" spans="28:34">
      <c r="AB68" s="270"/>
      <c r="AC68" s="270"/>
      <c r="AD68" s="270"/>
      <c r="AE68" s="270"/>
      <c r="AF68" s="270"/>
      <c r="AG68" s="270"/>
      <c r="AH68" s="270"/>
    </row>
    <row r="69" spans="28:34">
      <c r="AF69" s="270"/>
      <c r="AG69" s="270"/>
      <c r="AH69" s="270"/>
    </row>
    <row r="70" spans="28:34"/>
    <row r="71" spans="28:34"/>
    <row r="72" spans="28:34"/>
    <row r="73" spans="28:34"/>
    <row r="74" spans="28:34"/>
    <row r="75" spans="28:34">
      <c r="AH75" s="270"/>
    </row>
    <row r="76" spans="28:34">
      <c r="AF76" s="270"/>
      <c r="AG76" s="270"/>
      <c r="AH76" s="270"/>
    </row>
    <row r="77" spans="28:34">
      <c r="AG77" s="270"/>
      <c r="AH77" s="270"/>
    </row>
    <row r="78" spans="28:34"/>
    <row r="79" spans="28:34"/>
    <row r="80" spans="28:34"/>
    <row r="81" spans="25:34"/>
    <row r="82" spans="25:34">
      <c r="Y82" s="270"/>
    </row>
    <row r="83" spans="25:34">
      <c r="Y83" s="270"/>
      <c r="Z83" s="270"/>
      <c r="AA83" s="270"/>
      <c r="AB83" s="270"/>
      <c r="AC83" s="270"/>
      <c r="AD83" s="270"/>
      <c r="AE83" s="270"/>
      <c r="AF83" s="270"/>
      <c r="AG83" s="270"/>
      <c r="AH83" s="270"/>
    </row>
    <row r="84" spans="25:34"/>
    <row r="85" spans="25:34"/>
    <row r="86" spans="25:34"/>
    <row r="87" spans="25:34"/>
    <row r="88" spans="25:34">
      <c r="AH88" s="270"/>
    </row>
    <row r="89" spans="25:34"/>
    <row r="90" spans="25:34"/>
    <row r="91" spans="25:34"/>
    <row r="92" spans="25:34" ht="13.5" customHeight="1"/>
    <row r="93" spans="25:34" ht="13.5" customHeight="1"/>
    <row r="94" spans="25:34" ht="13.5" customHeight="1">
      <c r="AF94" s="270"/>
      <c r="AG94" s="270"/>
      <c r="AH94" s="270"/>
    </row>
    <row r="95" spans="25:34" ht="13.5" customHeight="1">
      <c r="AH95" s="270"/>
    </row>
    <row r="96" spans="25:34" ht="13.5" customHeight="1"/>
    <row r="97" spans="33:34" ht="13.5" customHeight="1"/>
    <row r="98" spans="33:34" ht="13.5" customHeight="1"/>
    <row r="99" spans="33:34" ht="13.5" customHeight="1"/>
    <row r="100" spans="33:34" ht="13.5" customHeight="1"/>
    <row r="101" spans="33:34" ht="13.5" customHeight="1">
      <c r="AH101" s="270"/>
    </row>
    <row r="102" spans="33:34" ht="13.5" customHeight="1"/>
    <row r="103" spans="33:34" ht="13.5" customHeight="1"/>
    <row r="104" spans="33:34" ht="13.5" customHeight="1">
      <c r="AG104" s="270"/>
      <c r="AH104" s="27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70"/>
    </row>
    <row r="117" spans="34:122" ht="13.5" customHeight="1"/>
    <row r="118" spans="34:122" ht="13.5" customHeight="1"/>
    <row r="119" spans="34:122" ht="13.5" customHeight="1"/>
    <row r="120" spans="34:122" ht="13.5" customHeight="1">
      <c r="AH120" s="270"/>
    </row>
    <row r="121" spans="34:122" ht="13.5" customHeight="1">
      <c r="AH121" s="270"/>
    </row>
    <row r="122" spans="34:122" ht="13.5" customHeight="1"/>
    <row r="123" spans="34:122" ht="13.5" customHeight="1"/>
    <row r="124" spans="34:122" ht="13.5" customHeight="1"/>
    <row r="125" spans="34:122" ht="13.5" customHeight="1">
      <c r="DR125" s="270" t="s">
        <v>498</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ayjrZUv7YH/pxeUdp6IL+ingBgbRR7XqRDLApJj/oHDGzGBGmBytkXjIIj3imTGc9Ziz599JEwATSrRfZMAM8Q==" saltValue="xumiTqQO/qViZ0/qDsxJPw=="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cols>
    <col min="1" max="1" width="45.875" style="129" customWidth="1"/>
    <col min="2" max="8" width="13.375" style="129" customWidth="1"/>
    <col min="9" max="16384" width="11.125" style="129"/>
  </cols>
  <sheetData>
    <row r="1" spans="1:8">
      <c r="A1" s="123"/>
      <c r="B1" s="124"/>
      <c r="C1" s="125"/>
      <c r="D1" s="126"/>
      <c r="E1" s="127"/>
      <c r="F1" s="127"/>
      <c r="G1" s="127"/>
      <c r="H1" s="128"/>
    </row>
    <row r="2" spans="1:8">
      <c r="A2" s="130"/>
      <c r="B2" s="131"/>
      <c r="C2" s="132"/>
      <c r="D2" s="133" t="s">
        <v>46</v>
      </c>
      <c r="E2" s="134"/>
      <c r="F2" s="135" t="s">
        <v>550</v>
      </c>
      <c r="G2" s="136"/>
      <c r="H2" s="137"/>
    </row>
    <row r="3" spans="1:8">
      <c r="A3" s="133" t="s">
        <v>543</v>
      </c>
      <c r="B3" s="138"/>
      <c r="C3" s="139"/>
      <c r="D3" s="140">
        <v>148886</v>
      </c>
      <c r="E3" s="141"/>
      <c r="F3" s="142">
        <v>316331</v>
      </c>
      <c r="G3" s="143"/>
      <c r="H3" s="144"/>
    </row>
    <row r="4" spans="1:8">
      <c r="A4" s="145"/>
      <c r="B4" s="146"/>
      <c r="C4" s="147"/>
      <c r="D4" s="148">
        <v>71076</v>
      </c>
      <c r="E4" s="149"/>
      <c r="F4" s="150">
        <v>106387</v>
      </c>
      <c r="G4" s="151"/>
      <c r="H4" s="152"/>
    </row>
    <row r="5" spans="1:8">
      <c r="A5" s="133" t="s">
        <v>545</v>
      </c>
      <c r="B5" s="138"/>
      <c r="C5" s="139"/>
      <c r="D5" s="140">
        <v>195312</v>
      </c>
      <c r="E5" s="141"/>
      <c r="F5" s="142">
        <v>333013</v>
      </c>
      <c r="G5" s="143"/>
      <c r="H5" s="144"/>
    </row>
    <row r="6" spans="1:8">
      <c r="A6" s="145"/>
      <c r="B6" s="146"/>
      <c r="C6" s="147"/>
      <c r="D6" s="148">
        <v>154512</v>
      </c>
      <c r="E6" s="149"/>
      <c r="F6" s="150">
        <v>126732</v>
      </c>
      <c r="G6" s="151"/>
      <c r="H6" s="152"/>
    </row>
    <row r="7" spans="1:8">
      <c r="A7" s="133" t="s">
        <v>546</v>
      </c>
      <c r="B7" s="138"/>
      <c r="C7" s="139"/>
      <c r="D7" s="140">
        <v>144782</v>
      </c>
      <c r="E7" s="141"/>
      <c r="F7" s="142">
        <v>280458</v>
      </c>
      <c r="G7" s="143"/>
      <c r="H7" s="144"/>
    </row>
    <row r="8" spans="1:8">
      <c r="A8" s="145"/>
      <c r="B8" s="146"/>
      <c r="C8" s="147"/>
      <c r="D8" s="148">
        <v>64308</v>
      </c>
      <c r="E8" s="149"/>
      <c r="F8" s="150">
        <v>127286</v>
      </c>
      <c r="G8" s="151"/>
      <c r="H8" s="152"/>
    </row>
    <row r="9" spans="1:8">
      <c r="A9" s="133" t="s">
        <v>547</v>
      </c>
      <c r="B9" s="138"/>
      <c r="C9" s="139"/>
      <c r="D9" s="140">
        <v>445738</v>
      </c>
      <c r="E9" s="141"/>
      <c r="F9" s="142">
        <v>291945</v>
      </c>
      <c r="G9" s="143"/>
      <c r="H9" s="144"/>
    </row>
    <row r="10" spans="1:8">
      <c r="A10" s="145"/>
      <c r="B10" s="146"/>
      <c r="C10" s="147"/>
      <c r="D10" s="148">
        <v>335987</v>
      </c>
      <c r="E10" s="149"/>
      <c r="F10" s="150">
        <v>127651</v>
      </c>
      <c r="G10" s="151"/>
      <c r="H10" s="152"/>
    </row>
    <row r="11" spans="1:8">
      <c r="A11" s="133" t="s">
        <v>548</v>
      </c>
      <c r="B11" s="138"/>
      <c r="C11" s="139"/>
      <c r="D11" s="140">
        <v>260766</v>
      </c>
      <c r="E11" s="141"/>
      <c r="F11" s="142">
        <v>291173</v>
      </c>
      <c r="G11" s="143"/>
      <c r="H11" s="144"/>
    </row>
    <row r="12" spans="1:8">
      <c r="A12" s="145"/>
      <c r="B12" s="146"/>
      <c r="C12" s="153"/>
      <c r="D12" s="148">
        <v>166599</v>
      </c>
      <c r="E12" s="149"/>
      <c r="F12" s="150">
        <v>119071</v>
      </c>
      <c r="G12" s="151"/>
      <c r="H12" s="152"/>
    </row>
    <row r="13" spans="1:8">
      <c r="A13" s="133"/>
      <c r="B13" s="138"/>
      <c r="C13" s="154"/>
      <c r="D13" s="155">
        <v>239097</v>
      </c>
      <c r="E13" s="156"/>
      <c r="F13" s="157">
        <v>302584</v>
      </c>
      <c r="G13" s="158"/>
      <c r="H13" s="144"/>
    </row>
    <row r="14" spans="1:8">
      <c r="A14" s="145"/>
      <c r="B14" s="146"/>
      <c r="C14" s="147"/>
      <c r="D14" s="148">
        <v>158496</v>
      </c>
      <c r="E14" s="149"/>
      <c r="F14" s="150">
        <v>121425</v>
      </c>
      <c r="G14" s="151"/>
      <c r="H14" s="152"/>
    </row>
    <row r="17" spans="1:11">
      <c r="A17" s="129" t="s">
        <v>47</v>
      </c>
    </row>
    <row r="18" spans="1:11">
      <c r="A18" s="159"/>
      <c r="B18" s="159" t="str">
        <f>実質収支比率等に係る経年分析!F$46</f>
        <v>H25</v>
      </c>
      <c r="C18" s="159" t="str">
        <f>実質収支比率等に係る経年分析!G$46</f>
        <v>H26</v>
      </c>
      <c r="D18" s="159" t="str">
        <f>実質収支比率等に係る経年分析!H$46</f>
        <v>H27</v>
      </c>
      <c r="E18" s="159" t="str">
        <f>実質収支比率等に係る経年分析!I$46</f>
        <v>H28</v>
      </c>
      <c r="F18" s="159" t="str">
        <f>実質収支比率等に係る経年分析!J$46</f>
        <v>H29</v>
      </c>
    </row>
    <row r="19" spans="1:11">
      <c r="A19" s="159" t="s">
        <v>48</v>
      </c>
      <c r="B19" s="159">
        <f>ROUND(VALUE(SUBSTITUTE(実質収支比率等に係る経年分析!F$48,"▲","-")),2)</f>
        <v>4.88</v>
      </c>
      <c r="C19" s="159">
        <f>ROUND(VALUE(SUBSTITUTE(実質収支比率等に係る経年分析!G$48,"▲","-")),2)</f>
        <v>2.27</v>
      </c>
      <c r="D19" s="159">
        <f>ROUND(VALUE(SUBSTITUTE(実質収支比率等に係る経年分析!H$48,"▲","-")),2)</f>
        <v>2.71</v>
      </c>
      <c r="E19" s="159">
        <f>ROUND(VALUE(SUBSTITUTE(実質収支比率等に係る経年分析!I$48,"▲","-")),2)</f>
        <v>3.51</v>
      </c>
      <c r="F19" s="159">
        <f>ROUND(VALUE(SUBSTITUTE(実質収支比率等に係る経年分析!J$48,"▲","-")),2)</f>
        <v>3.6</v>
      </c>
    </row>
    <row r="20" spans="1:11">
      <c r="A20" s="159" t="s">
        <v>49</v>
      </c>
      <c r="B20" s="159">
        <f>ROUND(VALUE(SUBSTITUTE(実質収支比率等に係る経年分析!F$47,"▲","-")),2)</f>
        <v>58.35</v>
      </c>
      <c r="C20" s="159">
        <f>ROUND(VALUE(SUBSTITUTE(実質収支比率等に係る経年分析!G$47,"▲","-")),2)</f>
        <v>57.07</v>
      </c>
      <c r="D20" s="159">
        <f>ROUND(VALUE(SUBSTITUTE(実質収支比率等に係る経年分析!H$47,"▲","-")),2)</f>
        <v>29.37</v>
      </c>
      <c r="E20" s="159">
        <f>ROUND(VALUE(SUBSTITUTE(実質収支比率等に係る経年分析!I$47,"▲","-")),2)</f>
        <v>39.729999999999997</v>
      </c>
      <c r="F20" s="159">
        <f>ROUND(VALUE(SUBSTITUTE(実質収支比率等に係る経年分析!J$47,"▲","-")),2)</f>
        <v>53.63</v>
      </c>
    </row>
    <row r="21" spans="1:11">
      <c r="A21" s="159" t="s">
        <v>50</v>
      </c>
      <c r="B21" s="159">
        <f>IF(ISNUMBER(VALUE(SUBSTITUTE(実質収支比率等に係る経年分析!F$49,"▲","-"))),ROUND(VALUE(SUBSTITUTE(実質収支比率等に係る経年分析!F$49,"▲","-")),2),NA())</f>
        <v>11.76</v>
      </c>
      <c r="C21" s="159">
        <f>IF(ISNUMBER(VALUE(SUBSTITUTE(実質収支比率等に係る経年分析!G$49,"▲","-"))),ROUND(VALUE(SUBSTITUTE(実質収支比率等に係る経年分析!G$49,"▲","-")),2),NA())</f>
        <v>1.73</v>
      </c>
      <c r="D21" s="159">
        <f>IF(ISNUMBER(VALUE(SUBSTITUTE(実質収支比率等に係る経年分析!H$49,"▲","-"))),ROUND(VALUE(SUBSTITUTE(実質収支比率等に係る経年分析!H$49,"▲","-")),2),NA())</f>
        <v>-18.21</v>
      </c>
      <c r="E21" s="159">
        <f>IF(ISNUMBER(VALUE(SUBSTITUTE(実質収支比率等に係る経年分析!I$49,"▲","-"))),ROUND(VALUE(SUBSTITUTE(実質収支比率等に係る経年分析!I$49,"▲","-")),2),NA())</f>
        <v>13.85</v>
      </c>
      <c r="F21" s="159">
        <f>IF(ISNUMBER(VALUE(SUBSTITUTE(実質収支比率等に係る経年分析!J$49,"▲","-"))),ROUND(VALUE(SUBSTITUTE(実質収支比率等に係る経年分析!J$49,"▲","-")),2),NA())</f>
        <v>31.23</v>
      </c>
    </row>
    <row r="24" spans="1:11">
      <c r="A24" s="129" t="s">
        <v>51</v>
      </c>
    </row>
    <row r="25" spans="1:11">
      <c r="A25" s="160"/>
      <c r="B25" s="160" t="str">
        <f>連結実質赤字比率に係る赤字・黒字の構成分析!F$33</f>
        <v>H25</v>
      </c>
      <c r="C25" s="160"/>
      <c r="D25" s="160" t="str">
        <f>連結実質赤字比率に係る赤字・黒字の構成分析!G$33</f>
        <v>H26</v>
      </c>
      <c r="E25" s="160"/>
      <c r="F25" s="160" t="str">
        <f>連結実質赤字比率に係る赤字・黒字の構成分析!H$33</f>
        <v>H27</v>
      </c>
      <c r="G25" s="160"/>
      <c r="H25" s="160" t="str">
        <f>連結実質赤字比率に係る赤字・黒字の構成分析!I$33</f>
        <v>H28</v>
      </c>
      <c r="I25" s="160"/>
      <c r="J25" s="160" t="str">
        <f>連結実質赤字比率に係る赤字・黒字の構成分析!J$33</f>
        <v>H29</v>
      </c>
      <c r="K25" s="160"/>
    </row>
    <row r="26" spans="1:11">
      <c r="A26" s="160"/>
      <c r="B26" s="160" t="s">
        <v>52</v>
      </c>
      <c r="C26" s="160" t="s">
        <v>53</v>
      </c>
      <c r="D26" s="160" t="s">
        <v>52</v>
      </c>
      <c r="E26" s="160" t="s">
        <v>53</v>
      </c>
      <c r="F26" s="160" t="s">
        <v>52</v>
      </c>
      <c r="G26" s="160" t="s">
        <v>53</v>
      </c>
      <c r="H26" s="160" t="s">
        <v>52</v>
      </c>
      <c r="I26" s="160" t="s">
        <v>53</v>
      </c>
      <c r="J26" s="160" t="s">
        <v>52</v>
      </c>
      <c r="K26" s="160" t="s">
        <v>53</v>
      </c>
    </row>
    <row r="27" spans="1:11">
      <c r="A27" s="160" t="str">
        <f>IF(連結実質赤字比率に係る赤字・黒字の構成分析!C$43="",NA(),連結実質赤字比率に係る赤字・黒字の構成分析!C$43)</f>
        <v>その他会計（黒字）</v>
      </c>
      <c r="B27" s="160" t="e">
        <f>IF(ROUND(VALUE(SUBSTITUTE(連結実質赤字比率に係る赤字・黒字の構成分析!F$43,"▲", "-")), 2) &lt; 0, ABS(ROUND(VALUE(SUBSTITUTE(連結実質赤字比率に係る赤字・黒字の構成分析!F$43,"▲", "-")), 2)), NA())</f>
        <v>#VALUE!</v>
      </c>
      <c r="C27" s="160" t="e">
        <f>IF(ROUND(VALUE(SUBSTITUTE(連結実質赤字比率に係る赤字・黒字の構成分析!F$43,"▲", "-")), 2) &gt;= 0, ABS(ROUND(VALUE(SUBSTITUTE(連結実質赤字比率に係る赤字・黒字の構成分析!F$43,"▲", "-")), 2)), NA())</f>
        <v>#VALUE!</v>
      </c>
      <c r="D27" s="160" t="e">
        <f>IF(ROUND(VALUE(SUBSTITUTE(連結実質赤字比率に係る赤字・黒字の構成分析!G$43,"▲", "-")), 2) &lt; 0, ABS(ROUND(VALUE(SUBSTITUTE(連結実質赤字比率に係る赤字・黒字の構成分析!G$43,"▲", "-")), 2)), NA())</f>
        <v>#VALUE!</v>
      </c>
      <c r="E27" s="160" t="e">
        <f>IF(ROUND(VALUE(SUBSTITUTE(連結実質赤字比率に係る赤字・黒字の構成分析!G$43,"▲", "-")), 2) &gt;= 0, ABS(ROUND(VALUE(SUBSTITUTE(連結実質赤字比率に係る赤字・黒字の構成分析!G$43,"▲", "-")), 2)), NA())</f>
        <v>#VALUE!</v>
      </c>
      <c r="F27" s="160" t="e">
        <f>IF(ROUND(VALUE(SUBSTITUTE(連結実質赤字比率に係る赤字・黒字の構成分析!H$43,"▲", "-")), 2) &lt; 0, ABS(ROUND(VALUE(SUBSTITUTE(連結実質赤字比率に係る赤字・黒字の構成分析!H$43,"▲", "-")), 2)), NA())</f>
        <v>#VALUE!</v>
      </c>
      <c r="G27" s="160" t="e">
        <f>IF(ROUND(VALUE(SUBSTITUTE(連結実質赤字比率に係る赤字・黒字の構成分析!H$43,"▲", "-")), 2) &gt;= 0, ABS(ROUND(VALUE(SUBSTITUTE(連結実質赤字比率に係る赤字・黒字の構成分析!H$43,"▲", "-")), 2)), NA())</f>
        <v>#VALUE!</v>
      </c>
      <c r="H27" s="160" t="e">
        <f>IF(ROUND(VALUE(SUBSTITUTE(連結実質赤字比率に係る赤字・黒字の構成分析!I$43,"▲", "-")), 2) &lt; 0, ABS(ROUND(VALUE(SUBSTITUTE(連結実質赤字比率に係る赤字・黒字の構成分析!I$43,"▲", "-")), 2)), NA())</f>
        <v>#VALUE!</v>
      </c>
      <c r="I27" s="160" t="e">
        <f>IF(ROUND(VALUE(SUBSTITUTE(連結実質赤字比率に係る赤字・黒字の構成分析!I$43,"▲", "-")), 2) &gt;= 0, ABS(ROUND(VALUE(SUBSTITUTE(連結実質赤字比率に係る赤字・黒字の構成分析!I$43,"▲", "-")), 2)), NA())</f>
        <v>#VALUE!</v>
      </c>
      <c r="J27" s="160" t="e">
        <f>IF(ROUND(VALUE(SUBSTITUTE(連結実質赤字比率に係る赤字・黒字の構成分析!J$43,"▲", "-")), 2) &lt; 0, ABS(ROUND(VALUE(SUBSTITUTE(連結実質赤字比率に係る赤字・黒字の構成分析!J$43,"▲", "-")), 2)), NA())</f>
        <v>#VALUE!</v>
      </c>
      <c r="K27" s="160" t="e">
        <f>IF(ROUND(VALUE(SUBSTITUTE(連結実質赤字比率に係る赤字・黒字の構成分析!J$43,"▲", "-")), 2) &gt;= 0, ABS(ROUND(VALUE(SUBSTITUTE(連結実質赤字比率に係る赤字・黒字の構成分析!J$43,"▲", "-")), 2)), NA())</f>
        <v>#VALUE!</v>
      </c>
    </row>
    <row r="28" spans="1:11">
      <c r="A28" s="160" t="str">
        <f>IF(連結実質赤字比率に係る赤字・黒字の構成分析!C$42="",NA(),連結実質赤字比率に係る赤字・黒字の構成分析!C$42)</f>
        <v>その他会計（赤字）</v>
      </c>
      <c r="B28" s="160" t="e">
        <f>IF(ROUND(VALUE(SUBSTITUTE(連結実質赤字比率に係る赤字・黒字の構成分析!F$42,"▲", "-")), 2) &lt; 0, ABS(ROUND(VALUE(SUBSTITUTE(連結実質赤字比率に係る赤字・黒字の構成分析!F$42,"▲", "-")), 2)), NA())</f>
        <v>#VALUE!</v>
      </c>
      <c r="C28" s="160" t="e">
        <f>IF(ROUND(VALUE(SUBSTITUTE(連結実質赤字比率に係る赤字・黒字の構成分析!F$42,"▲", "-")), 2) &gt;= 0, ABS(ROUND(VALUE(SUBSTITUTE(連結実質赤字比率に係る赤字・黒字の構成分析!F$42,"▲", "-")), 2)), NA())</f>
        <v>#VALUE!</v>
      </c>
      <c r="D28" s="160" t="e">
        <f>IF(ROUND(VALUE(SUBSTITUTE(連結実質赤字比率に係る赤字・黒字の構成分析!G$42,"▲", "-")), 2) &lt; 0, ABS(ROUND(VALUE(SUBSTITUTE(連結実質赤字比率に係る赤字・黒字の構成分析!G$42,"▲", "-")), 2)), NA())</f>
        <v>#VALUE!</v>
      </c>
      <c r="E28" s="160" t="e">
        <f>IF(ROUND(VALUE(SUBSTITUTE(連結実質赤字比率に係る赤字・黒字の構成分析!G$42,"▲", "-")), 2) &gt;= 0, ABS(ROUND(VALUE(SUBSTITUTE(連結実質赤字比率に係る赤字・黒字の構成分析!G$42,"▲", "-")), 2)), NA())</f>
        <v>#VALUE!</v>
      </c>
      <c r="F28" s="160" t="e">
        <f>IF(ROUND(VALUE(SUBSTITUTE(連結実質赤字比率に係る赤字・黒字の構成分析!H$42,"▲", "-")), 2) &lt; 0, ABS(ROUND(VALUE(SUBSTITUTE(連結実質赤字比率に係る赤字・黒字の構成分析!H$42,"▲", "-")), 2)), NA())</f>
        <v>#VALUE!</v>
      </c>
      <c r="G28" s="160" t="e">
        <f>IF(ROUND(VALUE(SUBSTITUTE(連結実質赤字比率に係る赤字・黒字の構成分析!H$42,"▲", "-")), 2) &gt;= 0, ABS(ROUND(VALUE(SUBSTITUTE(連結実質赤字比率に係る赤字・黒字の構成分析!H$42,"▲", "-")), 2)), NA())</f>
        <v>#VALUE!</v>
      </c>
      <c r="H28" s="160" t="e">
        <f>IF(ROUND(VALUE(SUBSTITUTE(連結実質赤字比率に係る赤字・黒字の構成分析!I$42,"▲", "-")), 2) &lt; 0, ABS(ROUND(VALUE(SUBSTITUTE(連結実質赤字比率に係る赤字・黒字の構成分析!I$42,"▲", "-")), 2)), NA())</f>
        <v>#VALUE!</v>
      </c>
      <c r="I28" s="160" t="e">
        <f>IF(ROUND(VALUE(SUBSTITUTE(連結実質赤字比率に係る赤字・黒字の構成分析!I$42,"▲", "-")), 2) &gt;= 0, ABS(ROUND(VALUE(SUBSTITUTE(連結実質赤字比率に係る赤字・黒字の構成分析!I$42,"▲", "-")), 2)), NA())</f>
        <v>#VALUE!</v>
      </c>
      <c r="J28" s="160" t="e">
        <f>IF(ROUND(VALUE(SUBSTITUTE(連結実質赤字比率に係る赤字・黒字の構成分析!J$42,"▲", "-")), 2) &lt; 0, ABS(ROUND(VALUE(SUBSTITUTE(連結実質赤字比率に係る赤字・黒字の構成分析!J$42,"▲", "-")), 2)), NA())</f>
        <v>#VALUE!</v>
      </c>
      <c r="K28" s="160" t="e">
        <f>IF(ROUND(VALUE(SUBSTITUTE(連結実質赤字比率に係る赤字・黒字の構成分析!J$42,"▲", "-")), 2) &gt;= 0, ABS(ROUND(VALUE(SUBSTITUTE(連結実質赤字比率に係る赤字・黒字の構成分析!J$42,"▲", "-")), 2)), NA())</f>
        <v>#VALUE!</v>
      </c>
    </row>
    <row r="29" spans="1:11">
      <c r="A29" s="160" t="e">
        <f>IF(連結実質赤字比率に係る赤字・黒字の構成分析!C$41="",NA(),連結実質赤字比率に係る赤字・黒字の構成分析!C$41)</f>
        <v>#N/A</v>
      </c>
      <c r="B29" s="160" t="e">
        <f>IF(ROUND(VALUE(SUBSTITUTE(連結実質赤字比率に係る赤字・黒字の構成分析!F$41,"▲", "-")), 2) &lt; 0, ABS(ROUND(VALUE(SUBSTITUTE(連結実質赤字比率に係る赤字・黒字の構成分析!F$41,"▲", "-")), 2)), NA())</f>
        <v>#VALUE!</v>
      </c>
      <c r="C29" s="160" t="e">
        <f>IF(ROUND(VALUE(SUBSTITUTE(連結実質赤字比率に係る赤字・黒字の構成分析!F$41,"▲", "-")), 2) &gt;= 0, ABS(ROUND(VALUE(SUBSTITUTE(連結実質赤字比率に係る赤字・黒字の構成分析!F$41,"▲", "-")), 2)), NA())</f>
        <v>#VALUE!</v>
      </c>
      <c r="D29" s="160" t="e">
        <f>IF(ROUND(VALUE(SUBSTITUTE(連結実質赤字比率に係る赤字・黒字の構成分析!G$41,"▲", "-")), 2) &lt; 0, ABS(ROUND(VALUE(SUBSTITUTE(連結実質赤字比率に係る赤字・黒字の構成分析!G$41,"▲", "-")), 2)), NA())</f>
        <v>#VALUE!</v>
      </c>
      <c r="E29" s="160" t="e">
        <f>IF(ROUND(VALUE(SUBSTITUTE(連結実質赤字比率に係る赤字・黒字の構成分析!G$41,"▲", "-")), 2) &gt;= 0, ABS(ROUND(VALUE(SUBSTITUTE(連結実質赤字比率に係る赤字・黒字の構成分析!G$41,"▲", "-")), 2)), NA())</f>
        <v>#VALUE!</v>
      </c>
      <c r="F29" s="160" t="e">
        <f>IF(ROUND(VALUE(SUBSTITUTE(連結実質赤字比率に係る赤字・黒字の構成分析!H$41,"▲", "-")), 2) &lt; 0, ABS(ROUND(VALUE(SUBSTITUTE(連結実質赤字比率に係る赤字・黒字の構成分析!H$41,"▲", "-")), 2)), NA())</f>
        <v>#VALUE!</v>
      </c>
      <c r="G29" s="160" t="e">
        <f>IF(ROUND(VALUE(SUBSTITUTE(連結実質赤字比率に係る赤字・黒字の構成分析!H$41,"▲", "-")), 2) &gt;= 0, ABS(ROUND(VALUE(SUBSTITUTE(連結実質赤字比率に係る赤字・黒字の構成分析!H$41,"▲", "-")), 2)), NA())</f>
        <v>#VALUE!</v>
      </c>
      <c r="H29" s="160" t="e">
        <f>IF(ROUND(VALUE(SUBSTITUTE(連結実質赤字比率に係る赤字・黒字の構成分析!I$41,"▲", "-")), 2) &lt; 0, ABS(ROUND(VALUE(SUBSTITUTE(連結実質赤字比率に係る赤字・黒字の構成分析!I$41,"▲", "-")), 2)), NA())</f>
        <v>#VALUE!</v>
      </c>
      <c r="I29" s="160" t="e">
        <f>IF(ROUND(VALUE(SUBSTITUTE(連結実質赤字比率に係る赤字・黒字の構成分析!I$41,"▲", "-")), 2) &gt;= 0, ABS(ROUND(VALUE(SUBSTITUTE(連結実質赤字比率に係る赤字・黒字の構成分析!I$41,"▲", "-")), 2)), NA())</f>
        <v>#VALUE!</v>
      </c>
      <c r="J29" s="160" t="e">
        <f>IF(ROUND(VALUE(SUBSTITUTE(連結実質赤字比率に係る赤字・黒字の構成分析!J$41,"▲", "-")), 2) &lt; 0, ABS(ROUND(VALUE(SUBSTITUTE(連結実質赤字比率に係る赤字・黒字の構成分析!J$41,"▲", "-")), 2)), NA())</f>
        <v>#VALUE!</v>
      </c>
      <c r="K29" s="160" t="e">
        <f>IF(ROUND(VALUE(SUBSTITUTE(連結実質赤字比率に係る赤字・黒字の構成分析!J$41,"▲", "-")), 2) &gt;= 0, ABS(ROUND(VALUE(SUBSTITUTE(連結実質赤字比率に係る赤字・黒字の構成分析!J$41,"▲", "-")), 2)), NA())</f>
        <v>#VALUE!</v>
      </c>
    </row>
    <row r="30" spans="1:11">
      <c r="A30" s="160" t="e">
        <f>IF(連結実質赤字比率に係る赤字・黒字の構成分析!C$40="",NA(),連結実質赤字比率に係る赤字・黒字の構成分析!C$40)</f>
        <v>#N/A</v>
      </c>
      <c r="B30" s="160" t="e">
        <f>IF(ROUND(VALUE(SUBSTITUTE(連結実質赤字比率に係る赤字・黒字の構成分析!F$40,"▲", "-")), 2) &lt; 0, ABS(ROUND(VALUE(SUBSTITUTE(連結実質赤字比率に係る赤字・黒字の構成分析!F$40,"▲", "-")), 2)), NA())</f>
        <v>#VALUE!</v>
      </c>
      <c r="C30" s="160" t="e">
        <f>IF(ROUND(VALUE(SUBSTITUTE(連結実質赤字比率に係る赤字・黒字の構成分析!F$40,"▲", "-")), 2) &gt;= 0, ABS(ROUND(VALUE(SUBSTITUTE(連結実質赤字比率に係る赤字・黒字の構成分析!F$40,"▲", "-")), 2)), NA())</f>
        <v>#VALUE!</v>
      </c>
      <c r="D30" s="160" t="e">
        <f>IF(ROUND(VALUE(SUBSTITUTE(連結実質赤字比率に係る赤字・黒字の構成分析!G$40,"▲", "-")), 2) &lt; 0, ABS(ROUND(VALUE(SUBSTITUTE(連結実質赤字比率に係る赤字・黒字の構成分析!G$40,"▲", "-")), 2)), NA())</f>
        <v>#VALUE!</v>
      </c>
      <c r="E30" s="160" t="e">
        <f>IF(ROUND(VALUE(SUBSTITUTE(連結実質赤字比率に係る赤字・黒字の構成分析!G$40,"▲", "-")), 2) &gt;= 0, ABS(ROUND(VALUE(SUBSTITUTE(連結実質赤字比率に係る赤字・黒字の構成分析!G$40,"▲", "-")), 2)), NA())</f>
        <v>#VALUE!</v>
      </c>
      <c r="F30" s="160" t="e">
        <f>IF(ROUND(VALUE(SUBSTITUTE(連結実質赤字比率に係る赤字・黒字の構成分析!H$40,"▲", "-")), 2) &lt; 0, ABS(ROUND(VALUE(SUBSTITUTE(連結実質赤字比率に係る赤字・黒字の構成分析!H$40,"▲", "-")), 2)), NA())</f>
        <v>#VALUE!</v>
      </c>
      <c r="G30" s="160" t="e">
        <f>IF(ROUND(VALUE(SUBSTITUTE(連結実質赤字比率に係る赤字・黒字の構成分析!H$40,"▲", "-")), 2) &gt;= 0, ABS(ROUND(VALUE(SUBSTITUTE(連結実質赤字比率に係る赤字・黒字の構成分析!H$40,"▲", "-")), 2)), NA())</f>
        <v>#VALUE!</v>
      </c>
      <c r="H30" s="160" t="e">
        <f>IF(ROUND(VALUE(SUBSTITUTE(連結実質赤字比率に係る赤字・黒字の構成分析!I$40,"▲", "-")), 2) &lt; 0, ABS(ROUND(VALUE(SUBSTITUTE(連結実質赤字比率に係る赤字・黒字の構成分析!I$40,"▲", "-")), 2)), NA())</f>
        <v>#VALUE!</v>
      </c>
      <c r="I30" s="160" t="e">
        <f>IF(ROUND(VALUE(SUBSTITUTE(連結実質赤字比率に係る赤字・黒字の構成分析!I$40,"▲", "-")), 2) &gt;= 0, ABS(ROUND(VALUE(SUBSTITUTE(連結実質赤字比率に係る赤字・黒字の構成分析!I$40,"▲", "-")), 2)), NA())</f>
        <v>#VALUE!</v>
      </c>
      <c r="J30" s="160" t="e">
        <f>IF(ROUND(VALUE(SUBSTITUTE(連結実質赤字比率に係る赤字・黒字の構成分析!J$40,"▲", "-")), 2) &lt; 0, ABS(ROUND(VALUE(SUBSTITUTE(連結実質赤字比率に係る赤字・黒字の構成分析!J$40,"▲", "-")), 2)), NA())</f>
        <v>#VALUE!</v>
      </c>
      <c r="K30" s="160" t="e">
        <f>IF(ROUND(VALUE(SUBSTITUTE(連結実質赤字比率に係る赤字・黒字の構成分析!J$40,"▲", "-")), 2) &gt;= 0, ABS(ROUND(VALUE(SUBSTITUTE(連結実質赤字比率に係る赤字・黒字の構成分析!J$40,"▲", "-")), 2)), NA())</f>
        <v>#VALUE!</v>
      </c>
    </row>
    <row r="31" spans="1:11">
      <c r="A31" s="160" t="e">
        <f>IF(連結実質赤字比率に係る赤字・黒字の構成分析!C$39="",NA(),連結実質赤字比率に係る赤字・黒字の構成分析!C$39)</f>
        <v>#N/A</v>
      </c>
      <c r="B31" s="160" t="e">
        <f>IF(ROUND(VALUE(SUBSTITUTE(連結実質赤字比率に係る赤字・黒字の構成分析!F$39,"▲", "-")), 2) &lt; 0, ABS(ROUND(VALUE(SUBSTITUTE(連結実質赤字比率に係る赤字・黒字の構成分析!F$39,"▲", "-")), 2)), NA())</f>
        <v>#VALUE!</v>
      </c>
      <c r="C31" s="160" t="e">
        <f>IF(ROUND(VALUE(SUBSTITUTE(連結実質赤字比率に係る赤字・黒字の構成分析!F$39,"▲", "-")), 2) &gt;= 0, ABS(ROUND(VALUE(SUBSTITUTE(連結実質赤字比率に係る赤字・黒字の構成分析!F$39,"▲", "-")), 2)), NA())</f>
        <v>#VALUE!</v>
      </c>
      <c r="D31" s="160" t="e">
        <f>IF(ROUND(VALUE(SUBSTITUTE(連結実質赤字比率に係る赤字・黒字の構成分析!G$39,"▲", "-")), 2) &lt; 0, ABS(ROUND(VALUE(SUBSTITUTE(連結実質赤字比率に係る赤字・黒字の構成分析!G$39,"▲", "-")), 2)), NA())</f>
        <v>#VALUE!</v>
      </c>
      <c r="E31" s="160" t="e">
        <f>IF(ROUND(VALUE(SUBSTITUTE(連結実質赤字比率に係る赤字・黒字の構成分析!G$39,"▲", "-")), 2) &gt;= 0, ABS(ROUND(VALUE(SUBSTITUTE(連結実質赤字比率に係る赤字・黒字の構成分析!G$39,"▲", "-")), 2)), NA())</f>
        <v>#VALUE!</v>
      </c>
      <c r="F31" s="160" t="e">
        <f>IF(ROUND(VALUE(SUBSTITUTE(連結実質赤字比率に係る赤字・黒字の構成分析!H$39,"▲", "-")), 2) &lt; 0, ABS(ROUND(VALUE(SUBSTITUTE(連結実質赤字比率に係る赤字・黒字の構成分析!H$39,"▲", "-")), 2)), NA())</f>
        <v>#VALUE!</v>
      </c>
      <c r="G31" s="160" t="e">
        <f>IF(ROUND(VALUE(SUBSTITUTE(連結実質赤字比率に係る赤字・黒字の構成分析!H$39,"▲", "-")), 2) &gt;= 0, ABS(ROUND(VALUE(SUBSTITUTE(連結実質赤字比率に係る赤字・黒字の構成分析!H$39,"▲", "-")), 2)), NA())</f>
        <v>#VALUE!</v>
      </c>
      <c r="H31" s="160" t="e">
        <f>IF(ROUND(VALUE(SUBSTITUTE(連結実質赤字比率に係る赤字・黒字の構成分析!I$39,"▲", "-")), 2) &lt; 0, ABS(ROUND(VALUE(SUBSTITUTE(連結実質赤字比率に係る赤字・黒字の構成分析!I$39,"▲", "-")), 2)), NA())</f>
        <v>#VALUE!</v>
      </c>
      <c r="I31" s="160" t="e">
        <f>IF(ROUND(VALUE(SUBSTITUTE(連結実質赤字比率に係る赤字・黒字の構成分析!I$39,"▲", "-")), 2) &gt;= 0, ABS(ROUND(VALUE(SUBSTITUTE(連結実質赤字比率に係る赤字・黒字の構成分析!I$39,"▲", "-")), 2)), NA())</f>
        <v>#VALUE!</v>
      </c>
      <c r="J31" s="160" t="e">
        <f>IF(ROUND(VALUE(SUBSTITUTE(連結実質赤字比率に係る赤字・黒字の構成分析!J$39,"▲", "-")), 2) &lt; 0, ABS(ROUND(VALUE(SUBSTITUTE(連結実質赤字比率に係る赤字・黒字の構成分析!J$39,"▲", "-")), 2)), NA())</f>
        <v>#VALUE!</v>
      </c>
      <c r="K31" s="160" t="e">
        <f>IF(ROUND(VALUE(SUBSTITUTE(連結実質赤字比率に係る赤字・黒字の構成分析!J$39,"▲", "-")), 2) &gt;= 0, ABS(ROUND(VALUE(SUBSTITUTE(連結実質赤字比率に係る赤字・黒字の構成分析!J$39,"▲", "-")), 2)), NA())</f>
        <v>#VALUE!</v>
      </c>
    </row>
    <row r="32" spans="1:11">
      <c r="A32" s="160" t="str">
        <f>IF(連結実質赤字比率に係る赤字・黒字の構成分析!C$38="",NA(),連結実質赤字比率に係る赤字・黒字の構成分析!C$38)</f>
        <v>後期高齢者医療特別会計</v>
      </c>
      <c r="B32" s="160" t="e">
        <f>IF(ROUND(VALUE(SUBSTITUTE(連結実質赤字比率に係る赤字・黒字の構成分析!F$38,"▲", "-")), 2) &lt; 0, ABS(ROUND(VALUE(SUBSTITUTE(連結実質赤字比率に係る赤字・黒字の構成分析!F$38,"▲", "-")), 2)), NA())</f>
        <v>#N/A</v>
      </c>
      <c r="C32" s="160">
        <f>IF(ROUND(VALUE(SUBSTITUTE(連結実質赤字比率に係る赤字・黒字の構成分析!F$38,"▲", "-")), 2) &gt;= 0, ABS(ROUND(VALUE(SUBSTITUTE(連結実質赤字比率に係る赤字・黒字の構成分析!F$38,"▲", "-")), 2)), NA())</f>
        <v>0.02</v>
      </c>
      <c r="D32" s="160" t="e">
        <f>IF(ROUND(VALUE(SUBSTITUTE(連結実質赤字比率に係る赤字・黒字の構成分析!G$38,"▲", "-")), 2) &lt; 0, ABS(ROUND(VALUE(SUBSTITUTE(連結実質赤字比率に係る赤字・黒字の構成分析!G$38,"▲", "-")), 2)), NA())</f>
        <v>#N/A</v>
      </c>
      <c r="E32" s="160">
        <f>IF(ROUND(VALUE(SUBSTITUTE(連結実質赤字比率に係る赤字・黒字の構成分析!G$38,"▲", "-")), 2) &gt;= 0, ABS(ROUND(VALUE(SUBSTITUTE(連結実質赤字比率に係る赤字・黒字の構成分析!G$38,"▲", "-")), 2)), NA())</f>
        <v>7.0000000000000007E-2</v>
      </c>
      <c r="F32" s="160" t="e">
        <f>IF(ROUND(VALUE(SUBSTITUTE(連結実質赤字比率に係る赤字・黒字の構成分析!H$38,"▲", "-")), 2) &lt; 0, ABS(ROUND(VALUE(SUBSTITUTE(連結実質赤字比率に係る赤字・黒字の構成分析!H$38,"▲", "-")), 2)), NA())</f>
        <v>#N/A</v>
      </c>
      <c r="G32" s="160">
        <f>IF(ROUND(VALUE(SUBSTITUTE(連結実質赤字比率に係る赤字・黒字の構成分析!H$38,"▲", "-")), 2) &gt;= 0, ABS(ROUND(VALUE(SUBSTITUTE(連結実質赤字比率に係る赤字・黒字の構成分析!H$38,"▲", "-")), 2)), NA())</f>
        <v>0.06</v>
      </c>
      <c r="H32" s="160" t="e">
        <f>IF(ROUND(VALUE(SUBSTITUTE(連結実質赤字比率に係る赤字・黒字の構成分析!I$38,"▲", "-")), 2) &lt; 0, ABS(ROUND(VALUE(SUBSTITUTE(連結実質赤字比率に係る赤字・黒字の構成分析!I$38,"▲", "-")), 2)), NA())</f>
        <v>#N/A</v>
      </c>
      <c r="I32" s="160">
        <f>IF(ROUND(VALUE(SUBSTITUTE(連結実質赤字比率に係る赤字・黒字の構成分析!I$38,"▲", "-")), 2) &gt;= 0, ABS(ROUND(VALUE(SUBSTITUTE(連結実質赤字比率に係る赤字・黒字の構成分析!I$38,"▲", "-")), 2)), NA())</f>
        <v>0.06</v>
      </c>
      <c r="J32" s="160" t="e">
        <f>IF(ROUND(VALUE(SUBSTITUTE(連結実質赤字比率に係る赤字・黒字の構成分析!J$38,"▲", "-")), 2) &lt; 0, ABS(ROUND(VALUE(SUBSTITUTE(連結実質赤字比率に係る赤字・黒字の構成分析!J$38,"▲", "-")), 2)), NA())</f>
        <v>#N/A</v>
      </c>
      <c r="K32" s="160">
        <f>IF(ROUND(VALUE(SUBSTITUTE(連結実質赤字比率に係る赤字・黒字の構成分析!J$38,"▲", "-")), 2) &gt;= 0, ABS(ROUND(VALUE(SUBSTITUTE(連結実質赤字比率に係る赤字・黒字の構成分析!J$38,"▲", "-")), 2)), NA())</f>
        <v>0</v>
      </c>
    </row>
    <row r="33" spans="1:16">
      <c r="A33" s="160" t="str">
        <f>IF(連結実質赤字比率に係る赤字・黒字の構成分析!C$37="",NA(),連結実質赤字比率に係る赤字・黒字の構成分析!C$37)</f>
        <v>漁業集落排水事業特別会計</v>
      </c>
      <c r="B33" s="160" t="e">
        <f>IF(ROUND(VALUE(SUBSTITUTE(連結実質赤字比率に係る赤字・黒字の構成分析!F$37,"▲", "-")), 2) &lt; 0, ABS(ROUND(VALUE(SUBSTITUTE(連結実質赤字比率に係る赤字・黒字の構成分析!F$37,"▲", "-")), 2)), NA())</f>
        <v>#N/A</v>
      </c>
      <c r="C33" s="160">
        <f>IF(ROUND(VALUE(SUBSTITUTE(連結実質赤字比率に係る赤字・黒字の構成分析!F$37,"▲", "-")), 2) &gt;= 0, ABS(ROUND(VALUE(SUBSTITUTE(連結実質赤字比率に係る赤字・黒字の構成分析!F$37,"▲", "-")), 2)), NA())</f>
        <v>0.06</v>
      </c>
      <c r="D33" s="160" t="e">
        <f>IF(ROUND(VALUE(SUBSTITUTE(連結実質赤字比率に係る赤字・黒字の構成分析!G$37,"▲", "-")), 2) &lt; 0, ABS(ROUND(VALUE(SUBSTITUTE(連結実質赤字比率に係る赤字・黒字の構成分析!G$37,"▲", "-")), 2)), NA())</f>
        <v>#N/A</v>
      </c>
      <c r="E33" s="160">
        <f>IF(ROUND(VALUE(SUBSTITUTE(連結実質赤字比率に係る赤字・黒字の構成分析!G$37,"▲", "-")), 2) &gt;= 0, ABS(ROUND(VALUE(SUBSTITUTE(連結実質赤字比率に係る赤字・黒字の構成分析!G$37,"▲", "-")), 2)), NA())</f>
        <v>0.08</v>
      </c>
      <c r="F33" s="160" t="e">
        <f>IF(ROUND(VALUE(SUBSTITUTE(連結実質赤字比率に係る赤字・黒字の構成分析!H$37,"▲", "-")), 2) &lt; 0, ABS(ROUND(VALUE(SUBSTITUTE(連結実質赤字比率に係る赤字・黒字の構成分析!H$37,"▲", "-")), 2)), NA())</f>
        <v>#N/A</v>
      </c>
      <c r="G33" s="160">
        <f>IF(ROUND(VALUE(SUBSTITUTE(連結実質赤字比率に係る赤字・黒字の構成分析!H$37,"▲", "-")), 2) &gt;= 0, ABS(ROUND(VALUE(SUBSTITUTE(連結実質赤字比率に係る赤字・黒字の構成分析!H$37,"▲", "-")), 2)), NA())</f>
        <v>0.1</v>
      </c>
      <c r="H33" s="160" t="e">
        <f>IF(ROUND(VALUE(SUBSTITUTE(連結実質赤字比率に係る赤字・黒字の構成分析!I$37,"▲", "-")), 2) &lt; 0, ABS(ROUND(VALUE(SUBSTITUTE(連結実質赤字比率に係る赤字・黒字の構成分析!I$37,"▲", "-")), 2)), NA())</f>
        <v>#N/A</v>
      </c>
      <c r="I33" s="160">
        <f>IF(ROUND(VALUE(SUBSTITUTE(連結実質赤字比率に係る赤字・黒字の構成分析!I$37,"▲", "-")), 2) &gt;= 0, ABS(ROUND(VALUE(SUBSTITUTE(連結実質赤字比率に係る赤字・黒字の構成分析!I$37,"▲", "-")), 2)), NA())</f>
        <v>0.14000000000000001</v>
      </c>
      <c r="J33" s="160" t="e">
        <f>IF(ROUND(VALUE(SUBSTITUTE(連結実質赤字比率に係る赤字・黒字の構成分析!J$37,"▲", "-")), 2) &lt; 0, ABS(ROUND(VALUE(SUBSTITUTE(連結実質赤字比率に係る赤字・黒字の構成分析!J$37,"▲", "-")), 2)), NA())</f>
        <v>#N/A</v>
      </c>
      <c r="K33" s="160">
        <f>IF(ROUND(VALUE(SUBSTITUTE(連結実質赤字比率に係る赤字・黒字の構成分析!J$37,"▲", "-")), 2) &gt;= 0, ABS(ROUND(VALUE(SUBSTITUTE(連結実質赤字比率に係る赤字・黒字の構成分析!J$37,"▲", "-")), 2)), NA())</f>
        <v>0.18</v>
      </c>
    </row>
    <row r="34" spans="1:16">
      <c r="A34" s="160" t="str">
        <f>IF(連結実質赤字比率に係る赤字・黒字の構成分析!C$36="",NA(),連結実質赤字比率に係る赤字・黒字の構成分析!C$36)</f>
        <v>簡易水道事業特別会計</v>
      </c>
      <c r="B34" s="160" t="e">
        <f>IF(ROUND(VALUE(SUBSTITUTE(連結実質赤字比率に係る赤字・黒字の構成分析!F$36,"▲", "-")), 2) &lt; 0, ABS(ROUND(VALUE(SUBSTITUTE(連結実質赤字比率に係る赤字・黒字の構成分析!F$36,"▲", "-")), 2)), NA())</f>
        <v>#N/A</v>
      </c>
      <c r="C34" s="160">
        <f>IF(ROUND(VALUE(SUBSTITUTE(連結実質赤字比率に係る赤字・黒字の構成分析!F$36,"▲", "-")), 2) &gt;= 0, ABS(ROUND(VALUE(SUBSTITUTE(連結実質赤字比率に係る赤字・黒字の構成分析!F$36,"▲", "-")), 2)), NA())</f>
        <v>0.32</v>
      </c>
      <c r="D34" s="160" t="e">
        <f>IF(ROUND(VALUE(SUBSTITUTE(連結実質赤字比率に係る赤字・黒字の構成分析!G$36,"▲", "-")), 2) &lt; 0, ABS(ROUND(VALUE(SUBSTITUTE(連結実質赤字比率に係る赤字・黒字の構成分析!G$36,"▲", "-")), 2)), NA())</f>
        <v>#N/A</v>
      </c>
      <c r="E34" s="160">
        <f>IF(ROUND(VALUE(SUBSTITUTE(連結実質赤字比率に係る赤字・黒字の構成分析!G$36,"▲", "-")), 2) &gt;= 0, ABS(ROUND(VALUE(SUBSTITUTE(連結実質赤字比率に係る赤字・黒字の構成分析!G$36,"▲", "-")), 2)), NA())</f>
        <v>0.12</v>
      </c>
      <c r="F34" s="160" t="e">
        <f>IF(ROUND(VALUE(SUBSTITUTE(連結実質赤字比率に係る赤字・黒字の構成分析!H$36,"▲", "-")), 2) &lt; 0, ABS(ROUND(VALUE(SUBSTITUTE(連結実質赤字比率に係る赤字・黒字の構成分析!H$36,"▲", "-")), 2)), NA())</f>
        <v>#N/A</v>
      </c>
      <c r="G34" s="160">
        <f>IF(ROUND(VALUE(SUBSTITUTE(連結実質赤字比率に係る赤字・黒字の構成分析!H$36,"▲", "-")), 2) &gt;= 0, ABS(ROUND(VALUE(SUBSTITUTE(連結実質赤字比率に係る赤字・黒字の構成分析!H$36,"▲", "-")), 2)), NA())</f>
        <v>0.32</v>
      </c>
      <c r="H34" s="160" t="e">
        <f>IF(ROUND(VALUE(SUBSTITUTE(連結実質赤字比率に係る赤字・黒字の構成分析!I$36,"▲", "-")), 2) &lt; 0, ABS(ROUND(VALUE(SUBSTITUTE(連結実質赤字比率に係る赤字・黒字の構成分析!I$36,"▲", "-")), 2)), NA())</f>
        <v>#N/A</v>
      </c>
      <c r="I34" s="160">
        <f>IF(ROUND(VALUE(SUBSTITUTE(連結実質赤字比率に係る赤字・黒字の構成分析!I$36,"▲", "-")), 2) &gt;= 0, ABS(ROUND(VALUE(SUBSTITUTE(連結実質赤字比率に係る赤字・黒字の構成分析!I$36,"▲", "-")), 2)), NA())</f>
        <v>0.34</v>
      </c>
      <c r="J34" s="160" t="e">
        <f>IF(ROUND(VALUE(SUBSTITUTE(連結実質赤字比率に係る赤字・黒字の構成分析!J$36,"▲", "-")), 2) &lt; 0, ABS(ROUND(VALUE(SUBSTITUTE(連結実質赤字比率に係る赤字・黒字の構成分析!J$36,"▲", "-")), 2)), NA())</f>
        <v>#N/A</v>
      </c>
      <c r="K34" s="160">
        <f>IF(ROUND(VALUE(SUBSTITUTE(連結実質赤字比率に係る赤字・黒字の構成分析!J$36,"▲", "-")), 2) &gt;= 0, ABS(ROUND(VALUE(SUBSTITUTE(連結実質赤字比率に係る赤字・黒字の構成分析!J$36,"▲", "-")), 2)), NA())</f>
        <v>0.25</v>
      </c>
    </row>
    <row r="35" spans="1:16">
      <c r="A35" s="160" t="str">
        <f>IF(連結実質赤字比率に係る赤字・黒字の構成分析!C$35="",NA(),連結実質赤字比率に係る赤字・黒字の構成分析!C$35)</f>
        <v>国民健康保険事業特別会計</v>
      </c>
      <c r="B35" s="160" t="e">
        <f>IF(ROUND(VALUE(SUBSTITUTE(連結実質赤字比率に係る赤字・黒字の構成分析!F$35,"▲", "-")), 2) &lt; 0, ABS(ROUND(VALUE(SUBSTITUTE(連結実質赤字比率に係る赤字・黒字の構成分析!F$35,"▲", "-")), 2)), NA())</f>
        <v>#N/A</v>
      </c>
      <c r="C35" s="160">
        <f>IF(ROUND(VALUE(SUBSTITUTE(連結実質赤字比率に係る赤字・黒字の構成分析!F$35,"▲", "-")), 2) &gt;= 0, ABS(ROUND(VALUE(SUBSTITUTE(連結実質赤字比率に係る赤字・黒字の構成分析!F$35,"▲", "-")), 2)), NA())</f>
        <v>0.24</v>
      </c>
      <c r="D35" s="160" t="e">
        <f>IF(ROUND(VALUE(SUBSTITUTE(連結実質赤字比率に係る赤字・黒字の構成分析!G$35,"▲", "-")), 2) &lt; 0, ABS(ROUND(VALUE(SUBSTITUTE(連結実質赤字比率に係る赤字・黒字の構成分析!G$35,"▲", "-")), 2)), NA())</f>
        <v>#N/A</v>
      </c>
      <c r="E35" s="160">
        <f>IF(ROUND(VALUE(SUBSTITUTE(連結実質赤字比率に係る赤字・黒字の構成分析!G$35,"▲", "-")), 2) &gt;= 0, ABS(ROUND(VALUE(SUBSTITUTE(連結実質赤字比率に係る赤字・黒字の構成分析!G$35,"▲", "-")), 2)), NA())</f>
        <v>0.7</v>
      </c>
      <c r="F35" s="160" t="e">
        <f>IF(ROUND(VALUE(SUBSTITUTE(連結実質赤字比率に係る赤字・黒字の構成分析!H$35,"▲", "-")), 2) &lt; 0, ABS(ROUND(VALUE(SUBSTITUTE(連結実質赤字比率に係る赤字・黒字の構成分析!H$35,"▲", "-")), 2)), NA())</f>
        <v>#N/A</v>
      </c>
      <c r="G35" s="160">
        <f>IF(ROUND(VALUE(SUBSTITUTE(連結実質赤字比率に係る赤字・黒字の構成分析!H$35,"▲", "-")), 2) &gt;= 0, ABS(ROUND(VALUE(SUBSTITUTE(連結実質赤字比率に係る赤字・黒字の構成分析!H$35,"▲", "-")), 2)), NA())</f>
        <v>1.87</v>
      </c>
      <c r="H35" s="160" t="e">
        <f>IF(ROUND(VALUE(SUBSTITUTE(連結実質赤字比率に係る赤字・黒字の構成分析!I$35,"▲", "-")), 2) &lt; 0, ABS(ROUND(VALUE(SUBSTITUTE(連結実質赤字比率に係る赤字・黒字の構成分析!I$35,"▲", "-")), 2)), NA())</f>
        <v>#N/A</v>
      </c>
      <c r="I35" s="160">
        <f>IF(ROUND(VALUE(SUBSTITUTE(連結実質赤字比率に係る赤字・黒字の構成分析!I$35,"▲", "-")), 2) &gt;= 0, ABS(ROUND(VALUE(SUBSTITUTE(連結実質赤字比率に係る赤字・黒字の構成分析!I$35,"▲", "-")), 2)), NA())</f>
        <v>1.89</v>
      </c>
      <c r="J35" s="160" t="e">
        <f>IF(ROUND(VALUE(SUBSTITUTE(連結実質赤字比率に係る赤字・黒字の構成分析!J$35,"▲", "-")), 2) &lt; 0, ABS(ROUND(VALUE(SUBSTITUTE(連結実質赤字比率に係る赤字・黒字の構成分析!J$35,"▲", "-")), 2)), NA())</f>
        <v>#N/A</v>
      </c>
      <c r="K35" s="160">
        <f>IF(ROUND(VALUE(SUBSTITUTE(連結実質赤字比率に係る赤字・黒字の構成分析!J$35,"▲", "-")), 2) &gt;= 0, ABS(ROUND(VALUE(SUBSTITUTE(連結実質赤字比率に係る赤字・黒字の構成分析!J$35,"▲", "-")), 2)), NA())</f>
        <v>0.44</v>
      </c>
    </row>
    <row r="36" spans="1:16">
      <c r="A36" s="160" t="str">
        <f>IF(連結実質赤字比率に係る赤字・黒字の構成分析!C$34="",NA(),連結実質赤字比率に係る赤字・黒字の構成分析!C$34)</f>
        <v>一般会計</v>
      </c>
      <c r="B36" s="160" t="e">
        <f>IF(ROUND(VALUE(SUBSTITUTE(連結実質赤字比率に係る赤字・黒字の構成分析!F$34,"▲", "-")), 2) &lt; 0, ABS(ROUND(VALUE(SUBSTITUTE(連結実質赤字比率に係る赤字・黒字の構成分析!F$34,"▲", "-")), 2)), NA())</f>
        <v>#N/A</v>
      </c>
      <c r="C36" s="160">
        <f>IF(ROUND(VALUE(SUBSTITUTE(連結実質赤字比率に係る赤字・黒字の構成分析!F$34,"▲", "-")), 2) &gt;= 0, ABS(ROUND(VALUE(SUBSTITUTE(連結実質赤字比率に係る赤字・黒字の構成分析!F$34,"▲", "-")), 2)), NA())</f>
        <v>4.88</v>
      </c>
      <c r="D36" s="160" t="e">
        <f>IF(ROUND(VALUE(SUBSTITUTE(連結実質赤字比率に係る赤字・黒字の構成分析!G$34,"▲", "-")), 2) &lt; 0, ABS(ROUND(VALUE(SUBSTITUTE(連結実質赤字比率に係る赤字・黒字の構成分析!G$34,"▲", "-")), 2)), NA())</f>
        <v>#N/A</v>
      </c>
      <c r="E36" s="160">
        <f>IF(ROUND(VALUE(SUBSTITUTE(連結実質赤字比率に係る赤字・黒字の構成分析!G$34,"▲", "-")), 2) &gt;= 0, ABS(ROUND(VALUE(SUBSTITUTE(連結実質赤字比率に係る赤字・黒字の構成分析!G$34,"▲", "-")), 2)), NA())</f>
        <v>2.27</v>
      </c>
      <c r="F36" s="160" t="e">
        <f>IF(ROUND(VALUE(SUBSTITUTE(連結実質赤字比率に係る赤字・黒字の構成分析!H$34,"▲", "-")), 2) &lt; 0, ABS(ROUND(VALUE(SUBSTITUTE(連結実質赤字比率に係る赤字・黒字の構成分析!H$34,"▲", "-")), 2)), NA())</f>
        <v>#N/A</v>
      </c>
      <c r="G36" s="160">
        <f>IF(ROUND(VALUE(SUBSTITUTE(連結実質赤字比率に係る赤字・黒字の構成分析!H$34,"▲", "-")), 2) &gt;= 0, ABS(ROUND(VALUE(SUBSTITUTE(連結実質赤字比率に係る赤字・黒字の構成分析!H$34,"▲", "-")), 2)), NA())</f>
        <v>2.71</v>
      </c>
      <c r="H36" s="160" t="e">
        <f>IF(ROUND(VALUE(SUBSTITUTE(連結実質赤字比率に係る赤字・黒字の構成分析!I$34,"▲", "-")), 2) &lt; 0, ABS(ROUND(VALUE(SUBSTITUTE(連結実質赤字比率に係る赤字・黒字の構成分析!I$34,"▲", "-")), 2)), NA())</f>
        <v>#N/A</v>
      </c>
      <c r="I36" s="160">
        <f>IF(ROUND(VALUE(SUBSTITUTE(連結実質赤字比率に係る赤字・黒字の構成分析!I$34,"▲", "-")), 2) &gt;= 0, ABS(ROUND(VALUE(SUBSTITUTE(連結実質赤字比率に係る赤字・黒字の構成分析!I$34,"▲", "-")), 2)), NA())</f>
        <v>3.5</v>
      </c>
      <c r="J36" s="160" t="e">
        <f>IF(ROUND(VALUE(SUBSTITUTE(連結実質赤字比率に係る赤字・黒字の構成分析!J$34,"▲", "-")), 2) &lt; 0, ABS(ROUND(VALUE(SUBSTITUTE(連結実質赤字比率に係る赤字・黒字の構成分析!J$34,"▲", "-")), 2)), NA())</f>
        <v>#N/A</v>
      </c>
      <c r="K36" s="160">
        <f>IF(ROUND(VALUE(SUBSTITUTE(連結実質赤字比率に係る赤字・黒字の構成分析!J$34,"▲", "-")), 2) &gt;= 0, ABS(ROUND(VALUE(SUBSTITUTE(連結実質赤字比率に係る赤字・黒字の構成分析!J$34,"▲", "-")), 2)), NA())</f>
        <v>3.6</v>
      </c>
    </row>
    <row r="39" spans="1:16">
      <c r="A39" s="129" t="s">
        <v>54</v>
      </c>
    </row>
    <row r="40" spans="1:16">
      <c r="A40" s="161"/>
      <c r="B40" s="161" t="str">
        <f>'実質公債費比率（分子）の構造'!K$44</f>
        <v>H25</v>
      </c>
      <c r="C40" s="161"/>
      <c r="D40" s="161"/>
      <c r="E40" s="161" t="str">
        <f>'実質公債費比率（分子）の構造'!L$44</f>
        <v>H26</v>
      </c>
      <c r="F40" s="161"/>
      <c r="G40" s="161"/>
      <c r="H40" s="161" t="str">
        <f>'実質公債費比率（分子）の構造'!M$44</f>
        <v>H27</v>
      </c>
      <c r="I40" s="161"/>
      <c r="J40" s="161"/>
      <c r="K40" s="161" t="str">
        <f>'実質公債費比率（分子）の構造'!N$44</f>
        <v>H28</v>
      </c>
      <c r="L40" s="161"/>
      <c r="M40" s="161"/>
      <c r="N40" s="161" t="str">
        <f>'実質公債費比率（分子）の構造'!O$44</f>
        <v>H29</v>
      </c>
      <c r="O40" s="161"/>
      <c r="P40" s="161"/>
    </row>
    <row r="41" spans="1:16">
      <c r="A41" s="161"/>
      <c r="B41" s="161" t="s">
        <v>55</v>
      </c>
      <c r="C41" s="161"/>
      <c r="D41" s="161" t="s">
        <v>56</v>
      </c>
      <c r="E41" s="161" t="s">
        <v>55</v>
      </c>
      <c r="F41" s="161"/>
      <c r="G41" s="161" t="s">
        <v>56</v>
      </c>
      <c r="H41" s="161" t="s">
        <v>55</v>
      </c>
      <c r="I41" s="161"/>
      <c r="J41" s="161" t="s">
        <v>56</v>
      </c>
      <c r="K41" s="161" t="s">
        <v>55</v>
      </c>
      <c r="L41" s="161"/>
      <c r="M41" s="161" t="s">
        <v>56</v>
      </c>
      <c r="N41" s="161" t="s">
        <v>55</v>
      </c>
      <c r="O41" s="161"/>
      <c r="P41" s="161" t="s">
        <v>56</v>
      </c>
    </row>
    <row r="42" spans="1:16">
      <c r="A42" s="161" t="s">
        <v>57</v>
      </c>
      <c r="B42" s="161"/>
      <c r="C42" s="161"/>
      <c r="D42" s="161">
        <f>'実質公債費比率（分子）の構造'!K$52</f>
        <v>368</v>
      </c>
      <c r="E42" s="161"/>
      <c r="F42" s="161"/>
      <c r="G42" s="161">
        <f>'実質公債費比率（分子）の構造'!L$52</f>
        <v>369</v>
      </c>
      <c r="H42" s="161"/>
      <c r="I42" s="161"/>
      <c r="J42" s="161">
        <f>'実質公債費比率（分子）の構造'!M$52</f>
        <v>396</v>
      </c>
      <c r="K42" s="161"/>
      <c r="L42" s="161"/>
      <c r="M42" s="161">
        <f>'実質公債費比率（分子）の構造'!N$52</f>
        <v>405</v>
      </c>
      <c r="N42" s="161"/>
      <c r="O42" s="161"/>
      <c r="P42" s="161">
        <f>'実質公債費比率（分子）の構造'!O$52</f>
        <v>319</v>
      </c>
    </row>
    <row r="43" spans="1:16">
      <c r="A43" s="161" t="s">
        <v>58</v>
      </c>
      <c r="B43" s="161">
        <f>'実質公債費比率（分子）の構造'!K$51</f>
        <v>1</v>
      </c>
      <c r="C43" s="161"/>
      <c r="D43" s="161"/>
      <c r="E43" s="161">
        <f>'実質公債費比率（分子）の構造'!L$51</f>
        <v>0</v>
      </c>
      <c r="F43" s="161"/>
      <c r="G43" s="161"/>
      <c r="H43" s="161" t="str">
        <f>'実質公債費比率（分子）の構造'!M$51</f>
        <v>-</v>
      </c>
      <c r="I43" s="161"/>
      <c r="J43" s="161"/>
      <c r="K43" s="161">
        <f>'実質公債費比率（分子）の構造'!N$51</f>
        <v>0</v>
      </c>
      <c r="L43" s="161"/>
      <c r="M43" s="161"/>
      <c r="N43" s="161">
        <f>'実質公債費比率（分子）の構造'!O$51</f>
        <v>0</v>
      </c>
      <c r="O43" s="161"/>
      <c r="P43" s="161"/>
    </row>
    <row r="44" spans="1:16">
      <c r="A44" s="161" t="s">
        <v>59</v>
      </c>
      <c r="B44" s="161" t="str">
        <f>'実質公債費比率（分子）の構造'!K$50</f>
        <v>-</v>
      </c>
      <c r="C44" s="161"/>
      <c r="D44" s="161"/>
      <c r="E44" s="161" t="str">
        <f>'実質公債費比率（分子）の構造'!L$50</f>
        <v>-</v>
      </c>
      <c r="F44" s="161"/>
      <c r="G44" s="161"/>
      <c r="H44" s="161" t="str">
        <f>'実質公債費比率（分子）の構造'!M$50</f>
        <v>-</v>
      </c>
      <c r="I44" s="161"/>
      <c r="J44" s="161"/>
      <c r="K44" s="161" t="str">
        <f>'実質公債費比率（分子）の構造'!N$50</f>
        <v>-</v>
      </c>
      <c r="L44" s="161"/>
      <c r="M44" s="161"/>
      <c r="N44" s="161" t="str">
        <f>'実質公債費比率（分子）の構造'!O$50</f>
        <v>-</v>
      </c>
      <c r="O44" s="161"/>
      <c r="P44" s="161"/>
    </row>
    <row r="45" spans="1:16">
      <c r="A45" s="161" t="s">
        <v>60</v>
      </c>
      <c r="B45" s="161">
        <f>'実質公債費比率（分子）の構造'!K$49</f>
        <v>35</v>
      </c>
      <c r="C45" s="161"/>
      <c r="D45" s="161"/>
      <c r="E45" s="161">
        <f>'実質公債費比率（分子）の構造'!L$49</f>
        <v>35</v>
      </c>
      <c r="F45" s="161"/>
      <c r="G45" s="161"/>
      <c r="H45" s="161">
        <f>'実質公債費比率（分子）の構造'!M$49</f>
        <v>35</v>
      </c>
      <c r="I45" s="161"/>
      <c r="J45" s="161"/>
      <c r="K45" s="161">
        <f>'実質公債費比率（分子）の構造'!N$49</f>
        <v>33</v>
      </c>
      <c r="L45" s="161"/>
      <c r="M45" s="161"/>
      <c r="N45" s="161">
        <f>'実質公債費比率（分子）の構造'!O$49</f>
        <v>33</v>
      </c>
      <c r="O45" s="161"/>
      <c r="P45" s="161"/>
    </row>
    <row r="46" spans="1:16">
      <c r="A46" s="161" t="s">
        <v>61</v>
      </c>
      <c r="B46" s="161">
        <f>'実質公債費比率（分子）の構造'!K$48</f>
        <v>7</v>
      </c>
      <c r="C46" s="161"/>
      <c r="D46" s="161"/>
      <c r="E46" s="161">
        <f>'実質公債費比率（分子）の構造'!L$48</f>
        <v>7</v>
      </c>
      <c r="F46" s="161"/>
      <c r="G46" s="161"/>
      <c r="H46" s="161">
        <f>'実質公債費比率（分子）の構造'!M$48</f>
        <v>12</v>
      </c>
      <c r="I46" s="161"/>
      <c r="J46" s="161"/>
      <c r="K46" s="161">
        <f>'実質公債費比率（分子）の構造'!N$48</f>
        <v>10</v>
      </c>
      <c r="L46" s="161"/>
      <c r="M46" s="161"/>
      <c r="N46" s="161">
        <f>'実質公債費比率（分子）の構造'!O$48</f>
        <v>14</v>
      </c>
      <c r="O46" s="161"/>
      <c r="P46" s="161"/>
    </row>
    <row r="47" spans="1:16">
      <c r="A47" s="161" t="s">
        <v>62</v>
      </c>
      <c r="B47" s="161" t="str">
        <f>'実質公債費比率（分子）の構造'!K$47</f>
        <v>-</v>
      </c>
      <c r="C47" s="161"/>
      <c r="D47" s="161"/>
      <c r="E47" s="161" t="str">
        <f>'実質公債費比率（分子）の構造'!L$47</f>
        <v>-</v>
      </c>
      <c r="F47" s="161"/>
      <c r="G47" s="161"/>
      <c r="H47" s="161" t="str">
        <f>'実質公債費比率（分子）の構造'!M$47</f>
        <v>-</v>
      </c>
      <c r="I47" s="161"/>
      <c r="J47" s="161"/>
      <c r="K47" s="161" t="str">
        <f>'実質公債費比率（分子）の構造'!N$47</f>
        <v>-</v>
      </c>
      <c r="L47" s="161"/>
      <c r="M47" s="161"/>
      <c r="N47" s="161" t="str">
        <f>'実質公債費比率（分子）の構造'!O$47</f>
        <v>-</v>
      </c>
      <c r="O47" s="161"/>
      <c r="P47" s="161"/>
    </row>
    <row r="48" spans="1:16">
      <c r="A48" s="161" t="s">
        <v>63</v>
      </c>
      <c r="B48" s="161" t="str">
        <f>'実質公債費比率（分子）の構造'!K$46</f>
        <v>-</v>
      </c>
      <c r="C48" s="161"/>
      <c r="D48" s="161"/>
      <c r="E48" s="161" t="str">
        <f>'実質公債費比率（分子）の構造'!L$46</f>
        <v>-</v>
      </c>
      <c r="F48" s="161"/>
      <c r="G48" s="161"/>
      <c r="H48" s="161" t="str">
        <f>'実質公債費比率（分子）の構造'!M$46</f>
        <v>-</v>
      </c>
      <c r="I48" s="161"/>
      <c r="J48" s="161"/>
      <c r="K48" s="161" t="str">
        <f>'実質公債費比率（分子）の構造'!N$46</f>
        <v>-</v>
      </c>
      <c r="L48" s="161"/>
      <c r="M48" s="161"/>
      <c r="N48" s="161" t="str">
        <f>'実質公債費比率（分子）の構造'!O$46</f>
        <v>-</v>
      </c>
      <c r="O48" s="161"/>
      <c r="P48" s="161"/>
    </row>
    <row r="49" spans="1:16">
      <c r="A49" s="161" t="s">
        <v>64</v>
      </c>
      <c r="B49" s="161">
        <f>'実質公債費比率（分子）の構造'!K$45</f>
        <v>394</v>
      </c>
      <c r="C49" s="161"/>
      <c r="D49" s="161"/>
      <c r="E49" s="161">
        <f>'実質公債費比率（分子）の構造'!L$45</f>
        <v>324</v>
      </c>
      <c r="F49" s="161"/>
      <c r="G49" s="161"/>
      <c r="H49" s="161">
        <f>'実質公債費比率（分子）の構造'!M$45</f>
        <v>302</v>
      </c>
      <c r="I49" s="161"/>
      <c r="J49" s="161"/>
      <c r="K49" s="161">
        <f>'実質公債費比率（分子）の構造'!N$45</f>
        <v>317</v>
      </c>
      <c r="L49" s="161"/>
      <c r="M49" s="161"/>
      <c r="N49" s="161">
        <f>'実質公債費比率（分子）の構造'!O$45</f>
        <v>299</v>
      </c>
      <c r="O49" s="161"/>
      <c r="P49" s="161"/>
    </row>
    <row r="50" spans="1:16">
      <c r="A50" s="161" t="s">
        <v>65</v>
      </c>
      <c r="B50" s="161" t="e">
        <f>NA()</f>
        <v>#N/A</v>
      </c>
      <c r="C50" s="161">
        <f>IF(ISNUMBER('実質公債費比率（分子）の構造'!K$53),'実質公債費比率（分子）の構造'!K$53,NA())</f>
        <v>69</v>
      </c>
      <c r="D50" s="161" t="e">
        <f>NA()</f>
        <v>#N/A</v>
      </c>
      <c r="E50" s="161" t="e">
        <f>NA()</f>
        <v>#N/A</v>
      </c>
      <c r="F50" s="161">
        <f>IF(ISNUMBER('実質公債費比率（分子）の構造'!L$53),'実質公債費比率（分子）の構造'!L$53,NA())</f>
        <v>-3</v>
      </c>
      <c r="G50" s="161" t="e">
        <f>NA()</f>
        <v>#N/A</v>
      </c>
      <c r="H50" s="161" t="e">
        <f>NA()</f>
        <v>#N/A</v>
      </c>
      <c r="I50" s="161">
        <f>IF(ISNUMBER('実質公債費比率（分子）の構造'!M$53),'実質公債費比率（分子）の構造'!M$53,NA())</f>
        <v>-47</v>
      </c>
      <c r="J50" s="161" t="e">
        <f>NA()</f>
        <v>#N/A</v>
      </c>
      <c r="K50" s="161" t="e">
        <f>NA()</f>
        <v>#N/A</v>
      </c>
      <c r="L50" s="161">
        <f>IF(ISNUMBER('実質公債費比率（分子）の構造'!N$53),'実質公債費比率（分子）の構造'!N$53,NA())</f>
        <v>-45</v>
      </c>
      <c r="M50" s="161" t="e">
        <f>NA()</f>
        <v>#N/A</v>
      </c>
      <c r="N50" s="161" t="e">
        <f>NA()</f>
        <v>#N/A</v>
      </c>
      <c r="O50" s="161">
        <f>IF(ISNUMBER('実質公債費比率（分子）の構造'!O$53),'実質公債費比率（分子）の構造'!O$53,NA())</f>
        <v>27</v>
      </c>
      <c r="P50" s="161" t="e">
        <f>NA()</f>
        <v>#N/A</v>
      </c>
    </row>
    <row r="53" spans="1:16">
      <c r="A53" s="129" t="s">
        <v>66</v>
      </c>
    </row>
    <row r="54" spans="1:16">
      <c r="A54" s="160"/>
      <c r="B54" s="160" t="str">
        <f>'将来負担比率（分子）の構造'!I$40</f>
        <v>H25</v>
      </c>
      <c r="C54" s="160"/>
      <c r="D54" s="160"/>
      <c r="E54" s="160" t="str">
        <f>'将来負担比率（分子）の構造'!J$40</f>
        <v>H26</v>
      </c>
      <c r="F54" s="160"/>
      <c r="G54" s="160"/>
      <c r="H54" s="160" t="str">
        <f>'将来負担比率（分子）の構造'!K$40</f>
        <v>H27</v>
      </c>
      <c r="I54" s="160"/>
      <c r="J54" s="160"/>
      <c r="K54" s="160" t="str">
        <f>'将来負担比率（分子）の構造'!L$40</f>
        <v>H28</v>
      </c>
      <c r="L54" s="160"/>
      <c r="M54" s="160"/>
      <c r="N54" s="160" t="str">
        <f>'将来負担比率（分子）の構造'!M$40</f>
        <v>H29</v>
      </c>
      <c r="O54" s="160"/>
      <c r="P54" s="160"/>
    </row>
    <row r="55" spans="1:16">
      <c r="A55" s="160"/>
      <c r="B55" s="160" t="s">
        <v>67</v>
      </c>
      <c r="C55" s="160"/>
      <c r="D55" s="160" t="s">
        <v>68</v>
      </c>
      <c r="E55" s="160" t="s">
        <v>67</v>
      </c>
      <c r="F55" s="160"/>
      <c r="G55" s="160" t="s">
        <v>68</v>
      </c>
      <c r="H55" s="160" t="s">
        <v>67</v>
      </c>
      <c r="I55" s="160"/>
      <c r="J55" s="160" t="s">
        <v>68</v>
      </c>
      <c r="K55" s="160" t="s">
        <v>67</v>
      </c>
      <c r="L55" s="160"/>
      <c r="M55" s="160" t="s">
        <v>68</v>
      </c>
      <c r="N55" s="160" t="s">
        <v>67</v>
      </c>
      <c r="O55" s="160"/>
      <c r="P55" s="160" t="s">
        <v>68</v>
      </c>
    </row>
    <row r="56" spans="1:16">
      <c r="A56" s="160" t="s">
        <v>37</v>
      </c>
      <c r="B56" s="160"/>
      <c r="C56" s="160"/>
      <c r="D56" s="160">
        <f>'将来負担比率（分子）の構造'!I$52</f>
        <v>2802</v>
      </c>
      <c r="E56" s="160"/>
      <c r="F56" s="160"/>
      <c r="G56" s="160">
        <f>'将来負担比率（分子）の構造'!J$52</f>
        <v>2851</v>
      </c>
      <c r="H56" s="160"/>
      <c r="I56" s="160"/>
      <c r="J56" s="160">
        <f>'将来負担比率（分子）の構造'!K$52</f>
        <v>3125</v>
      </c>
      <c r="K56" s="160"/>
      <c r="L56" s="160"/>
      <c r="M56" s="160">
        <f>'将来負担比率（分子）の構造'!L$52</f>
        <v>3328</v>
      </c>
      <c r="N56" s="160"/>
      <c r="O56" s="160"/>
      <c r="P56" s="160">
        <f>'将来負担比率（分子）の構造'!M$52</f>
        <v>3351</v>
      </c>
    </row>
    <row r="57" spans="1:16">
      <c r="A57" s="160" t="s">
        <v>36</v>
      </c>
      <c r="B57" s="160"/>
      <c r="C57" s="160"/>
      <c r="D57" s="160">
        <f>'将来負担比率（分子）の構造'!I$51</f>
        <v>78</v>
      </c>
      <c r="E57" s="160"/>
      <c r="F57" s="160"/>
      <c r="G57" s="160">
        <f>'将来負担比率（分子）の構造'!J$51</f>
        <v>56</v>
      </c>
      <c r="H57" s="160"/>
      <c r="I57" s="160"/>
      <c r="J57" s="160">
        <f>'将来負担比率（分子）の構造'!K$51</f>
        <v>40</v>
      </c>
      <c r="K57" s="160"/>
      <c r="L57" s="160"/>
      <c r="M57" s="160">
        <f>'将来負担比率（分子）の構造'!L$51</f>
        <v>22</v>
      </c>
      <c r="N57" s="160"/>
      <c r="O57" s="160"/>
      <c r="P57" s="160">
        <f>'将来負担比率（分子）の構造'!M$51</f>
        <v>1</v>
      </c>
    </row>
    <row r="58" spans="1:16">
      <c r="A58" s="160" t="s">
        <v>35</v>
      </c>
      <c r="B58" s="160"/>
      <c r="C58" s="160"/>
      <c r="D58" s="160">
        <f>'将来負担比率（分子）の構造'!I$50</f>
        <v>3195</v>
      </c>
      <c r="E58" s="160"/>
      <c r="F58" s="160"/>
      <c r="G58" s="160">
        <f>'将来負担比率（分子）の構造'!J$50</f>
        <v>3347</v>
      </c>
      <c r="H58" s="160"/>
      <c r="I58" s="160"/>
      <c r="J58" s="160">
        <f>'将来負担比率（分子）の構造'!K$50</f>
        <v>3855</v>
      </c>
      <c r="K58" s="160"/>
      <c r="L58" s="160"/>
      <c r="M58" s="160">
        <f>'将来負担比率（分子）の構造'!L$50</f>
        <v>4213</v>
      </c>
      <c r="N58" s="160"/>
      <c r="O58" s="160"/>
      <c r="P58" s="160">
        <f>'将来負担比率（分子）の構造'!M$50</f>
        <v>4655</v>
      </c>
    </row>
    <row r="59" spans="1:16">
      <c r="A59" s="160" t="s">
        <v>33</v>
      </c>
      <c r="B59" s="160" t="str">
        <f>'将来負担比率（分子）の構造'!I$49</f>
        <v>-</v>
      </c>
      <c r="C59" s="160"/>
      <c r="D59" s="160"/>
      <c r="E59" s="160" t="str">
        <f>'将来負担比率（分子）の構造'!J$49</f>
        <v>-</v>
      </c>
      <c r="F59" s="160"/>
      <c r="G59" s="160"/>
      <c r="H59" s="160" t="str">
        <f>'将来負担比率（分子）の構造'!K$49</f>
        <v>-</v>
      </c>
      <c r="I59" s="160"/>
      <c r="J59" s="160"/>
      <c r="K59" s="160" t="str">
        <f>'将来負担比率（分子）の構造'!L$49</f>
        <v>-</v>
      </c>
      <c r="L59" s="160"/>
      <c r="M59" s="160"/>
      <c r="N59" s="160" t="str">
        <f>'将来負担比率（分子）の構造'!M$49</f>
        <v>-</v>
      </c>
      <c r="O59" s="160"/>
      <c r="P59" s="160"/>
    </row>
    <row r="60" spans="1:16">
      <c r="A60" s="160" t="s">
        <v>32</v>
      </c>
      <c r="B60" s="160" t="str">
        <f>'将来負担比率（分子）の構造'!I$48</f>
        <v>-</v>
      </c>
      <c r="C60" s="160"/>
      <c r="D60" s="160"/>
      <c r="E60" s="160" t="str">
        <f>'将来負担比率（分子）の構造'!J$48</f>
        <v>-</v>
      </c>
      <c r="F60" s="160"/>
      <c r="G60" s="160"/>
      <c r="H60" s="160" t="str">
        <f>'将来負担比率（分子）の構造'!K$48</f>
        <v>-</v>
      </c>
      <c r="I60" s="160"/>
      <c r="J60" s="160"/>
      <c r="K60" s="160" t="str">
        <f>'将来負担比率（分子）の構造'!L$48</f>
        <v>-</v>
      </c>
      <c r="L60" s="160"/>
      <c r="M60" s="160"/>
      <c r="N60" s="160" t="str">
        <f>'将来負担比率（分子）の構造'!M$48</f>
        <v>-</v>
      </c>
      <c r="O60" s="160"/>
      <c r="P60" s="160"/>
    </row>
    <row r="61" spans="1:16">
      <c r="A61" s="160" t="s">
        <v>30</v>
      </c>
      <c r="B61" s="160" t="str">
        <f>'将来負担比率（分子）の構造'!I$46</f>
        <v>-</v>
      </c>
      <c r="C61" s="160"/>
      <c r="D61" s="160"/>
      <c r="E61" s="160" t="str">
        <f>'将来負担比率（分子）の構造'!J$46</f>
        <v>-</v>
      </c>
      <c r="F61" s="160"/>
      <c r="G61" s="160"/>
      <c r="H61" s="160" t="str">
        <f>'将来負担比率（分子）の構造'!K$46</f>
        <v>-</v>
      </c>
      <c r="I61" s="160"/>
      <c r="J61" s="160"/>
      <c r="K61" s="160" t="str">
        <f>'将来負担比率（分子）の構造'!L$46</f>
        <v>-</v>
      </c>
      <c r="L61" s="160"/>
      <c r="M61" s="160"/>
      <c r="N61" s="160" t="str">
        <f>'将来負担比率（分子）の構造'!M$46</f>
        <v>-</v>
      </c>
      <c r="O61" s="160"/>
      <c r="P61" s="160"/>
    </row>
    <row r="62" spans="1:16">
      <c r="A62" s="160" t="s">
        <v>29</v>
      </c>
      <c r="B62" s="160">
        <f>'将来負担比率（分子）の構造'!I$45</f>
        <v>482</v>
      </c>
      <c r="C62" s="160"/>
      <c r="D62" s="160"/>
      <c r="E62" s="160">
        <f>'将来負担比率（分子）の構造'!J$45</f>
        <v>458</v>
      </c>
      <c r="F62" s="160"/>
      <c r="G62" s="160"/>
      <c r="H62" s="160">
        <f>'将来負担比率（分子）の構造'!K$45</f>
        <v>508</v>
      </c>
      <c r="I62" s="160"/>
      <c r="J62" s="160"/>
      <c r="K62" s="160">
        <f>'将来負担比率（分子）の構造'!L$45</f>
        <v>442</v>
      </c>
      <c r="L62" s="160"/>
      <c r="M62" s="160"/>
      <c r="N62" s="160">
        <f>'将来負担比率（分子）の構造'!M$45</f>
        <v>449</v>
      </c>
      <c r="O62" s="160"/>
      <c r="P62" s="160"/>
    </row>
    <row r="63" spans="1:16">
      <c r="A63" s="160" t="s">
        <v>28</v>
      </c>
      <c r="B63" s="160">
        <f>'将来負担比率（分子）の構造'!I$44</f>
        <v>215</v>
      </c>
      <c r="C63" s="160"/>
      <c r="D63" s="160"/>
      <c r="E63" s="160">
        <f>'将来負担比率（分子）の構造'!J$44</f>
        <v>182</v>
      </c>
      <c r="F63" s="160"/>
      <c r="G63" s="160"/>
      <c r="H63" s="160">
        <f>'将来負担比率（分子）の構造'!K$44</f>
        <v>151</v>
      </c>
      <c r="I63" s="160"/>
      <c r="J63" s="160"/>
      <c r="K63" s="160">
        <f>'将来負担比率（分子）の構造'!L$44</f>
        <v>247</v>
      </c>
      <c r="L63" s="160"/>
      <c r="M63" s="160"/>
      <c r="N63" s="160">
        <f>'将来負担比率（分子）の構造'!M$44</f>
        <v>89</v>
      </c>
      <c r="O63" s="160"/>
      <c r="P63" s="160"/>
    </row>
    <row r="64" spans="1:16">
      <c r="A64" s="160" t="s">
        <v>27</v>
      </c>
      <c r="B64" s="160">
        <f>'将来負担比率（分子）の構造'!I$43</f>
        <v>122</v>
      </c>
      <c r="C64" s="160"/>
      <c r="D64" s="160"/>
      <c r="E64" s="160">
        <f>'将来負担比率（分子）の構造'!J$43</f>
        <v>109</v>
      </c>
      <c r="F64" s="160"/>
      <c r="G64" s="160"/>
      <c r="H64" s="160">
        <f>'将来負担比率（分子）の構造'!K$43</f>
        <v>162</v>
      </c>
      <c r="I64" s="160"/>
      <c r="J64" s="160"/>
      <c r="K64" s="160">
        <f>'将来負担比率（分子）の構造'!L$43</f>
        <v>198</v>
      </c>
      <c r="L64" s="160"/>
      <c r="M64" s="160"/>
      <c r="N64" s="160">
        <f>'将来負担比率（分子）の構造'!M$43</f>
        <v>260</v>
      </c>
      <c r="O64" s="160"/>
      <c r="P64" s="160"/>
    </row>
    <row r="65" spans="1:16">
      <c r="A65" s="160" t="s">
        <v>26</v>
      </c>
      <c r="B65" s="160">
        <f>'将来負担比率（分子）の構造'!I$42</f>
        <v>0</v>
      </c>
      <c r="C65" s="160"/>
      <c r="D65" s="160"/>
      <c r="E65" s="160">
        <f>'将来負担比率（分子）の構造'!J$42</f>
        <v>0</v>
      </c>
      <c r="F65" s="160"/>
      <c r="G65" s="160"/>
      <c r="H65" s="160" t="str">
        <f>'将来負担比率（分子）の構造'!K$42</f>
        <v>-</v>
      </c>
      <c r="I65" s="160"/>
      <c r="J65" s="160"/>
      <c r="K65" s="160" t="str">
        <f>'将来負担比率（分子）の構造'!L$42</f>
        <v>-</v>
      </c>
      <c r="L65" s="160"/>
      <c r="M65" s="160"/>
      <c r="N65" s="160" t="str">
        <f>'将来負担比率（分子）の構造'!M$42</f>
        <v>-</v>
      </c>
      <c r="O65" s="160"/>
      <c r="P65" s="160"/>
    </row>
    <row r="66" spans="1:16">
      <c r="A66" s="160" t="s">
        <v>25</v>
      </c>
      <c r="B66" s="160">
        <f>'将来負担比率（分子）の構造'!I$41</f>
        <v>2358</v>
      </c>
      <c r="C66" s="160"/>
      <c r="D66" s="160"/>
      <c r="E66" s="160">
        <f>'将来負担比率（分子）の構造'!J$41</f>
        <v>2505</v>
      </c>
      <c r="F66" s="160"/>
      <c r="G66" s="160"/>
      <c r="H66" s="160">
        <f>'将来負担比率（分子）の構造'!K$41</f>
        <v>2514</v>
      </c>
      <c r="I66" s="160"/>
      <c r="J66" s="160"/>
      <c r="K66" s="160">
        <f>'将来負担比率（分子）の構造'!L$41</f>
        <v>3070</v>
      </c>
      <c r="L66" s="160"/>
      <c r="M66" s="160"/>
      <c r="N66" s="160">
        <f>'将来負担比率（分子）の構造'!M$41</f>
        <v>3120</v>
      </c>
      <c r="O66" s="160"/>
      <c r="P66" s="160"/>
    </row>
    <row r="67" spans="1:16">
      <c r="A67" s="160" t="s">
        <v>69</v>
      </c>
      <c r="B67" s="160" t="e">
        <f>NA()</f>
        <v>#N/A</v>
      </c>
      <c r="C67" s="160">
        <f>IF(ISNUMBER('将来負担比率（分子）の構造'!I$53), IF('将来負担比率（分子）の構造'!I$53 &lt; 0, 0, '将来負担比率（分子）の構造'!I$53), NA())</f>
        <v>0</v>
      </c>
      <c r="D67" s="160" t="e">
        <f>NA()</f>
        <v>#N/A</v>
      </c>
      <c r="E67" s="160" t="e">
        <f>NA()</f>
        <v>#N/A</v>
      </c>
      <c r="F67" s="160">
        <f>IF(ISNUMBER('将来負担比率（分子）の構造'!J$53), IF('将来負担比率（分子）の構造'!J$53 &lt; 0, 0, '将来負担比率（分子）の構造'!J$53), NA())</f>
        <v>0</v>
      </c>
      <c r="G67" s="160" t="e">
        <f>NA()</f>
        <v>#N/A</v>
      </c>
      <c r="H67" s="160" t="e">
        <f>NA()</f>
        <v>#N/A</v>
      </c>
      <c r="I67" s="160">
        <f>IF(ISNUMBER('将来負担比率（分子）の構造'!K$53), IF('将来負担比率（分子）の構造'!K$53 &lt; 0, 0, '将来負担比率（分子）の構造'!K$53), NA())</f>
        <v>0</v>
      </c>
      <c r="J67" s="160" t="e">
        <f>NA()</f>
        <v>#N/A</v>
      </c>
      <c r="K67" s="160" t="e">
        <f>NA()</f>
        <v>#N/A</v>
      </c>
      <c r="L67" s="160">
        <f>IF(ISNUMBER('将来負担比率（分子）の構造'!L$53), IF('将来負担比率（分子）の構造'!L$53 &lt; 0, 0, '将来負担比率（分子）の構造'!L$53), NA())</f>
        <v>0</v>
      </c>
      <c r="M67" s="160" t="e">
        <f>NA()</f>
        <v>#N/A</v>
      </c>
      <c r="N67" s="160" t="e">
        <f>NA()</f>
        <v>#N/A</v>
      </c>
      <c r="O67" s="160">
        <f>IF(ISNUMBER('将来負担比率（分子）の構造'!M$53), IF('将来負担比率（分子）の構造'!M$53 &lt; 0, 0, '将来負担比率（分子）の構造'!M$53), NA())</f>
        <v>0</v>
      </c>
      <c r="P67" s="160" t="e">
        <f>NA()</f>
        <v>#N/A</v>
      </c>
    </row>
    <row r="70" spans="1:16">
      <c r="A70" s="162" t="s">
        <v>70</v>
      </c>
      <c r="B70" s="162"/>
      <c r="C70" s="162"/>
      <c r="D70" s="162"/>
      <c r="E70" s="162"/>
      <c r="F70" s="162"/>
    </row>
    <row r="71" spans="1:16">
      <c r="A71" s="163"/>
      <c r="B71" s="163" t="str">
        <f>基金残高に係る経年分析!F54</f>
        <v>H27</v>
      </c>
      <c r="C71" s="163" t="str">
        <f>基金残高に係る経年分析!G54</f>
        <v>H28</v>
      </c>
      <c r="D71" s="163" t="str">
        <f>基金残高に係る経年分析!H54</f>
        <v>H29</v>
      </c>
    </row>
    <row r="72" spans="1:16">
      <c r="A72" s="163" t="s">
        <v>71</v>
      </c>
      <c r="B72" s="164">
        <f>基金残高に係る経年分析!F55</f>
        <v>505</v>
      </c>
      <c r="C72" s="164">
        <f>基金残高に係る経年分析!G55</f>
        <v>657</v>
      </c>
      <c r="D72" s="164">
        <f>基金残高に係る経年分析!H55</f>
        <v>866</v>
      </c>
    </row>
    <row r="73" spans="1:16">
      <c r="A73" s="163" t="s">
        <v>72</v>
      </c>
      <c r="B73" s="164">
        <f>基金残高に係る経年分析!F56</f>
        <v>378</v>
      </c>
      <c r="C73" s="164">
        <f>基金残高に係る経年分析!G56</f>
        <v>436</v>
      </c>
      <c r="D73" s="164">
        <f>基金残高に係る経年分析!H56</f>
        <v>171</v>
      </c>
    </row>
    <row r="74" spans="1:16">
      <c r="A74" s="163" t="s">
        <v>73</v>
      </c>
      <c r="B74" s="164">
        <f>基金残高に係る経年分析!F57</f>
        <v>2757</v>
      </c>
      <c r="C74" s="164">
        <f>基金残高に係る経年分析!G57</f>
        <v>2896</v>
      </c>
      <c r="D74" s="164">
        <f>基金残高に係る経年分析!H57</f>
        <v>3385</v>
      </c>
    </row>
  </sheetData>
  <sheetProtection algorithmName="SHA-512" hashValue="DYwX6rJN2a5sXoYzotoNLbHuY1A1WzvdZbHJbCovzVkBBpjYZPwNG6LWdXN+MtGa2DsSAvIY0gYd7DXQudQJ4w==" saltValue="qvzE67pIb0iQTqqGi7sc8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山中 梢</dc:creator>
  <cp:lastModifiedBy>yamawaki</cp:lastModifiedBy>
  <cp:lastPrinted>2019-10-28T01:53:04Z</cp:lastPrinted>
  <dcterms:created xsi:type="dcterms:W3CDTF">2019-10-16T03:01:00Z</dcterms:created>
  <dcterms:modified xsi:type="dcterms:W3CDTF">2019-10-31T02:40:51Z</dcterms:modified>
</cp:coreProperties>
</file>