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amawaki\Desktop\安岡\HP\"/>
    </mc:Choice>
  </mc:AlternateContent>
  <bookViews>
    <workbookView xWindow="0" yWindow="0" windowWidth="28800" windowHeight="1146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 name="Sheet1" sheetId="21" r:id="rId18"/>
  </sheets>
  <calcPr calcId="18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R102" i="12" l="1"/>
  <c r="DQ102" i="12"/>
  <c r="DL102" i="12"/>
  <c r="DG102" i="12"/>
  <c r="DB102" i="12"/>
  <c r="CW102" i="12"/>
  <c r="AP88" i="12"/>
  <c r="AU88" i="12"/>
  <c r="AF88" i="12"/>
  <c r="AA78" i="12"/>
  <c r="AA77" i="12"/>
  <c r="AA76" i="12"/>
  <c r="AA75" i="12"/>
  <c r="AA74" i="12"/>
  <c r="AA73" i="12"/>
  <c r="AA72" i="12"/>
  <c r="AA71" i="12"/>
  <c r="AA70" i="12"/>
  <c r="AA69" i="12"/>
  <c r="AA68" i="12"/>
  <c r="AP63" i="12"/>
  <c r="AU63" i="12"/>
  <c r="AP23" i="12"/>
  <c r="AA23" i="12"/>
  <c r="V23" i="12"/>
  <c r="Q23" i="12"/>
  <c r="AA31" i="12" l="1"/>
  <c r="AA30" i="12"/>
  <c r="AA29" i="12"/>
  <c r="AA28" i="12"/>
  <c r="BG35" i="10" l="1"/>
  <c r="BG34"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AM35" i="10"/>
  <c r="C35" i="10"/>
  <c r="AM34" i="10"/>
  <c r="U34" i="10"/>
  <c r="U35" i="10" s="1"/>
  <c r="C34" i="10"/>
  <c r="BE34" i="10" l="1"/>
  <c r="BE35" i="10" s="1"/>
  <c r="BW34" i="10" s="1"/>
  <c r="BW35" i="10" s="1"/>
  <c r="BW36" i="10" s="1"/>
  <c r="BW37" i="10" s="1"/>
  <c r="BW38" i="10" s="1"/>
  <c r="BW39" i="10" s="1"/>
  <c r="BW40" i="10" s="1"/>
  <c r="BW41" i="10" s="1"/>
  <c r="BW42" i="10" s="1"/>
  <c r="BW43"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alcChain>
</file>

<file path=xl/sharedStrings.xml><?xml version="1.0" encoding="utf-8"?>
<sst xmlns="http://schemas.openxmlformats.org/spreadsheetml/2006/main" count="1157" uniqueCount="597">
  <si>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</si>
  <si>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</si>
  <si>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</si>
  <si>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</si>
  <si>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</si>
  <si>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</si>
  <si>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</si>
  <si>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</si>
  <si>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</si>
  <si>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</si>
  <si>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</si>
  <si>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</si>
  <si>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</si>
  <si>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</si>
  <si>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</si>
  <si>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</si>
  <si>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</si>
  <si>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</si>
  <si>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</si>
  <si>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</si>
  <si>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</si>
  <si>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</si>
  <si>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</si>
  <si>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</si>
  <si>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</si>
  <si>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</si>
  <si>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</si>
  <si>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</si>
  <si>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</si>
  <si>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</si>
  <si>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</si>
  <si>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</si>
  <si>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</si>
  <si>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</si>
  <si>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</si>
  <si>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</si>
  <si>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</si>
  <si>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</si>
  <si>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</si>
  <si>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</si>
  <si>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</si>
  <si>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</si>
  <si>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</si>
  <si>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</si>
  <si>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</si>
  <si>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</si>
  <si>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</si>
  <si>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</si>
  <si>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</si>
  <si>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</si>
  <si>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</si>
  <si>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</si>
  <si>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</si>
  <si>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</si>
  <si>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</si>
  <si>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</si>
  <si>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</si>
  <si>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</si>
  <si>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</si>
  <si>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</si>
  <si>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</si>
  <si>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</si>
  <si>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</si>
  <si>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</si>
  <si>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</si>
  <si>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</si>
  <si>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</si>
  <si>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</si>
  <si>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</si>
  <si>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</si>
  <si>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</si>
  <si>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</si>
  <si>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</si>
  <si>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</si>
  <si>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</si>
  <si>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</si>
  <si>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</si>
  <si>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</si>
  <si>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</si>
  <si>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</si>
  <si>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</si>
  <si>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</si>
  <si>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</si>
  <si>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</si>
  <si>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</si>
  <si>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</si>
  <si>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</si>
  <si>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</si>
  <si>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</si>
  <si>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</si>
  <si>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</si>
  <si>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</si>
  <si>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</si>
  <si>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</si>
  <si>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</si>
  <si>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</si>
  <si>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</si>
  <si>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</si>
  <si>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</si>
  <si>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</si>
  <si>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</si>
  <si>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</si>
  <si>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4"/>
  </si>
  <si>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</si>
  <si>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</si>
  <si>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</si>
  <si>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</si>
  <si>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</si>
  <si>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</si>
  <si>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</si>
  <si>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</si>
  <si>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</si>
  <si>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</si>
  <si>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</si>
  <si>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</si>
  <si>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</si>
  <si>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</si>
  <si>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</si>
  <si>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</si>
  <si>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</si>
  <si>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</si>
  <si>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</si>
  <si>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</si>
  <si>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-6.1</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</si>
  <si>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</si>
  <si>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</si>
  <si>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</si>
  <si>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</si>
  <si>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</si>
  <si>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</si>
  <si>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</si>
  <si>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</si>
  <si>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</si>
  <si>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</si>
  <si>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</si>
  <si>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</si>
  <si>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</si>
  <si>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</si>
  <si>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</si>
  <si>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</si>
  <si>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</si>
  <si>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</si>
  <si>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</si>
  <si>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</si>
  <si>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</si>
  <si>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</si>
  <si>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</si>
  <si>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</si>
  <si>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</si>
  <si>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</si>
  <si>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</si>
  <si>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-1.3</t>
    <phoneticPr fontId="5"/>
  </si>
  <si>
    <t>基準財政需要額</t>
    <phoneticPr fontId="24"/>
  </si>
  <si>
    <t>うち日本人(％)</t>
    <phoneticPr fontId="5"/>
  </si>
  <si>
    <t>-1.3</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</si>
  <si>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</si>
  <si>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</si>
  <si>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</si>
  <si>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</si>
  <si>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</si>
  <si>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</si>
  <si>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</si>
  <si>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</si>
  <si>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</si>
  <si>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</si>
  <si>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</si>
  <si>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</si>
  <si>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</si>
  <si>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</si>
  <si>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</si>
  <si>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</si>
  <si>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</si>
  <si>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</si>
  <si>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</si>
  <si>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</si>
  <si>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</si>
  <si>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</si>
  <si>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</si>
  <si>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</si>
  <si>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</si>
  <si>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</si>
  <si>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</si>
  <si>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</si>
  <si>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</si>
  <si>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</si>
  <si>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</si>
  <si>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</si>
  <si>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</si>
  <si>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</si>
  <si>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</si>
  <si>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</si>
  <si>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</si>
  <si>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</si>
  <si>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</si>
  <si>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</si>
  <si>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</si>
  <si>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</si>
  <si>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</si>
  <si>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</si>
  <si>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</si>
  <si>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</si>
  <si>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</si>
  <si>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</si>
  <si>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</si>
  <si>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</si>
  <si>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</si>
  <si>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</si>
  <si>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</si>
  <si>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</si>
  <si>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</si>
  <si>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</si>
  <si>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</si>
  <si>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</si>
  <si>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</si>
  <si>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高知県奈半利町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</si>
  <si>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</si>
  <si>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</si>
  <si>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</si>
  <si>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</si>
  <si>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</si>
  <si>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</si>
  <si>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</si>
  <si>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</si>
  <si>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</si>
  <si>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</si>
  <si>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</si>
  <si>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</si>
  <si>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</si>
  <si>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</si>
  <si>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</si>
  <si>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</si>
  <si>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</si>
  <si>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</si>
  <si>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</si>
  <si>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</si>
  <si>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</si>
  <si>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</si>
  <si>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</si>
  <si>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</si>
  <si>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</si>
  <si>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t>
    <phoneticPr fontId="5"/>
  </si>
  <si>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</si>
  <si>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</si>
  <si>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</si>
  <si>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</si>
  <si>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</si>
  <si>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</si>
  <si>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</si>
  <si>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</si>
  <si>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</si>
  <si>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</si>
  <si>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</si>
  <si>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</si>
  <si>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</si>
  <si>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</si>
  <si>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</si>
  <si>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</si>
  <si>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</si>
  <si>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</si>
  <si>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</si>
  <si>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</si>
  <si>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</si>
  <si>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</si>
  <si>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</si>
  <si>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</si>
  <si>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</si>
  <si>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</si>
  <si>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</si>
  <si>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</si>
  <si>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</si>
  <si>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</si>
  <si>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</si>
  <si>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</si>
  <si>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</si>
  <si>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</si>
  <si>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</si>
  <si>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</si>
  <si>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</si>
  <si>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</si>
  <si>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</si>
  <si>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</si>
  <si>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</si>
  <si>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</si>
  <si>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</si>
  <si>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</si>
  <si>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</si>
  <si>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</si>
  <si>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</si>
  <si>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</si>
  <si>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</si>
  <si>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</si>
  <si>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</si>
  <si>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</si>
  <si>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</si>
  <si>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</si>
  <si>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</si>
  <si>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</si>
  <si>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</si>
  <si>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</si>
  <si>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</si>
  <si>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</si>
  <si>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</si>
  <si>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</si>
  <si>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</si>
  <si>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</si>
  <si>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</si>
  <si>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</si>
  <si>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</si>
  <si>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</si>
  <si>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</si>
  <si>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</si>
  <si>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</si>
  <si>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</si>
  <si>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</si>
  <si>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</si>
  <si>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</si>
  <si>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</si>
  <si>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</si>
  <si>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</si>
  <si>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</si>
  <si>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</si>
  <si>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</si>
  <si>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</si>
  <si>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</si>
  <si>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</si>
  <si>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</si>
  <si>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</si>
  <si>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</si>
  <si>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</si>
  <si>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</si>
  <si>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</si>
  <si>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</si>
  <si>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</si>
  <si>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</si>
  <si>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下水道</t>
    <phoneticPr fontId="5"/>
  </si>
  <si>
    <t>加入世帯数(世帯)</t>
  </si>
  <si>
    <t>　　うち一部事務組合負担金</t>
    <phoneticPr fontId="5"/>
  </si>
  <si>
    <t>歳入合計</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</si>
  <si>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</si>
  <si>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</si>
  <si>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</si>
  <si>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</si>
  <si>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</si>
  <si>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</si>
  <si>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</si>
  <si>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</si>
  <si>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</si>
  <si>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</si>
  <si>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</si>
  <si>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</si>
  <si>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</si>
  <si>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</si>
  <si>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</si>
  <si>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</si>
  <si>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</si>
  <si>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</si>
  <si>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</si>
  <si>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</si>
  <si>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</si>
  <si>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</si>
  <si>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</si>
  <si>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</si>
  <si>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</si>
  <si>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</si>
  <si>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高知県奈半利町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</si>
  <si>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</si>
  <si>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</si>
  <si>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</si>
  <si>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</si>
  <si>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</si>
  <si>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</si>
  <si>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</si>
  <si>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</si>
  <si>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</si>
  <si>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</si>
  <si>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</si>
  <si>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</si>
  <si>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</si>
  <si>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</si>
  <si>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</si>
  <si>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</si>
  <si>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</si>
  <si>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</si>
  <si>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</si>
  <si>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</si>
  <si>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</si>
  <si>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</si>
  <si>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</si>
  <si>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</si>
  <si>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</si>
  <si>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</si>
  <si>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</si>
  <si>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</si>
  <si>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</si>
  <si>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</si>
  <si>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</si>
  <si>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</si>
  <si>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</si>
  <si>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</si>
  <si>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</si>
  <si>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</si>
  <si>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</si>
  <si>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</si>
  <si>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</si>
  <si>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</si>
  <si>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</si>
  <si>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</si>
  <si>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</si>
  <si>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</si>
  <si>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</si>
  <si>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</si>
  <si>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資金剰余額
/不足額
（実質収支）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</si>
  <si>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</si>
  <si>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</si>
  <si>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</si>
  <si>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</si>
  <si>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</si>
  <si>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</si>
  <si>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</si>
  <si>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</si>
  <si>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</si>
  <si>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</si>
  <si>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</si>
  <si>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</si>
  <si>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</si>
  <si>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</si>
  <si>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</si>
  <si>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</si>
  <si>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</si>
  <si>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</si>
  <si>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</si>
  <si>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</si>
  <si>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</si>
  <si>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</si>
  <si>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</si>
  <si>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</si>
  <si>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</si>
  <si>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</si>
  <si>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</si>
  <si>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</si>
  <si>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</si>
  <si>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</si>
  <si>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</si>
  <si>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</si>
  <si>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</si>
  <si>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</si>
  <si>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</si>
  <si>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</si>
  <si>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</si>
  <si>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</si>
  <si>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</si>
  <si>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</si>
  <si>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</si>
  <si>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</si>
  <si>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</si>
  <si>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</si>
  <si>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</si>
  <si>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</si>
  <si>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</si>
  <si>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</si>
  <si>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</si>
  <si>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</si>
  <si>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</si>
  <si>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</si>
  <si>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</si>
  <si>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 xml:space="preserve">基準財政需要額算入見込額 </t>
    <rPh sb="0" eb="2">
      <t>キジュン</t>
    </rPh>
    <rPh sb="2" eb="4">
      <t>ザイセイ</t>
    </rPh>
    <rPh sb="4" eb="7">
      <t>ジュヨウガク</t>
    </rPh>
    <rPh sb="7" eb="9">
      <t>サンニュウ</t>
    </rPh>
    <rPh sb="9" eb="12">
      <t>ミコミガク</t>
    </rPh>
    <phoneticPr fontId="30"/>
  </si>
  <si>
    <t>後期高齢者医療特別会計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</si>
  <si>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</si>
  <si>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</si>
  <si>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</si>
  <si>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</si>
  <si>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</si>
  <si>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</si>
  <si>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</si>
  <si>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</si>
  <si>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</si>
  <si>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</si>
  <si>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</si>
  <si>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</si>
  <si>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</si>
  <si>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</si>
  <si>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</si>
  <si>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</si>
  <si>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</si>
  <si>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</si>
  <si>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</si>
  <si>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</si>
  <si>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</si>
  <si>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</si>
  <si>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</si>
  <si>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</si>
  <si>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</si>
  <si>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</si>
  <si>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</si>
  <si>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</si>
  <si>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</si>
  <si>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</si>
  <si>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</si>
  <si>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</si>
  <si>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</si>
  <si>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</si>
  <si>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</si>
  <si>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</si>
  <si>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</si>
  <si>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</si>
  <si>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</si>
  <si>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</si>
  <si>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</si>
  <si>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</si>
  <si>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</si>
  <si>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</si>
  <si>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</si>
  <si>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</si>
  <si>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</si>
  <si>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</si>
  <si>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</si>
  <si>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</si>
  <si>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</si>
  <si>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</si>
  <si>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</si>
  <si>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</si>
  <si>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</si>
  <si>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</si>
  <si>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</si>
  <si>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</si>
  <si>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</si>
  <si>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</si>
  <si>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</si>
  <si>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</si>
  <si>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</si>
  <si>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</si>
  <si>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</si>
  <si>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</si>
  <si>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</si>
  <si>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</si>
  <si>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</si>
  <si>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</si>
  <si>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</si>
  <si>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</si>
  <si>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</si>
  <si>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</si>
  <si>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</si>
  <si>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</si>
  <si>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</si>
  <si>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</si>
  <si>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</si>
  <si>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</si>
  <si>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</si>
  <si>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</si>
  <si>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</si>
  <si>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</si>
  <si>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</si>
  <si>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</si>
  <si>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18.21</t>
  </si>
  <si>
    <t>一般会計</t>
  </si>
  <si>
    <t>国民健康保険事業特別会計</t>
  </si>
  <si>
    <t>簡易水道事業特別会計</t>
  </si>
  <si>
    <t>後期高齢者医療特別会計</t>
  </si>
  <si>
    <t>漁業集落排水事業特別会計</t>
  </si>
  <si>
    <t>その他会計（赤字）</t>
  </si>
  <si>
    <t>その他会計（黒字）</t>
  </si>
  <si>
    <t>H25末</t>
    <phoneticPr fontId="5"/>
  </si>
  <si>
    <t>H26末</t>
    <phoneticPr fontId="5"/>
  </si>
  <si>
    <t>H27末</t>
    <phoneticPr fontId="5"/>
  </si>
  <si>
    <t>H28末</t>
    <phoneticPr fontId="5"/>
  </si>
  <si>
    <t>H29末</t>
    <phoneticPr fontId="5"/>
  </si>
  <si>
    <t>安芸広域市町村圏特別養護老人ホーム事務組合</t>
  </si>
  <si>
    <t>高知県広域食肉センター事務組合</t>
  </si>
  <si>
    <t>安芸広域市町村圏事務組合</t>
  </si>
  <si>
    <t>安芸広域市町村圏事務組合（滞納整理事務特別会計）</t>
    <rPh sb="13" eb="15">
      <t>タイノウ</t>
    </rPh>
    <rPh sb="15" eb="17">
      <t>セイリ</t>
    </rPh>
    <rPh sb="17" eb="19">
      <t>ジム</t>
    </rPh>
    <rPh sb="19" eb="21">
      <t>トクベツ</t>
    </rPh>
    <rPh sb="21" eb="23">
      <t>カイケイ</t>
    </rPh>
    <phoneticPr fontId="2"/>
  </si>
  <si>
    <t>中芸広域連合</t>
  </si>
  <si>
    <t>中芸広域連合（介護保険事業特別会計）</t>
  </si>
  <si>
    <t>こうち人づくり広域連合</t>
  </si>
  <si>
    <t>高知県市町村総合事務組合</t>
  </si>
  <si>
    <t>高知県市町村総合事務組合（交通災害共済事業特別会計）</t>
  </si>
  <si>
    <t>高知県後期高齢者医療広域連合</t>
  </si>
  <si>
    <t>高知県後期高齢者医療広域連合（後期高齢者医療特別会計）</t>
  </si>
  <si>
    <t>中芸介護公社</t>
    <rPh sb="0" eb="1">
      <t>チュウ</t>
    </rPh>
    <rPh sb="1" eb="2">
      <t>ゲイ</t>
    </rPh>
    <rPh sb="2" eb="4">
      <t>カイゴ</t>
    </rPh>
    <rPh sb="4" eb="6">
      <t>コウシャ</t>
    </rPh>
    <phoneticPr fontId="2"/>
  </si>
  <si>
    <t>なはりの郷</t>
    <rPh sb="4" eb="5">
      <t>サト</t>
    </rPh>
    <phoneticPr fontId="2"/>
  </si>
  <si>
    <t>ふるさと応援基金</t>
    <rPh sb="4" eb="6">
      <t>オウエン</t>
    </rPh>
    <rPh sb="6" eb="8">
      <t>キキン</t>
    </rPh>
    <phoneticPr fontId="11"/>
  </si>
  <si>
    <t>ふるさと基金</t>
    <rPh sb="4" eb="6">
      <t>キキン</t>
    </rPh>
    <phoneticPr fontId="11"/>
  </si>
  <si>
    <t>奈半利町集落活動センター支援基金</t>
    <rPh sb="0" eb="4">
      <t>ナハリチョウ</t>
    </rPh>
    <rPh sb="4" eb="6">
      <t>シュウラク</t>
    </rPh>
    <rPh sb="6" eb="8">
      <t>カツドウ</t>
    </rPh>
    <rPh sb="12" eb="14">
      <t>シエン</t>
    </rPh>
    <rPh sb="14" eb="16">
      <t>キキン</t>
    </rPh>
    <phoneticPr fontId="11"/>
  </si>
  <si>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11"/>
  </si>
  <si>
    <t>人づくり奨学基金</t>
    <rPh sb="0" eb="1">
      <t>ヒト</t>
    </rPh>
    <rPh sb="4" eb="6">
      <t>ショウガク</t>
    </rPh>
    <rPh sb="6" eb="8">
      <t>キキン</t>
    </rPh>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</si>
  <si>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</si>
  <si>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</si>
  <si>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</si>
  <si>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</si>
  <si>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</si>
  <si>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</si>
  <si>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</si>
  <si>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</si>
  <si>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</si>
  <si>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</si>
  <si>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</si>
  <si>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phoneticPr fontId="5"/>
  </si>
  <si>
    <t>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</si>
</sst>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9" xfId="8" applyFont="1" applyFill="1" applyBorder="1" applyAlignment="1">
      <alignment horizontal="center" vertical="center"/>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0" xfId="8" applyFont="1" applyFill="1" applyBorder="1" applyAlignment="1">
      <alignment horizontal="center" vertical="center"/>
    </xf>
    <xf numFmtId="0" fontId="19" fillId="0" borderId="24"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66"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3" xfId="8" applyFont="1" applyFill="1" applyBorder="1" applyAlignment="1">
      <alignment horizontal="center"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14"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4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0" fontId="19" fillId="0" borderId="11" xfId="8" applyFont="1" applyFill="1" applyBorder="1" applyAlignment="1">
      <alignment horizontal="center" vertical="center"/>
    </xf>
    <xf numFmtId="0" fontId="19" fillId="0" borderId="12"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0"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0"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77"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39"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41" xfId="8" applyFont="1" applyFill="1" applyBorder="1" applyAlignment="1">
      <alignment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19" fillId="0" borderId="42"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0" fontId="23" fillId="0" borderId="12" xfId="8" applyFont="1" applyFill="1" applyBorder="1" applyAlignment="1">
      <alignment vertical="center"/>
    </xf>
    <xf numFmtId="0" fontId="23" fillId="0" borderId="48" xfId="8" applyFont="1" applyFill="1" applyBorder="1" applyAlignment="1">
      <alignment vertical="center"/>
    </xf>
    <xf numFmtId="0" fontId="19" fillId="0" borderId="78"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48"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19" fillId="0" borderId="0" xfId="8" applyFont="1" applyFill="1" applyBorder="1" applyAlignment="1">
      <alignment horizontal="center" vertical="center" shrinkToFit="1"/>
    </xf>
    <xf numFmtId="186" fontId="19" fillId="0" borderId="0" xfId="8" applyNumberFormat="1" applyFont="1" applyFill="1" applyBorder="1" applyAlignment="1" applyProtection="1">
      <alignment horizontal="center" vertical="center" shrinkToFit="1"/>
      <protection hidden="1"/>
    </xf>
    <xf numFmtId="0" fontId="25" fillId="0" borderId="0" xfId="8" applyNumberFormat="1" applyFont="1" applyFill="1" applyBorder="1" applyAlignment="1" applyProtection="1">
      <alignment horizontal="left" vertical="center" wrapText="1"/>
      <protection hidden="1"/>
    </xf>
    <xf numFmtId="0" fontId="19" fillId="0" borderId="0" xfId="8" applyFont="1" applyFill="1" applyBorder="1" applyAlignment="1" applyProtection="1">
      <alignment horizontal="center" vertical="center" shrinkToFit="1"/>
      <protection hidden="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4" xfId="11" applyFont="1" applyBorder="1" applyAlignment="1">
      <alignment horizontal="center" vertical="center"/>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87"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0" borderId="38" xfId="11" applyNumberFormat="1" applyFont="1" applyFill="1" applyBorder="1" applyAlignment="1">
      <alignment horizontal="right" vertical="center" shrinkToFit="1"/>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181" fontId="19" fillId="0" borderId="82"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0" xfId="11" applyFont="1" applyFill="1" applyBorder="1">
      <alignment vertical="center"/>
    </xf>
    <xf numFmtId="0" fontId="19" fillId="0" borderId="38" xfId="11" applyFont="1" applyFill="1" applyBorder="1">
      <alignment vertical="center"/>
    </xf>
    <xf numFmtId="0" fontId="19" fillId="0" borderId="64" xfId="11" applyFont="1" applyBorder="1" applyAlignment="1">
      <alignment vertical="center"/>
    </xf>
    <xf numFmtId="0" fontId="15" fillId="0" borderId="0" xfId="6" applyAlignment="1">
      <alignment vertical="center"/>
    </xf>
    <xf numFmtId="0" fontId="15" fillId="0" borderId="38" xfId="6" applyBorder="1" applyAlignment="1">
      <alignment vertical="center"/>
    </xf>
    <xf numFmtId="178" fontId="19" fillId="0" borderId="88"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38" xfId="11" applyNumberFormat="1" applyFont="1" applyFill="1" applyBorder="1" applyAlignment="1">
      <alignment horizontal="right" vertical="center"/>
    </xf>
    <xf numFmtId="0" fontId="19" fillId="0" borderId="37" xfId="11" applyFont="1" applyFill="1" applyBorder="1">
      <alignment vertical="center"/>
    </xf>
    <xf numFmtId="0" fontId="19" fillId="0" borderId="54" xfId="11" applyFont="1" applyFill="1" applyBorder="1">
      <alignment vertical="center"/>
    </xf>
    <xf numFmtId="0" fontId="19" fillId="0" borderId="40" xfId="11" applyFont="1" applyFill="1" applyBorder="1">
      <alignment vertical="center"/>
    </xf>
    <xf numFmtId="178" fontId="19" fillId="0" borderId="64"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84" xfId="11" applyNumberFormat="1" applyFont="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0" fontId="15" fillId="0" borderId="0" xfId="6" applyBorder="1" applyAlignment="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181"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178" fontId="19" fillId="0" borderId="48" xfId="11" applyNumberFormat="1" applyFon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178" fontId="19" fillId="0" borderId="37" xfId="11" applyNumberFormat="1" applyFont="1" applyFill="1" applyBorder="1" applyAlignment="1">
      <alignment horizontal="right" vertical="center" shrinkToFit="1"/>
    </xf>
    <xf numFmtId="178" fontId="19" fillId="0" borderId="54"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40" xfId="11" applyNumberFormat="1" applyFont="1" applyFill="1" applyBorder="1" applyAlignment="1">
      <alignment horizontal="right" vertical="center" shrinkToFit="1"/>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6" borderId="75" xfId="12" applyFont="1" applyFill="1" applyBorder="1" applyAlignment="1" applyProtection="1">
      <alignment horizontal="left"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6" xfId="12" applyNumberFormat="1" applyFont="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81" xfId="12" applyFont="1" applyBorder="1" applyAlignment="1" applyProtection="1">
      <alignment horizontal="center" vertical="center" shrinkToFit="1"/>
      <protection locked="0"/>
    </xf>
    <xf numFmtId="187" fontId="33" fillId="8" borderId="134"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0" fontId="33" fillId="7" borderId="62" xfId="12" applyFont="1" applyFill="1" applyBorder="1" applyAlignment="1" applyProtection="1">
      <alignment horizontal="center" vertical="center" wrapText="1"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39"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2" xfId="12" applyFont="1" applyFill="1" applyBorder="1" applyAlignment="1" applyProtection="1">
      <alignment horizontal="center" vertical="center"/>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0" xfId="12" applyFont="1" applyFill="1" applyBorder="1" applyAlignment="1" applyProtection="1">
      <alignment horizontal="center" vertical="center"/>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151" xfId="14" applyNumberFormat="1" applyFont="1" applyFill="1" applyBorder="1" applyAlignment="1" applyProtection="1">
      <alignment horizontal="right" vertical="center" shrinkToFit="1"/>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38" xfId="12" applyFont="1" applyFill="1" applyBorder="1" applyAlignment="1" applyProtection="1">
      <alignment horizontal="left" vertical="center"/>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41" xfId="12" applyFont="1" applyFill="1" applyBorder="1" applyProtection="1">
      <alignment vertical="center"/>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54" xfId="12" applyFont="1" applyFill="1" applyBorder="1" applyProtection="1">
      <alignment vertical="center"/>
    </xf>
    <xf numFmtId="0" fontId="33" fillId="6" borderId="40" xfId="12" applyFont="1" applyFill="1" applyBorder="1" applyProtection="1">
      <alignment vertical="center"/>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0" fontId="33" fillId="6" borderId="0" xfId="12" applyFont="1" applyFill="1" applyProtection="1">
      <alignment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31" xfId="12" applyFont="1" applyFill="1" applyBorder="1" applyAlignment="1" applyProtection="1">
      <alignment horizontal="center" vertical="center" wrapText="1"/>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177" fontId="33" fillId="6" borderId="161"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177" fontId="33" fillId="6" borderId="37" xfId="14" applyNumberFormat="1" applyFont="1" applyFill="1" applyBorder="1" applyAlignment="1" applyProtection="1">
      <alignment horizontal="right" vertical="center" shrinkToFit="1"/>
    </xf>
    <xf numFmtId="0" fontId="35" fillId="6" borderId="42" xfId="12" applyFont="1" applyFill="1" applyBorder="1" applyAlignment="1" applyProtection="1">
      <alignment horizontal="center" vertical="center"/>
    </xf>
    <xf numFmtId="0" fontId="33" fillId="6" borderId="4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11"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187" fontId="33" fillId="6" borderId="129"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81"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45" xfId="12" applyFont="1" applyFill="1" applyBorder="1" applyAlignment="1" applyProtection="1">
      <alignment horizontal="center" vertical="center"/>
    </xf>
    <xf numFmtId="0" fontId="33" fillId="6" borderId="72"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48" xfId="14" applyNumberFormat="1" applyFont="1" applyFill="1" applyBorder="1" applyAlignment="1" applyProtection="1">
      <alignment horizontal="right" vertical="center" shrinkToFit="1"/>
    </xf>
    <xf numFmtId="0" fontId="33" fillId="6" borderId="26" xfId="12" applyFont="1" applyFill="1" applyBorder="1" applyAlignment="1" applyProtection="1">
      <alignment horizontal="center" vertical="center"/>
    </xf>
    <xf numFmtId="0" fontId="33" fillId="6" borderId="11"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5"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xf numFmtId="187" fontId="1" fillId="6" borderId="188" xfId="17" applyNumberFormat="1" applyFont="1" applyFill="1" applyBorder="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333013</c:v>
                </c:pt>
                <c:pt idx="1">
                  <c:v>280458</c:v>
                </c:pt>
                <c:pt idx="2">
                  <c:v>291945</c:v>
                </c:pt>
                <c:pt idx="3">
                  <c:v>291173</c:v>
                </c:pt>
                <c:pt idx="4">
                  <c:v>271581</c:v>
                </c:pt>
              </c:numCache>
            </c:numRef>
          </c:val>
          <c:smooth val="0"/>
          <c:extLst>
            <c:ext xmlns:c16="http://schemas.microsoft.com/office/drawing/2014/chart" uri="{C3380CC4-5D6E-409C-BE32-E72D297353CC}">
              <c16:uniqueId val="{00000000-0BA7-436E-B765-94C1ECCB6E9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195312</c:v>
                </c:pt>
                <c:pt idx="1">
                  <c:v>144782</c:v>
                </c:pt>
                <c:pt idx="2">
                  <c:v>445738</c:v>
                </c:pt>
                <c:pt idx="3">
                  <c:v>260766</c:v>
                </c:pt>
                <c:pt idx="4">
                  <c:v>159813</c:v>
                </c:pt>
              </c:numCache>
            </c:numRef>
          </c:val>
          <c:smooth val="0"/>
          <c:extLst>
            <c:ext xmlns:c16="http://schemas.microsoft.com/office/drawing/2014/chart" uri="{C3380CC4-5D6E-409C-BE32-E72D297353CC}">
              <c16:uniqueId val="{00000001-0BA7-436E-B765-94C1ECCB6E93}"/>
            </c:ext>
          </c:extLst>
        </c:ser>
        <c:dLbls>
          <c:showLegendKey val="0"/>
          <c:showVal val="0"/>
          <c:showCatName val="0"/>
          <c:showSerName val="0"/>
          <c:showPercent val="0"/>
          <c:showBubbleSize val="0"/>
        </c:dLbls>
        <c:marker val="1"/>
        <c:smooth val="0"/>
        <c:axId val="182699520"/>
        <c:axId val="182701440"/>
      </c:lineChart>
      <c:catAx>
        <c:axId val="18269952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2701440"/>
        <c:crosses val="autoZero"/>
        <c:auto val="1"/>
        <c:lblAlgn val="ctr"/>
        <c:lblOffset val="100"/>
        <c:tickLblSkip val="1"/>
        <c:tickMarkSkip val="1"/>
        <c:noMultiLvlLbl val="0"/>
      </c:catAx>
      <c:valAx>
        <c:axId val="182701440"/>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269952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2.27</c:v>
                </c:pt>
                <c:pt idx="1">
                  <c:v>2.71</c:v>
                </c:pt>
                <c:pt idx="2">
                  <c:v>3.51</c:v>
                </c:pt>
                <c:pt idx="3">
                  <c:v>3.6</c:v>
                </c:pt>
                <c:pt idx="4">
                  <c:v>4.78</c:v>
                </c:pt>
              </c:numCache>
            </c:numRef>
          </c:val>
          <c:extLst>
            <c:ext xmlns:c16="http://schemas.microsoft.com/office/drawing/2014/chart" uri="{C3380CC4-5D6E-409C-BE32-E72D297353CC}">
              <c16:uniqueId val="{00000000-5690-4617-83AC-DF81DA8D1ADF}"/>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57.07</c:v>
                </c:pt>
                <c:pt idx="1">
                  <c:v>29.37</c:v>
                </c:pt>
                <c:pt idx="2">
                  <c:v>39.729999999999997</c:v>
                </c:pt>
                <c:pt idx="3">
                  <c:v>53.63</c:v>
                </c:pt>
                <c:pt idx="4">
                  <c:v>53.82</c:v>
                </c:pt>
              </c:numCache>
            </c:numRef>
          </c:val>
          <c:extLst>
            <c:ext xmlns:c16="http://schemas.microsoft.com/office/drawing/2014/chart" uri="{C3380CC4-5D6E-409C-BE32-E72D297353CC}">
              <c16:uniqueId val="{00000001-5690-4617-83AC-DF81DA8D1ADF}"/>
            </c:ext>
          </c:extLst>
        </c:ser>
        <c:dLbls>
          <c:showLegendKey val="0"/>
          <c:showVal val="0"/>
          <c:showCatName val="0"/>
          <c:showSerName val="0"/>
          <c:showPercent val="0"/>
          <c:showBubbleSize val="0"/>
        </c:dLbls>
        <c:gapWidth val="250"/>
        <c:overlap val="100"/>
        <c:axId val="227154944"/>
        <c:axId val="22715712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1.73</c:v>
                </c:pt>
                <c:pt idx="1">
                  <c:v>-18.21</c:v>
                </c:pt>
                <c:pt idx="2">
                  <c:v>13.85</c:v>
                </c:pt>
                <c:pt idx="3">
                  <c:v>31.23</c:v>
                </c:pt>
                <c:pt idx="4">
                  <c:v>1.19</c:v>
                </c:pt>
              </c:numCache>
            </c:numRef>
          </c:val>
          <c:smooth val="0"/>
          <c:extLst>
            <c:ext xmlns:c16="http://schemas.microsoft.com/office/drawing/2014/chart" uri="{C3380CC4-5D6E-409C-BE32-E72D297353CC}">
              <c16:uniqueId val="{00000002-5690-4617-83AC-DF81DA8D1ADF}"/>
            </c:ext>
          </c:extLst>
        </c:ser>
        <c:dLbls>
          <c:showLegendKey val="0"/>
          <c:showVal val="0"/>
          <c:showCatName val="0"/>
          <c:showSerName val="0"/>
          <c:showPercent val="0"/>
          <c:showBubbleSize val="0"/>
        </c:dLbls>
        <c:marker val="1"/>
        <c:smooth val="0"/>
        <c:axId val="227154944"/>
        <c:axId val="227157120"/>
      </c:lineChart>
      <c:catAx>
        <c:axId val="2271549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27157120"/>
        <c:crosses val="autoZero"/>
        <c:auto val="1"/>
        <c:lblAlgn val="ctr"/>
        <c:lblOffset val="100"/>
        <c:tickLblSkip val="1"/>
        <c:tickMarkSkip val="1"/>
        <c:noMultiLvlLbl val="0"/>
      </c:catAx>
      <c:valAx>
        <c:axId val="22715712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71549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C016-42BD-9E19-53E0377FE5EF}"/>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016-42BD-9E19-53E0377FE5EF}"/>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016-42BD-9E19-53E0377FE5EF}"/>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016-42BD-9E19-53E0377FE5EF}"/>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C016-42BD-9E19-53E0377FE5EF}"/>
            </c:ext>
          </c:extLst>
        </c:ser>
        <c:ser>
          <c:idx val="5"/>
          <c:order val="5"/>
          <c:tx>
            <c:strRef>
              <c:f>データシート!$A$32</c:f>
              <c:strCache>
                <c:ptCount val="1"/>
                <c:pt idx="0">
                  <c:v>漁業集落排水事業特別会計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0.08</c:v>
                </c:pt>
                <c:pt idx="2">
                  <c:v>#N/A</c:v>
                </c:pt>
                <c:pt idx="3">
                  <c:v>0.1</c:v>
                </c:pt>
                <c:pt idx="4">
                  <c:v>#N/A</c:v>
                </c:pt>
                <c:pt idx="5">
                  <c:v>0.14000000000000001</c:v>
                </c:pt>
                <c:pt idx="6">
                  <c:v>#N/A</c:v>
                </c:pt>
                <c:pt idx="7">
                  <c:v>0.18</c:v>
                </c:pt>
                <c:pt idx="8">
                  <c:v>#N/A</c:v>
                </c:pt>
                <c:pt idx="9">
                  <c:v>0.09</c:v>
                </c:pt>
              </c:numCache>
            </c:numRef>
          </c:val>
          <c:extLst>
            <c:ext xmlns:c16="http://schemas.microsoft.com/office/drawing/2014/chart" uri="{C3380CC4-5D6E-409C-BE32-E72D297353CC}">
              <c16:uniqueId val="{00000005-C016-42BD-9E19-53E0377FE5EF}"/>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7.0000000000000007E-2</c:v>
                </c:pt>
                <c:pt idx="2">
                  <c:v>#N/A</c:v>
                </c:pt>
                <c:pt idx="3">
                  <c:v>0.06</c:v>
                </c:pt>
                <c:pt idx="4">
                  <c:v>#N/A</c:v>
                </c:pt>
                <c:pt idx="5">
                  <c:v>0.06</c:v>
                </c:pt>
                <c:pt idx="6">
                  <c:v>#N/A</c:v>
                </c:pt>
                <c:pt idx="7">
                  <c:v>0</c:v>
                </c:pt>
                <c:pt idx="8">
                  <c:v>#N/A</c:v>
                </c:pt>
                <c:pt idx="9">
                  <c:v>0.13</c:v>
                </c:pt>
              </c:numCache>
            </c:numRef>
          </c:val>
          <c:extLst>
            <c:ext xmlns:c16="http://schemas.microsoft.com/office/drawing/2014/chart" uri="{C3380CC4-5D6E-409C-BE32-E72D297353CC}">
              <c16:uniqueId val="{00000006-C016-42BD-9E19-53E0377FE5EF}"/>
            </c:ext>
          </c:extLst>
        </c:ser>
        <c:ser>
          <c:idx val="7"/>
          <c:order val="7"/>
          <c:tx>
            <c:strRef>
              <c:f>データシート!$A$34</c:f>
              <c:strCache>
                <c:ptCount val="1"/>
                <c:pt idx="0">
                  <c:v>簡易水道事業特別会計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0.12</c:v>
                </c:pt>
                <c:pt idx="2">
                  <c:v>#N/A</c:v>
                </c:pt>
                <c:pt idx="3">
                  <c:v>0.32</c:v>
                </c:pt>
                <c:pt idx="4">
                  <c:v>#N/A</c:v>
                </c:pt>
                <c:pt idx="5">
                  <c:v>0.34</c:v>
                </c:pt>
                <c:pt idx="6">
                  <c:v>#N/A</c:v>
                </c:pt>
                <c:pt idx="7">
                  <c:v>0.25</c:v>
                </c:pt>
                <c:pt idx="8">
                  <c:v>#N/A</c:v>
                </c:pt>
                <c:pt idx="9">
                  <c:v>0.23</c:v>
                </c:pt>
              </c:numCache>
            </c:numRef>
          </c:val>
          <c:extLst>
            <c:ext xmlns:c16="http://schemas.microsoft.com/office/drawing/2014/chart" uri="{C3380CC4-5D6E-409C-BE32-E72D297353CC}">
              <c16:uniqueId val="{00000007-C016-42BD-9E19-53E0377FE5EF}"/>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0.7</c:v>
                </c:pt>
                <c:pt idx="2">
                  <c:v>#N/A</c:v>
                </c:pt>
                <c:pt idx="3">
                  <c:v>1.87</c:v>
                </c:pt>
                <c:pt idx="4">
                  <c:v>#N/A</c:v>
                </c:pt>
                <c:pt idx="5">
                  <c:v>1.89</c:v>
                </c:pt>
                <c:pt idx="6">
                  <c:v>#N/A</c:v>
                </c:pt>
                <c:pt idx="7">
                  <c:v>0.44</c:v>
                </c:pt>
                <c:pt idx="8">
                  <c:v>#N/A</c:v>
                </c:pt>
                <c:pt idx="9">
                  <c:v>0.42</c:v>
                </c:pt>
              </c:numCache>
            </c:numRef>
          </c:val>
          <c:extLst>
            <c:ext xmlns:c16="http://schemas.microsoft.com/office/drawing/2014/chart" uri="{C3380CC4-5D6E-409C-BE32-E72D297353CC}">
              <c16:uniqueId val="{00000008-C016-42BD-9E19-53E0377FE5EF}"/>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2.27</c:v>
                </c:pt>
                <c:pt idx="2">
                  <c:v>#N/A</c:v>
                </c:pt>
                <c:pt idx="3">
                  <c:v>2.71</c:v>
                </c:pt>
                <c:pt idx="4">
                  <c:v>#N/A</c:v>
                </c:pt>
                <c:pt idx="5">
                  <c:v>3.5</c:v>
                </c:pt>
                <c:pt idx="6">
                  <c:v>#N/A</c:v>
                </c:pt>
                <c:pt idx="7">
                  <c:v>3.6</c:v>
                </c:pt>
                <c:pt idx="8">
                  <c:v>#N/A</c:v>
                </c:pt>
                <c:pt idx="9">
                  <c:v>4.78</c:v>
                </c:pt>
              </c:numCache>
            </c:numRef>
          </c:val>
          <c:extLst>
            <c:ext xmlns:c16="http://schemas.microsoft.com/office/drawing/2014/chart" uri="{C3380CC4-5D6E-409C-BE32-E72D297353CC}">
              <c16:uniqueId val="{00000009-C016-42BD-9E19-53E0377FE5EF}"/>
            </c:ext>
          </c:extLst>
        </c:ser>
        <c:dLbls>
          <c:showLegendKey val="0"/>
          <c:showVal val="0"/>
          <c:showCatName val="0"/>
          <c:showSerName val="0"/>
          <c:showPercent val="0"/>
          <c:showBubbleSize val="0"/>
        </c:dLbls>
        <c:gapWidth val="150"/>
        <c:overlap val="100"/>
        <c:axId val="227521664"/>
        <c:axId val="227523200"/>
      </c:barChart>
      <c:catAx>
        <c:axId val="227521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27523200"/>
        <c:crosses val="autoZero"/>
        <c:auto val="1"/>
        <c:lblAlgn val="ctr"/>
        <c:lblOffset val="100"/>
        <c:tickLblSkip val="1"/>
        <c:tickMarkSkip val="1"/>
        <c:noMultiLvlLbl val="0"/>
      </c:catAx>
      <c:valAx>
        <c:axId val="2275232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752166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369</c:v>
                </c:pt>
                <c:pt idx="5">
                  <c:v>396</c:v>
                </c:pt>
                <c:pt idx="8">
                  <c:v>405</c:v>
                </c:pt>
                <c:pt idx="11">
                  <c:v>319</c:v>
                </c:pt>
                <c:pt idx="14">
                  <c:v>273</c:v>
                </c:pt>
              </c:numCache>
            </c:numRef>
          </c:val>
          <c:extLst>
            <c:ext xmlns:c16="http://schemas.microsoft.com/office/drawing/2014/chart" uri="{C3380CC4-5D6E-409C-BE32-E72D297353CC}">
              <c16:uniqueId val="{00000000-BB49-48D8-BBD9-8F34DE1706A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BB49-48D8-BBD9-8F34DE1706A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BB49-48D8-BBD9-8F34DE1706A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35</c:v>
                </c:pt>
                <c:pt idx="3">
                  <c:v>35</c:v>
                </c:pt>
                <c:pt idx="6">
                  <c:v>33</c:v>
                </c:pt>
                <c:pt idx="9">
                  <c:v>33</c:v>
                </c:pt>
                <c:pt idx="12">
                  <c:v>32</c:v>
                </c:pt>
              </c:numCache>
            </c:numRef>
          </c:val>
          <c:extLst>
            <c:ext xmlns:c16="http://schemas.microsoft.com/office/drawing/2014/chart" uri="{C3380CC4-5D6E-409C-BE32-E72D297353CC}">
              <c16:uniqueId val="{00000003-BB49-48D8-BBD9-8F34DE1706A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7</c:v>
                </c:pt>
                <c:pt idx="3">
                  <c:v>12</c:v>
                </c:pt>
                <c:pt idx="6">
                  <c:v>10</c:v>
                </c:pt>
                <c:pt idx="9">
                  <c:v>14</c:v>
                </c:pt>
                <c:pt idx="12">
                  <c:v>23</c:v>
                </c:pt>
              </c:numCache>
            </c:numRef>
          </c:val>
          <c:extLst>
            <c:ext xmlns:c16="http://schemas.microsoft.com/office/drawing/2014/chart" uri="{C3380CC4-5D6E-409C-BE32-E72D297353CC}">
              <c16:uniqueId val="{00000004-BB49-48D8-BBD9-8F34DE1706A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B49-48D8-BBD9-8F34DE1706A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BB49-48D8-BBD9-8F34DE1706A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324</c:v>
                </c:pt>
                <c:pt idx="3">
                  <c:v>302</c:v>
                </c:pt>
                <c:pt idx="6">
                  <c:v>317</c:v>
                </c:pt>
                <c:pt idx="9">
                  <c:v>299</c:v>
                </c:pt>
                <c:pt idx="12">
                  <c:v>232</c:v>
                </c:pt>
              </c:numCache>
            </c:numRef>
          </c:val>
          <c:extLst>
            <c:ext xmlns:c16="http://schemas.microsoft.com/office/drawing/2014/chart" uri="{C3380CC4-5D6E-409C-BE32-E72D297353CC}">
              <c16:uniqueId val="{00000007-BB49-48D8-BBD9-8F34DE1706A2}"/>
            </c:ext>
          </c:extLst>
        </c:ser>
        <c:dLbls>
          <c:showLegendKey val="0"/>
          <c:showVal val="0"/>
          <c:showCatName val="0"/>
          <c:showSerName val="0"/>
          <c:showPercent val="0"/>
          <c:showBubbleSize val="0"/>
        </c:dLbls>
        <c:gapWidth val="100"/>
        <c:overlap val="100"/>
        <c:axId val="218000384"/>
        <c:axId val="21800665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-3</c:v>
                </c:pt>
                <c:pt idx="2">
                  <c:v>#N/A</c:v>
                </c:pt>
                <c:pt idx="3">
                  <c:v>#N/A</c:v>
                </c:pt>
                <c:pt idx="4">
                  <c:v>-47</c:v>
                </c:pt>
                <c:pt idx="5">
                  <c:v>#N/A</c:v>
                </c:pt>
                <c:pt idx="6">
                  <c:v>#N/A</c:v>
                </c:pt>
                <c:pt idx="7">
                  <c:v>-45</c:v>
                </c:pt>
                <c:pt idx="8">
                  <c:v>#N/A</c:v>
                </c:pt>
                <c:pt idx="9">
                  <c:v>#N/A</c:v>
                </c:pt>
                <c:pt idx="10">
                  <c:v>27</c:v>
                </c:pt>
                <c:pt idx="11">
                  <c:v>#N/A</c:v>
                </c:pt>
                <c:pt idx="12">
                  <c:v>#N/A</c:v>
                </c:pt>
                <c:pt idx="13">
                  <c:v>14</c:v>
                </c:pt>
                <c:pt idx="14">
                  <c:v>#N/A</c:v>
                </c:pt>
              </c:numCache>
            </c:numRef>
          </c:val>
          <c:smooth val="0"/>
          <c:extLst>
            <c:ext xmlns:c16="http://schemas.microsoft.com/office/drawing/2014/chart" uri="{C3380CC4-5D6E-409C-BE32-E72D297353CC}">
              <c16:uniqueId val="{00000008-BB49-48D8-BBD9-8F34DE1706A2}"/>
            </c:ext>
          </c:extLst>
        </c:ser>
        <c:dLbls>
          <c:showLegendKey val="0"/>
          <c:showVal val="0"/>
          <c:showCatName val="0"/>
          <c:showSerName val="0"/>
          <c:showPercent val="0"/>
          <c:showBubbleSize val="0"/>
        </c:dLbls>
        <c:marker val="1"/>
        <c:smooth val="0"/>
        <c:axId val="218000384"/>
        <c:axId val="218006656"/>
      </c:lineChart>
      <c:catAx>
        <c:axId val="2180003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8006656"/>
        <c:crosses val="autoZero"/>
        <c:auto val="1"/>
        <c:lblAlgn val="ctr"/>
        <c:lblOffset val="100"/>
        <c:tickLblSkip val="1"/>
        <c:tickMarkSkip val="1"/>
        <c:noMultiLvlLbl val="0"/>
      </c:catAx>
      <c:valAx>
        <c:axId val="21800665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800038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2851</c:v>
                </c:pt>
                <c:pt idx="5">
                  <c:v>3125</c:v>
                </c:pt>
                <c:pt idx="8">
                  <c:v>3328</c:v>
                </c:pt>
                <c:pt idx="11">
                  <c:v>3351</c:v>
                </c:pt>
                <c:pt idx="14">
                  <c:v>3362</c:v>
                </c:pt>
              </c:numCache>
            </c:numRef>
          </c:val>
          <c:extLst>
            <c:ext xmlns:c16="http://schemas.microsoft.com/office/drawing/2014/chart" uri="{C3380CC4-5D6E-409C-BE32-E72D297353CC}">
              <c16:uniqueId val="{00000000-77B4-45C6-A2A6-D63E93C2F15E}"/>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56</c:v>
                </c:pt>
                <c:pt idx="5">
                  <c:v>40</c:v>
                </c:pt>
                <c:pt idx="8">
                  <c:v>22</c:v>
                </c:pt>
                <c:pt idx="11">
                  <c:v>1</c:v>
                </c:pt>
                <c:pt idx="14">
                  <c:v>0</c:v>
                </c:pt>
              </c:numCache>
            </c:numRef>
          </c:val>
          <c:extLst>
            <c:ext xmlns:c16="http://schemas.microsoft.com/office/drawing/2014/chart" uri="{C3380CC4-5D6E-409C-BE32-E72D297353CC}">
              <c16:uniqueId val="{00000001-77B4-45C6-A2A6-D63E93C2F15E}"/>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3347</c:v>
                </c:pt>
                <c:pt idx="5">
                  <c:v>3855</c:v>
                </c:pt>
                <c:pt idx="8">
                  <c:v>4213</c:v>
                </c:pt>
                <c:pt idx="11">
                  <c:v>4655</c:v>
                </c:pt>
                <c:pt idx="14">
                  <c:v>4993</c:v>
                </c:pt>
              </c:numCache>
            </c:numRef>
          </c:val>
          <c:extLst>
            <c:ext xmlns:c16="http://schemas.microsoft.com/office/drawing/2014/chart" uri="{C3380CC4-5D6E-409C-BE32-E72D297353CC}">
              <c16:uniqueId val="{00000002-77B4-45C6-A2A6-D63E93C2F15E}"/>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7B4-45C6-A2A6-D63E93C2F15E}"/>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7B4-45C6-A2A6-D63E93C2F15E}"/>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7B4-45C6-A2A6-D63E93C2F15E}"/>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458</c:v>
                </c:pt>
                <c:pt idx="3">
                  <c:v>508</c:v>
                </c:pt>
                <c:pt idx="6">
                  <c:v>442</c:v>
                </c:pt>
                <c:pt idx="9">
                  <c:v>449</c:v>
                </c:pt>
                <c:pt idx="12">
                  <c:v>434</c:v>
                </c:pt>
              </c:numCache>
            </c:numRef>
          </c:val>
          <c:extLst>
            <c:ext xmlns:c16="http://schemas.microsoft.com/office/drawing/2014/chart" uri="{C3380CC4-5D6E-409C-BE32-E72D297353CC}">
              <c16:uniqueId val="{00000006-77B4-45C6-A2A6-D63E93C2F15E}"/>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182</c:v>
                </c:pt>
                <c:pt idx="3">
                  <c:v>151</c:v>
                </c:pt>
                <c:pt idx="6">
                  <c:v>247</c:v>
                </c:pt>
                <c:pt idx="9">
                  <c:v>89</c:v>
                </c:pt>
                <c:pt idx="12">
                  <c:v>59</c:v>
                </c:pt>
              </c:numCache>
            </c:numRef>
          </c:val>
          <c:extLst>
            <c:ext xmlns:c16="http://schemas.microsoft.com/office/drawing/2014/chart" uri="{C3380CC4-5D6E-409C-BE32-E72D297353CC}">
              <c16:uniqueId val="{00000007-77B4-45C6-A2A6-D63E93C2F15E}"/>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109</c:v>
                </c:pt>
                <c:pt idx="3">
                  <c:v>162</c:v>
                </c:pt>
                <c:pt idx="6">
                  <c:v>198</c:v>
                </c:pt>
                <c:pt idx="9">
                  <c:v>260</c:v>
                </c:pt>
                <c:pt idx="12">
                  <c:v>348</c:v>
                </c:pt>
              </c:numCache>
            </c:numRef>
          </c:val>
          <c:extLst>
            <c:ext xmlns:c16="http://schemas.microsoft.com/office/drawing/2014/chart" uri="{C3380CC4-5D6E-409C-BE32-E72D297353CC}">
              <c16:uniqueId val="{00000008-77B4-45C6-A2A6-D63E93C2F15E}"/>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77B4-45C6-A2A6-D63E93C2F15E}"/>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2505</c:v>
                </c:pt>
                <c:pt idx="3">
                  <c:v>2514</c:v>
                </c:pt>
                <c:pt idx="6">
                  <c:v>3070</c:v>
                </c:pt>
                <c:pt idx="9">
                  <c:v>3120</c:v>
                </c:pt>
                <c:pt idx="12">
                  <c:v>3177</c:v>
                </c:pt>
              </c:numCache>
            </c:numRef>
          </c:val>
          <c:extLst>
            <c:ext xmlns:c16="http://schemas.microsoft.com/office/drawing/2014/chart" uri="{C3380CC4-5D6E-409C-BE32-E72D297353CC}">
              <c16:uniqueId val="{0000000A-77B4-45C6-A2A6-D63E93C2F15E}"/>
            </c:ext>
          </c:extLst>
        </c:ser>
        <c:dLbls>
          <c:showLegendKey val="0"/>
          <c:showVal val="0"/>
          <c:showCatName val="0"/>
          <c:showSerName val="0"/>
          <c:showPercent val="0"/>
          <c:showBubbleSize val="0"/>
        </c:dLbls>
        <c:gapWidth val="100"/>
        <c:overlap val="100"/>
        <c:axId val="227374208"/>
        <c:axId val="22737612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77B4-45C6-A2A6-D63E93C2F15E}"/>
            </c:ext>
          </c:extLst>
        </c:ser>
        <c:dLbls>
          <c:showLegendKey val="0"/>
          <c:showVal val="0"/>
          <c:showCatName val="0"/>
          <c:showSerName val="0"/>
          <c:showPercent val="0"/>
          <c:showBubbleSize val="0"/>
        </c:dLbls>
        <c:marker val="1"/>
        <c:smooth val="0"/>
        <c:axId val="227374208"/>
        <c:axId val="227376128"/>
      </c:lineChart>
      <c:catAx>
        <c:axId val="22737420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27376128"/>
        <c:crosses val="autoZero"/>
        <c:auto val="1"/>
        <c:lblAlgn val="ctr"/>
        <c:lblOffset val="100"/>
        <c:tickLblSkip val="1"/>
        <c:tickMarkSkip val="1"/>
        <c:noMultiLvlLbl val="0"/>
      </c:catAx>
      <c:valAx>
        <c:axId val="2273761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737420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657</c:v>
                </c:pt>
                <c:pt idx="1">
                  <c:v>866</c:v>
                </c:pt>
                <c:pt idx="2">
                  <c:v>867</c:v>
                </c:pt>
              </c:numCache>
            </c:numRef>
          </c:val>
          <c:extLst>
            <c:ext xmlns:c16="http://schemas.microsoft.com/office/drawing/2014/chart" uri="{C3380CC4-5D6E-409C-BE32-E72D297353CC}">
              <c16:uniqueId val="{00000000-159B-4C88-971C-591392D894DB}"/>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436</c:v>
                </c:pt>
                <c:pt idx="1">
                  <c:v>171</c:v>
                </c:pt>
                <c:pt idx="2">
                  <c:v>492</c:v>
                </c:pt>
              </c:numCache>
            </c:numRef>
          </c:val>
          <c:extLst>
            <c:ext xmlns:c16="http://schemas.microsoft.com/office/drawing/2014/chart" uri="{C3380CC4-5D6E-409C-BE32-E72D297353CC}">
              <c16:uniqueId val="{00000001-159B-4C88-971C-591392D894DB}"/>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2896</c:v>
                </c:pt>
                <c:pt idx="1">
                  <c:v>3385</c:v>
                </c:pt>
                <c:pt idx="2">
                  <c:v>3396</c:v>
                </c:pt>
              </c:numCache>
            </c:numRef>
          </c:val>
          <c:extLst>
            <c:ext xmlns:c16="http://schemas.microsoft.com/office/drawing/2014/chart" uri="{C3380CC4-5D6E-409C-BE32-E72D297353CC}">
              <c16:uniqueId val="{00000002-159B-4C88-971C-591392D894DB}"/>
            </c:ext>
          </c:extLst>
        </c:ser>
        <c:dLbls>
          <c:showLegendKey val="0"/>
          <c:showVal val="0"/>
          <c:showCatName val="0"/>
          <c:showSerName val="0"/>
          <c:showPercent val="0"/>
          <c:showBubbleSize val="0"/>
        </c:dLbls>
        <c:gapWidth val="120"/>
        <c:overlap val="100"/>
        <c:axId val="227445760"/>
        <c:axId val="227455744"/>
      </c:barChart>
      <c:catAx>
        <c:axId val="227445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27455744"/>
        <c:crosses val="autoZero"/>
        <c:auto val="1"/>
        <c:lblAlgn val="ctr"/>
        <c:lblOffset val="100"/>
        <c:tickLblSkip val="1"/>
        <c:tickMarkSkip val="1"/>
        <c:noMultiLvlLbl val="0"/>
      </c:catAx>
      <c:valAx>
        <c:axId val="227455744"/>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27445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{A4F987AF-5236-45D3-B326-04AFAEB9503B}</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575E-4FC1-9CA2-D5B9E6984A9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{D5F1D061-BE5A-4729-921B-03C0C4C902F3}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75E-4FC1-9CA2-D5B9E6984A9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{D52EA70C-1153-4321-A84A-11E8582B5B24}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75E-4FC1-9CA2-D5B9E6984A9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{E0789C0B-520C-4676-B990-5189BE49E2C3}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75E-4FC1-9CA2-D5B9E6984A9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{A0442346-A24B-4B8A-9B52-6636641CFEA6}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75E-4FC1-9CA2-D5B9E6984A90}"/>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{9EEA3091-F6A7-4D5A-9A0F-0A6F4DF7F242}</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575E-4FC1-9CA2-D5B9E6984A90}"/>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{A8BBA589-DBF6-4A7D-8F88-F358FBCE2617}</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575E-4FC1-9CA2-D5B9E6984A90}"/>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{292C9D30-D793-4776-ADCF-5F7E440BCB77}</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575E-4FC1-9CA2-D5B9E6984A90}"/>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{4626E93F-931C-4BCA-813E-BB2C24D49B7E}</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575E-4FC1-9CA2-D5B9E6984A9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51.7</c:v>
                </c:pt>
                <c:pt idx="16">
                  <c:v>51.3</c:v>
                </c:pt>
                <c:pt idx="24">
                  <c:v>50.8</c:v>
                </c:pt>
                <c:pt idx="32">
                  <c:v>52.2</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575E-4FC1-9CA2-D5B9E6984A9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{76EB9C7F-0C35-41F0-8A8A-CEE564C7316A}</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575E-4FC1-9CA2-D5B9E6984A9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{ACAA4190-DDA7-4FFE-9B2C-D9BDC00E38F3}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75E-4FC1-9CA2-D5B9E6984A9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{42D612FC-9468-4563-A713-3D8A7CD8D118}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75E-4FC1-9CA2-D5B9E6984A9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{2147229A-0120-4111-8257-61ECF9942B67}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75E-4FC1-9CA2-D5B9E6984A9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{815A4752-ED4A-4CE4-B0F4-F041B1B94CC5}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75E-4FC1-9CA2-D5B9E6984A90}"/>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{7CB8215A-6889-47D3-A477-A4847422F83C}</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575E-4FC1-9CA2-D5B9E6984A90}"/>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{A7803F08-AAE9-4B0E-8299-56F7CC237FD7}</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575E-4FC1-9CA2-D5B9E6984A90}"/>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{2705258D-1E36-4B7F-B6E2-317E6296C424}</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575E-4FC1-9CA2-D5B9E6984A90}"/>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{50BAD4A0-7AB7-4F7A-AE8E-FDAFBC724E9C}</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575E-4FC1-9CA2-D5B9E6984A9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54.2</c:v>
                </c:pt>
                <c:pt idx="16">
                  <c:v>56.3</c:v>
                </c:pt>
                <c:pt idx="24">
                  <c:v>57.6</c:v>
                </c:pt>
                <c:pt idx="32">
                  <c:v>58.7</c:v>
                </c:pt>
              </c:numCache>
            </c:numRef>
          </c:xVal>
          <c:yVal>
            <c:numRef>
              <c:f>公会計指標分析・財政指標組合せ分析表!$BP$55:$DC$55</c:f>
              <c:numCache>
                <c:formatCode>#,##0.0;"▲ "#,##0.0</c:formatCode>
                <c:ptCount val="40"/>
                <c:pt idx="8">
                  <c:v>0</c:v>
                </c:pt>
                <c:pt idx="16">
                  <c:v>0</c:v>
                </c:pt>
                <c:pt idx="24">
                  <c:v>0</c:v>
                </c:pt>
                <c:pt idx="32">
                  <c:v>0</c:v>
                </c:pt>
              </c:numCache>
            </c:numRef>
          </c:yVal>
          <c:smooth val="0"/>
          <c:extLst>
            <c:ext xmlns:c16="http://schemas.microsoft.com/office/drawing/2014/chart" uri="{C3380CC4-5D6E-409C-BE32-E72D297353CC}">
              <c16:uniqueId val="{00000013-575E-4FC1-9CA2-D5B9E6984A90}"/>
            </c:ext>
          </c:extLst>
        </c:ser>
        <c:dLbls>
          <c:showLegendKey val="0"/>
          <c:showVal val="1"/>
          <c:showCatName val="0"/>
          <c:showSerName val="0"/>
          <c:showPercent val="0"/>
          <c:showBubbleSize val="0"/>
        </c:dLbls>
        <c:axId val="227342976"/>
        <c:axId val="227934976"/>
      </c:scatterChart>
      <c:valAx>
        <c:axId val="227342976"/>
        <c:scaling>
          <c:orientation val="minMax"/>
          <c:max val="59.1"/>
          <c:min val="53.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27934976"/>
        <c:crosses val="autoZero"/>
        <c:crossBetween val="midCat"/>
      </c:valAx>
      <c:valAx>
        <c:axId val="227934976"/>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27342976"/>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{3184B296-48DE-47AE-8F87-668520F63553}</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3F87-4E00-8F8B-BE7689F9685C}"/>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{F583F9CC-EA1F-4A97-BDA8-7AEACAA29DEC}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F87-4E00-8F8B-BE7689F9685C}"/>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{0EF37244-7FB9-42FD-A4DE-BAFC35435811}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F87-4E00-8F8B-BE7689F9685C}"/>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{4A3C1442-3C15-48E3-9080-B256BF2CD72B}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F87-4E00-8F8B-BE7689F9685C}"/>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{5A4542D1-A89F-46C8-9614-FB905DA97022}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F87-4E00-8F8B-BE7689F9685C}"/>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{29319FD9-2B0A-48B1-86AF-11A9A0F60CDD}</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3F87-4E00-8F8B-BE7689F9685C}"/>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{B1070174-5DC0-4695-A3FF-97373AF711A8}</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3F87-4E00-8F8B-BE7689F9685C}"/>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{68D0DEE3-1D79-436F-A647-8AB567D03B24}</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3F87-4E00-8F8B-BE7689F9685C}"/>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{668E9361-2438-46EF-8353-6D0432301602}</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3F87-4E00-8F8B-BE7689F9685C}"/>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4.4000000000000004</c:v>
                </c:pt>
                <c:pt idx="8">
                  <c:v>0.6</c:v>
                </c:pt>
                <c:pt idx="16">
                  <c:v>-2.2000000000000002</c:v>
                </c:pt>
                <c:pt idx="24">
                  <c:v>0.6</c:v>
                </c:pt>
                <c:pt idx="32">
                  <c:v>1.4</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3F87-4E00-8F8B-BE7689F9685C}"/>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{0D1A335B-6081-4F6F-8AA6-26676215AEA7}</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3F87-4E00-8F8B-BE7689F9685C}"/>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{7DA962B8-A1CC-4C5E-8741-820584A1A1CD}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F87-4E00-8F8B-BE7689F9685C}"/>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{D2324F94-61FD-43FD-AF47-05CD0E0DC456}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F87-4E00-8F8B-BE7689F9685C}"/>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{D8DBC826-FCC8-4016-A27D-5AB9C367E9D1}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F87-4E00-8F8B-BE7689F9685C}"/>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{5F5D6DAD-4275-4B57-9ED3-3957FBD43D8B}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F87-4E00-8F8B-BE7689F9685C}"/>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{FDCC777E-F0CE-4584-BC07-12A39CA66ECA}</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3F87-4E00-8F8B-BE7689F9685C}"/>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{C2E005B8-E5B5-426C-AEE0-BBC6F1D42623}</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3F87-4E00-8F8B-BE7689F9685C}"/>
                </c:ext>
              </c:extLst>
            </c:dLbl>
            <c:dLbl>
              <c:idx val="24"/>
              <c:layout>
                <c:manualLayout>
                  <c:x val="-4.51603551539712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{E6D5EA2C-860E-40E3-B602-7A03F37D59E9}</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3F87-4E00-8F8B-BE7689F9685C}"/>
                </c:ext>
              </c:extLst>
            </c:dLbl>
            <c:dLbl>
              <c:idx val="32"/>
              <c:layout>
                <c:manualLayout>
                  <c:x val="-1.8235628084250027E-2"/>
                  <c:y val="-6.2416647087793951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{D42C615A-6700-4CC5-9E3D-5CB10FA9EB9D}</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3F87-4E00-8F8B-BE7689F9685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8.1999999999999993</c:v>
                </c:pt>
                <c:pt idx="8">
                  <c:v>7.8</c:v>
                </c:pt>
                <c:pt idx="16">
                  <c:v>7.4</c:v>
                </c:pt>
                <c:pt idx="24">
                  <c:v>7.1</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3F87-4E00-8F8B-BE7689F9685C}"/>
            </c:ext>
          </c:extLst>
        </c:ser>
        <c:dLbls>
          <c:showLegendKey val="0"/>
          <c:showVal val="1"/>
          <c:showCatName val="0"/>
          <c:showSerName val="0"/>
          <c:showPercent val="0"/>
          <c:showBubbleSize val="0"/>
        </c:dLbls>
        <c:axId val="228030720"/>
        <c:axId val="228405632"/>
      </c:scatterChart>
      <c:valAx>
        <c:axId val="228030720"/>
        <c:scaling>
          <c:orientation val="minMax"/>
          <c:max val="8.299999999999998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28405632"/>
        <c:crosses val="autoZero"/>
        <c:crossBetween val="midCat"/>
      </c:valAx>
      <c:valAx>
        <c:axId val="22840563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28030720"/>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人口の減少や全国平均を上回る高齢化率（</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３０</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４３．２％</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）に加え、長引く景気低迷や一次産業の不振等により財政基盤が弱く、類似団体平均値ではあるが全国平均や県平均をかなり下回っている。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物件費などの歳出の見直しを実施し、産業の振興による税収増への取り組みを積極的に行うとともに、税収の徴収強化対策を継続して実施し、自主財源の確保に努める。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a:extLst>
            <a:ext uri="{FF2B5EF4-FFF2-40B4-BE49-F238E27FC236}">
              <a16:creationId xmlns:a16="http://schemas.microsoft.com/office/drawing/2014/main" id="{00000000-0008-0000-0300-00003C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125222</xdr:rowOff>
    </xdr:from>
    <xdr:to>
      <xdr:col>23</xdr:col>
      <xdr:colOff>133350</xdr:colOff>
      <xdr:row>44</xdr:row>
      <xdr:rowOff>97536</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flipV="1">
          <a:off x="4953000" y="6125972"/>
          <a:ext cx="0" cy="1515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69613</xdr:rowOff>
    </xdr:from>
    <xdr:ext cx="762000" cy="259045"/>
    <xdr:sp macro="" textlink="">
      <xdr:nvSpPr>
        <xdr:cNvPr id="62" name="財政力最小値テキスト">
          <a:extLst>
            <a:ext uri="{FF2B5EF4-FFF2-40B4-BE49-F238E27FC236}">
              <a16:creationId xmlns:a16="http://schemas.microsoft.com/office/drawing/2014/main" id="{00000000-0008-0000-0300-00003E000000}"/>
            </a:ext>
          </a:extLst>
        </xdr:cNvPr>
        <xdr:cNvSpPr txBox="1"/>
      </xdr:nvSpPr>
      <xdr:spPr>
        <a:xfrm>
          <a:off x="5041900" y="761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97536</xdr:rowOff>
    </xdr:from>
    <xdr:to>
      <xdr:col>24</xdr:col>
      <xdr:colOff>12700</xdr:colOff>
      <xdr:row>44</xdr:row>
      <xdr:rowOff>97536</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864100" y="764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40149</xdr:rowOff>
    </xdr:from>
    <xdr:ext cx="762000" cy="259045"/>
    <xdr:sp macro="" textlink="">
      <xdr:nvSpPr>
        <xdr:cNvPr id="64" name="財政力最大値テキスト">
          <a:extLst>
            <a:ext uri="{FF2B5EF4-FFF2-40B4-BE49-F238E27FC236}">
              <a16:creationId xmlns:a16="http://schemas.microsoft.com/office/drawing/2014/main" id="{00000000-0008-0000-0300-000040000000}"/>
            </a:ext>
          </a:extLst>
        </xdr:cNvPr>
        <xdr:cNvSpPr txBox="1"/>
      </xdr:nvSpPr>
      <xdr:spPr>
        <a:xfrm>
          <a:off x="504190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125222</xdr:rowOff>
    </xdr:from>
    <xdr:to>
      <xdr:col>24</xdr:col>
      <xdr:colOff>12700</xdr:colOff>
      <xdr:row>35</xdr:row>
      <xdr:rowOff>125222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612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143510</xdr:rowOff>
    </xdr:from>
    <xdr:to>
      <xdr:col>23</xdr:col>
      <xdr:colOff>133350</xdr:colOff>
      <xdr:row>43</xdr:row>
      <xdr:rowOff>153162</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flipV="1">
          <a:off x="4114800" y="7515860"/>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84091</xdr:rowOff>
    </xdr:from>
    <xdr:ext cx="762000" cy="259045"/>
    <xdr:sp macro="" textlink="">
      <xdr:nvSpPr>
        <xdr:cNvPr id="67" name="財政力平均値テキスト">
          <a:extLst>
            <a:ext uri="{FF2B5EF4-FFF2-40B4-BE49-F238E27FC236}">
              <a16:creationId xmlns:a16="http://schemas.microsoft.com/office/drawing/2014/main" id="{00000000-0008-0000-0300-000043000000}"/>
            </a:ext>
          </a:extLst>
        </xdr:cNvPr>
        <xdr:cNvSpPr txBox="1"/>
      </xdr:nvSpPr>
      <xdr:spPr>
        <a:xfrm>
          <a:off x="5041900" y="7456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112014</xdr:rowOff>
    </xdr:from>
    <xdr:to>
      <xdr:col>23</xdr:col>
      <xdr:colOff>184150</xdr:colOff>
      <xdr:row>44</xdr:row>
      <xdr:rowOff>42164</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153162</xdr:rowOff>
    </xdr:from>
    <xdr:to>
      <xdr:col>19</xdr:col>
      <xdr:colOff>133350</xdr:colOff>
      <xdr:row>43</xdr:row>
      <xdr:rowOff>162814</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flipV="1">
          <a:off x="3225800" y="7525512"/>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112014</xdr:rowOff>
    </xdr:from>
    <xdr:to>
      <xdr:col>19</xdr:col>
      <xdr:colOff>184150</xdr:colOff>
      <xdr:row>44</xdr:row>
      <xdr:rowOff>42164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064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26941</xdr:rowOff>
    </xdr:from>
    <xdr:ext cx="736600" cy="259045"/>
    <xdr:sp macro="" textlink="">
      <xdr:nvSpPr>
        <xdr:cNvPr id="71" name="テキスト ボックス 70">
          <a:extLst>
            <a:ext uri="{FF2B5EF4-FFF2-40B4-BE49-F238E27FC236}">
              <a16:creationId xmlns:a16="http://schemas.microsoft.com/office/drawing/2014/main" id="{00000000-0008-0000-0300-000047000000}"/>
            </a:ext>
          </a:extLst>
        </xdr:cNvPr>
        <xdr:cNvSpPr txBox="1"/>
      </xdr:nvSpPr>
      <xdr:spPr>
        <a:xfrm>
          <a:off x="3733800" y="75707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162814</xdr:rowOff>
    </xdr:from>
    <xdr:to>
      <xdr:col>15</xdr:col>
      <xdr:colOff>82550</xdr:colOff>
      <xdr:row>43</xdr:row>
      <xdr:rowOff>162814</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2336800" y="75351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112014</xdr:rowOff>
    </xdr:from>
    <xdr:to>
      <xdr:col>15</xdr:col>
      <xdr:colOff>133350</xdr:colOff>
      <xdr:row>44</xdr:row>
      <xdr:rowOff>42164</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3175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26941</xdr:rowOff>
    </xdr:from>
    <xdr:ext cx="7620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2844800" y="7570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162814</xdr:rowOff>
    </xdr:from>
    <xdr:to>
      <xdr:col>11</xdr:col>
      <xdr:colOff>31750</xdr:colOff>
      <xdr:row>44</xdr:row>
      <xdr:rowOff>1016</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flipV="1">
          <a:off x="1447800" y="7535164"/>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121666</xdr:rowOff>
    </xdr:from>
    <xdr:to>
      <xdr:col>11</xdr:col>
      <xdr:colOff>82550</xdr:colOff>
      <xdr:row>44</xdr:row>
      <xdr:rowOff>51816</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2286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36593</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955800" y="7580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1397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46245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066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92710</xdr:rowOff>
    </xdr:from>
    <xdr:to>
      <xdr:col>23</xdr:col>
      <xdr:colOff>184150</xdr:colOff>
      <xdr:row>44</xdr:row>
      <xdr:rowOff>22860</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902200" y="746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33037</xdr:rowOff>
    </xdr:from>
    <xdr:ext cx="762000" cy="259045"/>
    <xdr:sp macro="" textlink="">
      <xdr:nvSpPr>
        <xdr:cNvPr id="86" name="財政力該当値テキスト">
          <a:extLst>
            <a:ext uri="{FF2B5EF4-FFF2-40B4-BE49-F238E27FC236}">
              <a16:creationId xmlns:a16="http://schemas.microsoft.com/office/drawing/2014/main" id="{00000000-0008-0000-0300-000056000000}"/>
            </a:ext>
          </a:extLst>
        </xdr:cNvPr>
        <xdr:cNvSpPr txBox="1"/>
      </xdr:nvSpPr>
      <xdr:spPr>
        <a:xfrm>
          <a:off x="5041900" y="7233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102362</xdr:rowOff>
    </xdr:from>
    <xdr:to>
      <xdr:col>19</xdr:col>
      <xdr:colOff>184150</xdr:colOff>
      <xdr:row>44</xdr:row>
      <xdr:rowOff>32512</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064000" y="7474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42689</xdr:rowOff>
    </xdr:from>
    <xdr:ext cx="7366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733800" y="72435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112014</xdr:rowOff>
    </xdr:from>
    <xdr:to>
      <xdr:col>15</xdr:col>
      <xdr:colOff>133350</xdr:colOff>
      <xdr:row>44</xdr:row>
      <xdr:rowOff>42164</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3175000" y="748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52341</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2844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112014</xdr:rowOff>
    </xdr:from>
    <xdr:to>
      <xdr:col>11</xdr:col>
      <xdr:colOff>82550</xdr:colOff>
      <xdr:row>44</xdr:row>
      <xdr:rowOff>42164</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2286000" y="748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52341</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955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121666</xdr:rowOff>
    </xdr:from>
    <xdr:to>
      <xdr:col>7</xdr:col>
      <xdr:colOff>31750</xdr:colOff>
      <xdr:row>44</xdr:row>
      <xdr:rowOff>51816</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1397000" y="749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61993</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066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a:extLst>
            <a:ext uri="{FF2B5EF4-FFF2-40B4-BE49-F238E27FC236}">
              <a16:creationId xmlns:a16="http://schemas.microsoft.com/office/drawing/2014/main" id="{00000000-0008-0000-0300-00005F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経常収支比率は前年度と比較すると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し、類似団体を</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３．３</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の要因としては、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平成２９年度に行った繰上償還による公債費の減少により、歳出経常経費が</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減少したためである。　</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しかしながら、</a:t>
          </a:r>
          <a:r>
            <a:rPr kumimoji="1" lang="ja-JP" altLang="ja-JP" sz="1300" baseline="0">
              <a:solidFill>
                <a:schemeClr val="dk1"/>
              </a:solidFill>
              <a:effectLst/>
              <a:latin typeface="ＭＳ Ｐゴシック" panose="020B0600070205080204" pitchFamily="50" charset="-128"/>
              <a:ea typeface="ＭＳ Ｐゴシック" panose="020B0600070205080204" pitchFamily="50" charset="-128"/>
              <a:cs typeface="+mn-cs"/>
            </a:rPr>
            <a:t>今後</a:t>
          </a:r>
          <a:r>
            <a:rPr kumimoji="1" lang="ja-JP" altLang="en-US" sz="1300" baseline="0">
              <a:solidFill>
                <a:schemeClr val="dk1"/>
              </a:solidFill>
              <a:effectLst/>
              <a:latin typeface="ＭＳ Ｐゴシック" panose="020B0600070205080204" pitchFamily="50" charset="-128"/>
              <a:ea typeface="ＭＳ Ｐゴシック" panose="020B0600070205080204" pitchFamily="50" charset="-128"/>
              <a:cs typeface="+mn-cs"/>
            </a:rPr>
            <a:t>は</a:t>
          </a:r>
          <a:r>
            <a:rPr kumimoji="1" lang="ja-JP" altLang="ja-JP" sz="1300" baseline="0">
              <a:solidFill>
                <a:schemeClr val="dk1"/>
              </a:solidFill>
              <a:effectLst/>
              <a:latin typeface="ＭＳ Ｐゴシック" panose="020B0600070205080204" pitchFamily="50" charset="-128"/>
              <a:ea typeface="ＭＳ Ｐゴシック" panose="020B0600070205080204" pitchFamily="50" charset="-128"/>
              <a:cs typeface="+mn-cs"/>
            </a:rPr>
            <a:t>、地方債の発行増による公債費の増加が見込まれるため、繰上償還による公債費の削減や、事務事業の優先度の点検を行い経常経費の削減に取り組む</a:t>
          </a:r>
          <a:r>
            <a:rPr kumimoji="1" lang="ja-JP" altLang="en-US" sz="1300" baseline="0">
              <a:solidFill>
                <a:schemeClr val="dk1"/>
              </a:solidFill>
              <a:effectLst/>
              <a:latin typeface="ＭＳ Ｐゴシック" panose="020B0600070205080204" pitchFamily="50" charset="-128"/>
              <a:ea typeface="ＭＳ Ｐゴシック" panose="020B0600070205080204" pitchFamily="50" charset="-128"/>
              <a:cs typeface="+mn-cs"/>
            </a:rPr>
            <a:t>。</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116417</xdr:rowOff>
    </xdr:from>
    <xdr:to>
      <xdr:col>23</xdr:col>
      <xdr:colOff>133350</xdr:colOff>
      <xdr:row>65</xdr:row>
      <xdr:rowOff>163513</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231967"/>
          <a:ext cx="0" cy="10757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135590</xdr:rowOff>
    </xdr:from>
    <xdr:ext cx="762000" cy="25904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279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163513</xdr:rowOff>
    </xdr:from>
    <xdr:to>
      <xdr:col>24</xdr:col>
      <xdr:colOff>12700</xdr:colOff>
      <xdr:row>65</xdr:row>
      <xdr:rowOff>163513</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307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31344</xdr:rowOff>
    </xdr:from>
    <xdr:ext cx="762000" cy="2590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116417</xdr:rowOff>
    </xdr:from>
    <xdr:to>
      <xdr:col>24</xdr:col>
      <xdr:colOff>12700</xdr:colOff>
      <xdr:row>59</xdr:row>
      <xdr:rowOff>116417</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25823</xdr:rowOff>
    </xdr:from>
    <xdr:to>
      <xdr:col>23</xdr:col>
      <xdr:colOff>133350</xdr:colOff>
      <xdr:row>63</xdr:row>
      <xdr:rowOff>88159</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114800" y="10827173"/>
          <a:ext cx="838200" cy="62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13458</xdr:rowOff>
    </xdr:from>
    <xdr:ext cx="762000" cy="259045"/>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8148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41381</xdr:rowOff>
    </xdr:from>
    <xdr:to>
      <xdr:col>23</xdr:col>
      <xdr:colOff>184150</xdr:colOff>
      <xdr:row>63</xdr:row>
      <xdr:rowOff>142981</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84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1694</xdr:rowOff>
    </xdr:from>
    <xdr:to>
      <xdr:col>19</xdr:col>
      <xdr:colOff>133350</xdr:colOff>
      <xdr:row>63</xdr:row>
      <xdr:rowOff>88159</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0803044"/>
          <a:ext cx="889000" cy="86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120984</xdr:rowOff>
    </xdr:from>
    <xdr:ext cx="736600" cy="25904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57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98743</xdr:rowOff>
    </xdr:from>
    <xdr:to>
      <xdr:col>15</xdr:col>
      <xdr:colOff>82550</xdr:colOff>
      <xdr:row>63</xdr:row>
      <xdr:rowOff>1694</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336800" y="10728643"/>
          <a:ext cx="889000" cy="74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138430</xdr:rowOff>
    </xdr:from>
    <xdr:to>
      <xdr:col>15</xdr:col>
      <xdr:colOff>133350</xdr:colOff>
      <xdr:row>63</xdr:row>
      <xdr:rowOff>68580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53357</xdr:rowOff>
    </xdr:from>
    <xdr:ext cx="7620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85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98743</xdr:rowOff>
    </xdr:from>
    <xdr:to>
      <xdr:col>11</xdr:col>
      <xdr:colOff>31750</xdr:colOff>
      <xdr:row>63</xdr:row>
      <xdr:rowOff>74083</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447800" y="10728643"/>
          <a:ext cx="889000" cy="146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102235</xdr:rowOff>
    </xdr:from>
    <xdr:to>
      <xdr:col>11</xdr:col>
      <xdr:colOff>82550</xdr:colOff>
      <xdr:row>63</xdr:row>
      <xdr:rowOff>32385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73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17162</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818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152506</xdr:rowOff>
    </xdr:from>
    <xdr:to>
      <xdr:col>7</xdr:col>
      <xdr:colOff>31750</xdr:colOff>
      <xdr:row>63</xdr:row>
      <xdr:rowOff>82656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78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92833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551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146473</xdr:rowOff>
    </xdr:from>
    <xdr:to>
      <xdr:col>23</xdr:col>
      <xdr:colOff>184150</xdr:colOff>
      <xdr:row>63</xdr:row>
      <xdr:rowOff>76623</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077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163000</xdr:rowOff>
    </xdr:from>
    <xdr:ext cx="762000" cy="2590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6214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37359</xdr:rowOff>
    </xdr:from>
    <xdr:to>
      <xdr:col>19</xdr:col>
      <xdr:colOff>184150</xdr:colOff>
      <xdr:row>63</xdr:row>
      <xdr:rowOff>138959</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0838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123736</xdr:rowOff>
    </xdr:from>
    <xdr:ext cx="7366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09250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122344</xdr:rowOff>
    </xdr:from>
    <xdr:to>
      <xdr:col>15</xdr:col>
      <xdr:colOff>133350</xdr:colOff>
      <xdr:row>63</xdr:row>
      <xdr:rowOff>52494</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0752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62671</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0521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47943</xdr:rowOff>
    </xdr:from>
    <xdr:to>
      <xdr:col>11</xdr:col>
      <xdr:colOff>82550</xdr:colOff>
      <xdr:row>62</xdr:row>
      <xdr:rowOff>149543</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0677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159720</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0446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23283</xdr:rowOff>
    </xdr:from>
    <xdr:to>
      <xdr:col>7</xdr:col>
      <xdr:colOff>31750</xdr:colOff>
      <xdr:row>63</xdr:row>
      <xdr:rowOff>124883</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082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109660</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0911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[974,785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人件費、物件費及び維持補修費の合計額の人口１人当たりの金額が、前年度より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４３６，５９２</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８１</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％）増加し、類似団体平均に比べ高くなっているのは、主に物件費を要因としており、ふるさと納税振興事業費に係る経費が増加したためである。　</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baseline="0">
              <a:solidFill>
                <a:schemeClr val="dk1"/>
              </a:solidFill>
              <a:effectLst/>
              <a:latin typeface="ＭＳ Ｐゴシック" panose="020B0600070205080204" pitchFamily="50" charset="-128"/>
              <a:ea typeface="ＭＳ Ｐゴシック" panose="020B0600070205080204" pitchFamily="50" charset="-128"/>
              <a:cs typeface="+mn-cs"/>
            </a:rPr>
            <a:t>　近年増加傾向にあることから、今後はこれらも含めた経費について、抑制していく必要がある。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81766</xdr:rowOff>
    </xdr:from>
    <xdr:to>
      <xdr:col>23</xdr:col>
      <xdr:colOff>133350</xdr:colOff>
      <xdr:row>90</xdr:row>
      <xdr:rowOff>16597</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3969216"/>
          <a:ext cx="0" cy="14778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160124</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41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1,482,866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16597</xdr:rowOff>
    </xdr:from>
    <xdr:to>
      <xdr:col>24</xdr:col>
      <xdr:colOff>12700</xdr:colOff>
      <xdr:row>90</xdr:row>
      <xdr:rowOff>16597</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44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168143</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1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81766</xdr:rowOff>
    </xdr:from>
    <xdr:to>
      <xdr:col>24</xdr:col>
      <xdr:colOff>12700</xdr:colOff>
      <xdr:row>81</xdr:row>
      <xdr:rowOff>81766</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3969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131274</xdr:rowOff>
    </xdr:from>
    <xdr:to>
      <xdr:col>23</xdr:col>
      <xdr:colOff>133350</xdr:colOff>
      <xdr:row>86</xdr:row>
      <xdr:rowOff>118588</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361624"/>
          <a:ext cx="838200" cy="501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131424</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0188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114897</xdr:rowOff>
    </xdr:from>
    <xdr:to>
      <xdr:col>23</xdr:col>
      <xdr:colOff>184150</xdr:colOff>
      <xdr:row>83</xdr:row>
      <xdr:rowOff>45047</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92273</xdr:rowOff>
    </xdr:from>
    <xdr:to>
      <xdr:col>19</xdr:col>
      <xdr:colOff>133350</xdr:colOff>
      <xdr:row>83</xdr:row>
      <xdr:rowOff>131274</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151173"/>
          <a:ext cx="889000" cy="2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108367</xdr:rowOff>
    </xdr:from>
    <xdr:to>
      <xdr:col>19</xdr:col>
      <xdr:colOff>184150</xdr:colOff>
      <xdr:row>83</xdr:row>
      <xdr:rowOff>38517</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48694</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39361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11588</xdr:rowOff>
    </xdr:from>
    <xdr:to>
      <xdr:col>15</xdr:col>
      <xdr:colOff>82550</xdr:colOff>
      <xdr:row>82</xdr:row>
      <xdr:rowOff>92273</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2336800" y="14070488"/>
          <a:ext cx="889000" cy="80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101640</xdr:rowOff>
    </xdr:from>
    <xdr:to>
      <xdr:col>15</xdr:col>
      <xdr:colOff>133350</xdr:colOff>
      <xdr:row>83</xdr:row>
      <xdr:rowOff>31790</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16567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138974</xdr:rowOff>
    </xdr:from>
    <xdr:to>
      <xdr:col>11</xdr:col>
      <xdr:colOff>31750</xdr:colOff>
      <xdr:row>82</xdr:row>
      <xdr:rowOff>11588</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026424"/>
          <a:ext cx="889000" cy="4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78246</xdr:rowOff>
    </xdr:from>
    <xdr:to>
      <xdr:col>11</xdr:col>
      <xdr:colOff>82550</xdr:colOff>
      <xdr:row>83</xdr:row>
      <xdr:rowOff>8396</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164623</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71158</xdr:rowOff>
    </xdr:from>
    <xdr:to>
      <xdr:col>7</xdr:col>
      <xdr:colOff>31750</xdr:colOff>
      <xdr:row>83</xdr:row>
      <xdr:rowOff>1308</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157535</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86</xdr:row>
      <xdr:rowOff>67788</xdr:rowOff>
    </xdr:from>
    <xdr:to>
      <xdr:col>23</xdr:col>
      <xdr:colOff>184150</xdr:colOff>
      <xdr:row>86</xdr:row>
      <xdr:rowOff>169388</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812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86</xdr:row>
      <xdr:rowOff>39865</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4784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974,785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80474</xdr:rowOff>
    </xdr:from>
    <xdr:to>
      <xdr:col>19</xdr:col>
      <xdr:colOff>184150</xdr:colOff>
      <xdr:row>84</xdr:row>
      <xdr:rowOff>10624</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310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166851</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43972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41473</xdr:rowOff>
    </xdr:from>
    <xdr:to>
      <xdr:col>15</xdr:col>
      <xdr:colOff>133350</xdr:colOff>
      <xdr:row>82</xdr:row>
      <xdr:rowOff>143073</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10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153250</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8692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132238</xdr:rowOff>
    </xdr:from>
    <xdr:to>
      <xdr:col>11</xdr:col>
      <xdr:colOff>82550</xdr:colOff>
      <xdr:row>82</xdr:row>
      <xdr:rowOff>62388</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01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72565</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788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88174</xdr:rowOff>
    </xdr:from>
    <xdr:to>
      <xdr:col>7</xdr:col>
      <xdr:colOff>31750</xdr:colOff>
      <xdr:row>82</xdr:row>
      <xdr:rowOff>18324</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3975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28501</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3744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全国平均は下回っているが、類似団体平均を</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１．５</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今後も国の制度改正に準拠した給与の適正管理に努める。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9207</xdr:rowOff>
    </xdr:from>
    <xdr:to>
      <xdr:col>81</xdr:col>
      <xdr:colOff>44450</xdr:colOff>
      <xdr:row>89</xdr:row>
      <xdr:rowOff>57786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406810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29863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288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57786</xdr:rowOff>
    </xdr:from>
    <xdr:to>
      <xdr:col>81</xdr:col>
      <xdr:colOff>133350</xdr:colOff>
      <xdr:row>89</xdr:row>
      <xdr:rowOff>57786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95584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811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9207</xdr:rowOff>
    </xdr:from>
    <xdr:to>
      <xdr:col>81</xdr:col>
      <xdr:colOff>133350</xdr:colOff>
      <xdr:row>82</xdr:row>
      <xdr:rowOff>9207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40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117157</xdr:rowOff>
    </xdr:from>
    <xdr:to>
      <xdr:col>81</xdr:col>
      <xdr:colOff>44450</xdr:colOff>
      <xdr:row>87</xdr:row>
      <xdr:rowOff>123189</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5033307"/>
          <a:ext cx="838200" cy="6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163847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737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123189</xdr:rowOff>
    </xdr:from>
    <xdr:to>
      <xdr:col>77</xdr:col>
      <xdr:colOff>44450</xdr:colOff>
      <xdr:row>88</xdr:row>
      <xdr:rowOff>24130</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503933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87647</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66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105093</xdr:rowOff>
    </xdr:from>
    <xdr:to>
      <xdr:col>72</xdr:col>
      <xdr:colOff>203200</xdr:colOff>
      <xdr:row>88</xdr:row>
      <xdr:rowOff>24130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5021243"/>
          <a:ext cx="889000" cy="9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123189</xdr:rowOff>
    </xdr:from>
    <xdr:to>
      <xdr:col>73</xdr:col>
      <xdr:colOff>44450</xdr:colOff>
      <xdr:row>87</xdr:row>
      <xdr:rowOff>53339</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63516</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56832</xdr:rowOff>
    </xdr:from>
    <xdr:to>
      <xdr:col>68</xdr:col>
      <xdr:colOff>152400</xdr:colOff>
      <xdr:row>87</xdr:row>
      <xdr:rowOff>105093</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972982"/>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135255</xdr:rowOff>
    </xdr:from>
    <xdr:to>
      <xdr:col>68</xdr:col>
      <xdr:colOff>203200</xdr:colOff>
      <xdr:row>87</xdr:row>
      <xdr:rowOff>65405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75582</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111125</xdr:rowOff>
    </xdr:from>
    <xdr:to>
      <xdr:col>64</xdr:col>
      <xdr:colOff>152400</xdr:colOff>
      <xdr:row>87</xdr:row>
      <xdr:rowOff>41275</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51452</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62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66357</xdr:rowOff>
    </xdr:from>
    <xdr:to>
      <xdr:col>81</xdr:col>
      <xdr:colOff>95250</xdr:colOff>
      <xdr:row>87</xdr:row>
      <xdr:rowOff>167957</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98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38434</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954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72389</xdr:rowOff>
    </xdr:from>
    <xdr:to>
      <xdr:col>77</xdr:col>
      <xdr:colOff>95250</xdr:colOff>
      <xdr:row>88</xdr:row>
      <xdr:rowOff>2539</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98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158766</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50749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144780</xdr:rowOff>
    </xdr:from>
    <xdr:to>
      <xdr:col>73</xdr:col>
      <xdr:colOff>44450</xdr:colOff>
      <xdr:row>88</xdr:row>
      <xdr:rowOff>74930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506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59707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54293</xdr:rowOff>
    </xdr:from>
    <xdr:to>
      <xdr:col>68</xdr:col>
      <xdr:colOff>203200</xdr:colOff>
      <xdr:row>87</xdr:row>
      <xdr:rowOff>155893</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97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140670</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505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6032</xdr:rowOff>
    </xdr:from>
    <xdr:to>
      <xdr:col>64</xdr:col>
      <xdr:colOff>152400</xdr:colOff>
      <xdr:row>87</xdr:row>
      <xdr:rowOff>107632</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922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92409</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5008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[17.97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過去からの新規採用抑制や退職不補充等により類似団体平均を下回っている。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今後も定員適正化計画に基づく職員数を配置し、適正な定員管理に努める。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140570</xdr:rowOff>
    </xdr:from>
    <xdr:to>
      <xdr:col>81</xdr:col>
      <xdr:colOff>44450</xdr:colOff>
      <xdr:row>66</xdr:row>
      <xdr:rowOff>131500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9913220"/>
          <a:ext cx="0" cy="15339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103577</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41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131500</xdr:rowOff>
    </xdr:from>
    <xdr:to>
      <xdr:col>81</xdr:col>
      <xdr:colOff>133350</xdr:colOff>
      <xdr:row>66</xdr:row>
      <xdr:rowOff>131500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44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55497</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6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140570</xdr:rowOff>
    </xdr:from>
    <xdr:to>
      <xdr:col>81</xdr:col>
      <xdr:colOff>133350</xdr:colOff>
      <xdr:row>57</xdr:row>
      <xdr:rowOff>140570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991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52415</xdr:rowOff>
    </xdr:from>
    <xdr:to>
      <xdr:col>81</xdr:col>
      <xdr:colOff>44450</xdr:colOff>
      <xdr:row>59</xdr:row>
      <xdr:rowOff>92401</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0167965"/>
          <a:ext cx="838200" cy="39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147083</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262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3556</xdr:rowOff>
    </xdr:from>
    <xdr:to>
      <xdr:col>81</xdr:col>
      <xdr:colOff>95250</xdr:colOff>
      <xdr:row>60</xdr:row>
      <xdr:rowOff>105156</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37247</xdr:rowOff>
    </xdr:from>
    <xdr:to>
      <xdr:col>77</xdr:col>
      <xdr:colOff>44450</xdr:colOff>
      <xdr:row>59</xdr:row>
      <xdr:rowOff>52415</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152797"/>
          <a:ext cx="889000" cy="15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2866</xdr:rowOff>
    </xdr:from>
    <xdr:to>
      <xdr:col>77</xdr:col>
      <xdr:colOff>95250</xdr:colOff>
      <xdr:row>60</xdr:row>
      <xdr:rowOff>104466</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89243</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3762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12428</xdr:rowOff>
    </xdr:from>
    <xdr:to>
      <xdr:col>72</xdr:col>
      <xdr:colOff>203200</xdr:colOff>
      <xdr:row>59</xdr:row>
      <xdr:rowOff>37247</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127978"/>
          <a:ext cx="889000" cy="24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453</xdr:rowOff>
    </xdr:from>
    <xdr:to>
      <xdr:col>73</xdr:col>
      <xdr:colOff>44450</xdr:colOff>
      <xdr:row>60</xdr:row>
      <xdr:rowOff>102053</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86830</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58</xdr:row>
      <xdr:rowOff>162506</xdr:rowOff>
    </xdr:from>
    <xdr:to>
      <xdr:col>68</xdr:col>
      <xdr:colOff>152400</xdr:colOff>
      <xdr:row>59</xdr:row>
      <xdr:rowOff>12428</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106606"/>
          <a:ext cx="889000" cy="2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153289</xdr:rowOff>
    </xdr:from>
    <xdr:to>
      <xdr:col>68</xdr:col>
      <xdr:colOff>203200</xdr:colOff>
      <xdr:row>60</xdr:row>
      <xdr:rowOff>83439</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68216</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149497</xdr:rowOff>
    </xdr:from>
    <xdr:to>
      <xdr:col>64</xdr:col>
      <xdr:colOff>152400</xdr:colOff>
      <xdr:row>60</xdr:row>
      <xdr:rowOff>79647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2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64424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351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41601</xdr:rowOff>
    </xdr:from>
    <xdr:to>
      <xdr:col>81</xdr:col>
      <xdr:colOff>95250</xdr:colOff>
      <xdr:row>59</xdr:row>
      <xdr:rowOff>143201</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157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58128</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00022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1615</xdr:rowOff>
    </xdr:from>
    <xdr:to>
      <xdr:col>77</xdr:col>
      <xdr:colOff>95250</xdr:colOff>
      <xdr:row>59</xdr:row>
      <xdr:rowOff>103215</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11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113392</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98860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58</xdr:row>
      <xdr:rowOff>157897</xdr:rowOff>
    </xdr:from>
    <xdr:to>
      <xdr:col>73</xdr:col>
      <xdr:colOff>44450</xdr:colOff>
      <xdr:row>59</xdr:row>
      <xdr:rowOff>88047</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101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98224</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9870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133078</xdr:rowOff>
    </xdr:from>
    <xdr:to>
      <xdr:col>68</xdr:col>
      <xdr:colOff>203200</xdr:colOff>
      <xdr:row>59</xdr:row>
      <xdr:rowOff>63228</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077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73405</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9846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111706</xdr:rowOff>
    </xdr:from>
    <xdr:to>
      <xdr:col>64</xdr:col>
      <xdr:colOff>152400</xdr:colOff>
      <xdr:row>59</xdr:row>
      <xdr:rowOff>41856</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055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52033</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9824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平成１９年度から実施した補償金免除繰上償還等により、類似団体平均を下回っている。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は、南海トラフ地震対策に係る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投資事業</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の実施等による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地方債の発行増</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に伴い、</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公債費の増加が見込まれるため、地方債発行の抑制等、公債費の適正管理を図る。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168402</xdr:rowOff>
    </xdr:from>
    <xdr:to>
      <xdr:col>81</xdr:col>
      <xdr:colOff>44450</xdr:colOff>
      <xdr:row>44</xdr:row>
      <xdr:rowOff>5842</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512052"/>
          <a:ext cx="0" cy="10375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149369</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521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5842</xdr:rowOff>
    </xdr:from>
    <xdr:to>
      <xdr:col>81</xdr:col>
      <xdr:colOff>133350</xdr:colOff>
      <xdr:row>44</xdr:row>
      <xdr:rowOff>5842</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54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83329</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255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168402</xdr:rowOff>
    </xdr:from>
    <xdr:to>
      <xdr:col>81</xdr:col>
      <xdr:colOff>133350</xdr:colOff>
      <xdr:row>37</xdr:row>
      <xdr:rowOff>168402</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51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86106</xdr:rowOff>
    </xdr:from>
    <xdr:to>
      <xdr:col>81</xdr:col>
      <xdr:colOff>44450</xdr:colOff>
      <xdr:row>39</xdr:row>
      <xdr:rowOff>124714</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179800" y="6772656"/>
          <a:ext cx="8382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149623</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7007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6096</xdr:rowOff>
    </xdr:from>
    <xdr:to>
      <xdr:col>81</xdr:col>
      <xdr:colOff>95250</xdr:colOff>
      <xdr:row>41</xdr:row>
      <xdr:rowOff>107696</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122428</xdr:rowOff>
    </xdr:from>
    <xdr:to>
      <xdr:col>77</xdr:col>
      <xdr:colOff>44450</xdr:colOff>
      <xdr:row>39</xdr:row>
      <xdr:rowOff>86106</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5290800" y="6637528"/>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122428</xdr:rowOff>
    </xdr:from>
    <xdr:to>
      <xdr:col>72</xdr:col>
      <xdr:colOff>203200</xdr:colOff>
      <xdr:row>39</xdr:row>
      <xdr:rowOff>86106</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4401800" y="6637528"/>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20574</xdr:rowOff>
    </xdr:from>
    <xdr:to>
      <xdr:col>73</xdr:col>
      <xdr:colOff>44450</xdr:colOff>
      <xdr:row>41</xdr:row>
      <xdr:rowOff>122174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106951</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86106</xdr:rowOff>
    </xdr:from>
    <xdr:to>
      <xdr:col>68</xdr:col>
      <xdr:colOff>152400</xdr:colOff>
      <xdr:row>40</xdr:row>
      <xdr:rowOff>98044</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3512800" y="6772656"/>
          <a:ext cx="889000" cy="183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39878</xdr:rowOff>
    </xdr:from>
    <xdr:to>
      <xdr:col>68</xdr:col>
      <xdr:colOff>203200</xdr:colOff>
      <xdr:row>41</xdr:row>
      <xdr:rowOff>141478</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126255</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59182</xdr:rowOff>
    </xdr:from>
    <xdr:to>
      <xdr:col>64</xdr:col>
      <xdr:colOff>152400</xdr:colOff>
      <xdr:row>41</xdr:row>
      <xdr:rowOff>160782</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145559</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73914</xdr:rowOff>
    </xdr:from>
    <xdr:to>
      <xdr:col>81</xdr:col>
      <xdr:colOff>95250</xdr:colOff>
      <xdr:row>40</xdr:row>
      <xdr:rowOff>4064</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676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90441</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6055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35306</xdr:rowOff>
    </xdr:from>
    <xdr:to>
      <xdr:col>77</xdr:col>
      <xdr:colOff>95250</xdr:colOff>
      <xdr:row>39</xdr:row>
      <xdr:rowOff>136906</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6721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147083</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4907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71628</xdr:rowOff>
    </xdr:from>
    <xdr:to>
      <xdr:col>73</xdr:col>
      <xdr:colOff>44450</xdr:colOff>
      <xdr:row>39</xdr:row>
      <xdr:rowOff>1778</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6586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11955</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35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35306</xdr:rowOff>
    </xdr:from>
    <xdr:to>
      <xdr:col>68</xdr:col>
      <xdr:colOff>203200</xdr:colOff>
      <xdr:row>39</xdr:row>
      <xdr:rowOff>136906</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6721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147083</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490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47244</xdr:rowOff>
    </xdr:from>
    <xdr:to>
      <xdr:col>64</xdr:col>
      <xdr:colOff>152400</xdr:colOff>
      <xdr:row>40</xdr:row>
      <xdr:rowOff>148844</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6905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159021</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674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平成</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３０</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年度末時点では、普通交付税算入見込額や充当可能基金などの充当可能財源が将来負担を上回っている。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今後も新規事業の実施等にあたっては、総点検を行い財政の健全化を図る。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48623</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13214"/>
          <a:ext cx="0" cy="16787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20700</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6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48623</xdr:rowOff>
    </xdr:from>
    <xdr:to>
      <xdr:col>81</xdr:col>
      <xdr:colOff>133350</xdr:colOff>
      <xdr:row>23</xdr:row>
      <xdr:rowOff>48623</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99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類似団体平均を０．</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９</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ポイント下回っており、全国平均、県内平均と比べても低い数値となっているものの、普通建設事業費支弁人件費の減少や職員数の増加（＋１人）により対前年度比は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０．４</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ポイントの増となっている。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近年は職員数が増加傾向にあるため、人件費の増加も想定される。一定数の職員の確保とともに、業務の外部委託の検討など経費の抑制に努めていく。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74422</xdr:rowOff>
    </xdr:from>
    <xdr:to>
      <xdr:col>24</xdr:col>
      <xdr:colOff>25400</xdr:colOff>
      <xdr:row>41</xdr:row>
      <xdr:rowOff>33274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32272"/>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5351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34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33274</xdr:rowOff>
    </xdr:from>
    <xdr:to>
      <xdr:col>24</xdr:col>
      <xdr:colOff>114300</xdr:colOff>
      <xdr:row>41</xdr:row>
      <xdr:rowOff>33274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6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160799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47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74422</xdr:rowOff>
    </xdr:from>
    <xdr:to>
      <xdr:col>24</xdr:col>
      <xdr:colOff>114300</xdr:colOff>
      <xdr:row>33</xdr:row>
      <xdr:rowOff>74422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32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145288</xdr:rowOff>
    </xdr:from>
    <xdr:to>
      <xdr:col>24</xdr:col>
      <xdr:colOff>25400</xdr:colOff>
      <xdr:row>36</xdr:row>
      <xdr:rowOff>163576</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317488"/>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126001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98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35560</xdr:rowOff>
    </xdr:from>
    <xdr:to>
      <xdr:col>19</xdr:col>
      <xdr:colOff>187325</xdr:colOff>
      <xdr:row>36</xdr:row>
      <xdr:rowOff>145288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20776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126492</xdr:rowOff>
    </xdr:from>
    <xdr:to>
      <xdr:col>20</xdr:col>
      <xdr:colOff>38100</xdr:colOff>
      <xdr:row>37</xdr:row>
      <xdr:rowOff>56642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41419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85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35560</xdr:rowOff>
    </xdr:from>
    <xdr:to>
      <xdr:col>15</xdr:col>
      <xdr:colOff>98425</xdr:colOff>
      <xdr:row>36</xdr:row>
      <xdr:rowOff>104140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2077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23131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104140</xdr:rowOff>
    </xdr:from>
    <xdr:to>
      <xdr:col>11</xdr:col>
      <xdr:colOff>9525</xdr:colOff>
      <xdr:row>36</xdr:row>
      <xdr:rowOff>117856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7634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103632</xdr:rowOff>
    </xdr:from>
    <xdr:to>
      <xdr:col>11</xdr:col>
      <xdr:colOff>60325</xdr:colOff>
      <xdr:row>37</xdr:row>
      <xdr:rowOff>33782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18559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62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45991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112776</xdr:rowOff>
    </xdr:from>
    <xdr:to>
      <xdr:col>24</xdr:col>
      <xdr:colOff>76200</xdr:colOff>
      <xdr:row>37</xdr:row>
      <xdr:rowOff>42926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129303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130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94488</xdr:rowOff>
    </xdr:from>
    <xdr:to>
      <xdr:col>20</xdr:col>
      <xdr:colOff>38100</xdr:colOff>
      <xdr:row>37</xdr:row>
      <xdr:rowOff>24638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26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34815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0355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156210</xdr:rowOff>
    </xdr:from>
    <xdr:to>
      <xdr:col>15</xdr:col>
      <xdr:colOff>149225</xdr:colOff>
      <xdr:row>36</xdr:row>
      <xdr:rowOff>86360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96537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53340</xdr:rowOff>
    </xdr:from>
    <xdr:to>
      <xdr:col>11</xdr:col>
      <xdr:colOff>60325</xdr:colOff>
      <xdr:row>36</xdr:row>
      <xdr:rowOff>154940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165117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67056</xdr:rowOff>
    </xdr:from>
    <xdr:to>
      <xdr:col>6</xdr:col>
      <xdr:colOff>171450</xdr:colOff>
      <xdr:row>36</xdr:row>
      <xdr:rowOff>168656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39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7383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008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物件費に係る経常収支比率は類似団体平均を下回っているものの、各課事務事業の点検・見直しにより物件費の抑制に取り組んでいく必要がある。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業務システムや国の制度等による情報システムの導入・運用コストの増大が課題である。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5842</xdr:rowOff>
    </xdr:from>
    <xdr:to>
      <xdr:col>82</xdr:col>
      <xdr:colOff>107950</xdr:colOff>
      <xdr:row>20</xdr:row>
      <xdr:rowOff>62992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77592"/>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35069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64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62992</xdr:rowOff>
    </xdr:from>
    <xdr:to>
      <xdr:col>82</xdr:col>
      <xdr:colOff>196850</xdr:colOff>
      <xdr:row>20</xdr:row>
      <xdr:rowOff>62992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91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92219</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21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5842</xdr:rowOff>
    </xdr:from>
    <xdr:to>
      <xdr:col>82</xdr:col>
      <xdr:colOff>196850</xdr:colOff>
      <xdr:row>15</xdr:row>
      <xdr:rowOff>5842</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7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62992</xdr:rowOff>
    </xdr:from>
    <xdr:to>
      <xdr:col>82</xdr:col>
      <xdr:colOff>107950</xdr:colOff>
      <xdr:row>16</xdr:row>
      <xdr:rowOff>99568</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0619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18559</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33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62992</xdr:rowOff>
    </xdr:from>
    <xdr:to>
      <xdr:col>78</xdr:col>
      <xdr:colOff>69850</xdr:colOff>
      <xdr:row>16</xdr:row>
      <xdr:rowOff>99568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806192"/>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19050</xdr:rowOff>
    </xdr:from>
    <xdr:to>
      <xdr:col>78</xdr:col>
      <xdr:colOff>120650</xdr:colOff>
      <xdr:row>17</xdr:row>
      <xdr:rowOff>120650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105427</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20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12700</xdr:rowOff>
    </xdr:from>
    <xdr:to>
      <xdr:col>73</xdr:col>
      <xdr:colOff>180975</xdr:colOff>
      <xdr:row>16</xdr:row>
      <xdr:rowOff>99568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755900"/>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12700</xdr:rowOff>
    </xdr:from>
    <xdr:to>
      <xdr:col>69</xdr:col>
      <xdr:colOff>92075</xdr:colOff>
      <xdr:row>16</xdr:row>
      <xdr:rowOff>53848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755900"/>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48768</xdr:rowOff>
    </xdr:from>
    <xdr:to>
      <xdr:col>82</xdr:col>
      <xdr:colOff>158750</xdr:colOff>
      <xdr:row>16</xdr:row>
      <xdr:rowOff>150368</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65295</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37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12192</xdr:rowOff>
    </xdr:from>
    <xdr:to>
      <xdr:col>78</xdr:col>
      <xdr:colOff>120650</xdr:colOff>
      <xdr:row>16</xdr:row>
      <xdr:rowOff>113792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55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123969</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242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48768</xdr:rowOff>
    </xdr:from>
    <xdr:to>
      <xdr:col>74</xdr:col>
      <xdr:colOff>31750</xdr:colOff>
      <xdr:row>16</xdr:row>
      <xdr:rowOff>150368</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160545</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60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133350</xdr:rowOff>
    </xdr:from>
    <xdr:to>
      <xdr:col>69</xdr:col>
      <xdr:colOff>142875</xdr:colOff>
      <xdr:row>16</xdr:row>
      <xdr:rowOff>63500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73677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47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3048</xdr:rowOff>
    </xdr:from>
    <xdr:to>
      <xdr:col>65</xdr:col>
      <xdr:colOff>53975</xdr:colOff>
      <xdr:row>16</xdr:row>
      <xdr:rowOff>104648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46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114825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15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扶助費による経常収支比率は、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乳幼児・児童医療費助成金の</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減少等により対前年度比は０．</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４</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ポイントの減となっているが、ほぼ横ばいで推移しており、今後も大きな増減はないと見込まれる。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消費税社会保障財源分を活用し、少子高齢化対策など真に必要な事業を実施していく。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107950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186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80027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107950</xdr:rowOff>
    </xdr:from>
    <xdr:to>
      <xdr:col>24</xdr:col>
      <xdr:colOff>114300</xdr:colOff>
      <xdr:row>61</xdr:row>
      <xdr:rowOff>107950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114300</xdr:rowOff>
    </xdr:from>
    <xdr:to>
      <xdr:col>24</xdr:col>
      <xdr:colOff>25400</xdr:colOff>
      <xdr:row>54</xdr:row>
      <xdr:rowOff>165100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3726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165100</xdr:rowOff>
    </xdr:from>
    <xdr:to>
      <xdr:col>19</xdr:col>
      <xdr:colOff>187325</xdr:colOff>
      <xdr:row>55</xdr:row>
      <xdr:rowOff>19050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098800" y="94234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6350</xdr:rowOff>
    </xdr:from>
    <xdr:to>
      <xdr:col>15</xdr:col>
      <xdr:colOff>98425</xdr:colOff>
      <xdr:row>55</xdr:row>
      <xdr:rowOff>19050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4361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127000</xdr:rowOff>
    </xdr:from>
    <xdr:to>
      <xdr:col>15</xdr:col>
      <xdr:colOff>149225</xdr:colOff>
      <xdr:row>55</xdr:row>
      <xdr:rowOff>57150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67327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15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6350</xdr:rowOff>
    </xdr:from>
    <xdr:to>
      <xdr:col>11</xdr:col>
      <xdr:colOff>9525</xdr:colOff>
      <xdr:row>55</xdr:row>
      <xdr:rowOff>31750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4361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54627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101600</xdr:rowOff>
    </xdr:from>
    <xdr:to>
      <xdr:col>6</xdr:col>
      <xdr:colOff>171450</xdr:colOff>
      <xdr:row>55</xdr:row>
      <xdr:rowOff>31750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41927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12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63500</xdr:rowOff>
    </xdr:from>
    <xdr:to>
      <xdr:col>24</xdr:col>
      <xdr:colOff>76200</xdr:colOff>
      <xdr:row>54</xdr:row>
      <xdr:rowOff>165100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32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80027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166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114300</xdr:rowOff>
    </xdr:from>
    <xdr:to>
      <xdr:col>20</xdr:col>
      <xdr:colOff>38100</xdr:colOff>
      <xdr:row>55</xdr:row>
      <xdr:rowOff>44450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54627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14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139700</xdr:rowOff>
    </xdr:from>
    <xdr:to>
      <xdr:col>15</xdr:col>
      <xdr:colOff>149225</xdr:colOff>
      <xdr:row>55</xdr:row>
      <xdr:rowOff>69850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39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127000</xdr:rowOff>
    </xdr:from>
    <xdr:to>
      <xdr:col>11</xdr:col>
      <xdr:colOff>60325</xdr:colOff>
      <xdr:row>55</xdr:row>
      <xdr:rowOff>57150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38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41927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152400</xdr:rowOff>
    </xdr:from>
    <xdr:to>
      <xdr:col>6</xdr:col>
      <xdr:colOff>171450</xdr:colOff>
      <xdr:row>55</xdr:row>
      <xdr:rowOff>82550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67327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その他に係る経常収支比率は類似団体平均を下回っている。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他会計への繰出金が主なものであるが、各会計の適正化を図り、数値を抑制する。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65278</xdr:rowOff>
    </xdr:from>
    <xdr:to>
      <xdr:col>82</xdr:col>
      <xdr:colOff>107950</xdr:colOff>
      <xdr:row>60</xdr:row>
      <xdr:rowOff>30988</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15212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3065</xdr:rowOff>
    </xdr:from>
    <xdr:ext cx="762000" cy="259045"/>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2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30988</xdr:rowOff>
    </xdr:from>
    <xdr:to>
      <xdr:col>82</xdr:col>
      <xdr:colOff>196850</xdr:colOff>
      <xdr:row>60</xdr:row>
      <xdr:rowOff>30988</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317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151655</xdr:rowOff>
    </xdr:from>
    <xdr:ext cx="762000" cy="259045"/>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889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65278</xdr:rowOff>
    </xdr:from>
    <xdr:to>
      <xdr:col>82</xdr:col>
      <xdr:colOff>196850</xdr:colOff>
      <xdr:row>53</xdr:row>
      <xdr:rowOff>65278</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15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170434</xdr:rowOff>
    </xdr:from>
    <xdr:to>
      <xdr:col>82</xdr:col>
      <xdr:colOff>107950</xdr:colOff>
      <xdr:row>56</xdr:row>
      <xdr:rowOff>58420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5671800" y="9600184"/>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7129</xdr:rowOff>
    </xdr:from>
    <xdr:ext cx="762000" cy="25904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6083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35052</xdr:rowOff>
    </xdr:from>
    <xdr:to>
      <xdr:col>82</xdr:col>
      <xdr:colOff>158750</xdr:colOff>
      <xdr:row>56</xdr:row>
      <xdr:rowOff>136652</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8128</xdr:rowOff>
    </xdr:from>
    <xdr:to>
      <xdr:col>78</xdr:col>
      <xdr:colOff>69850</xdr:colOff>
      <xdr:row>56</xdr:row>
      <xdr:rowOff>58420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4782800" y="960932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25908</xdr:rowOff>
    </xdr:from>
    <xdr:to>
      <xdr:col>78</xdr:col>
      <xdr:colOff>120650</xdr:colOff>
      <xdr:row>56</xdr:row>
      <xdr:rowOff>127508</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112285</xdr:rowOff>
    </xdr:from>
    <xdr:ext cx="7366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7134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152146</xdr:rowOff>
    </xdr:from>
    <xdr:to>
      <xdr:col>73</xdr:col>
      <xdr:colOff>180975</xdr:colOff>
      <xdr:row>56</xdr:row>
      <xdr:rowOff>8128</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3893800" y="9581896"/>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93997</xdr:rowOff>
    </xdr:from>
    <xdr:ext cx="762000" cy="259045"/>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695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152146</xdr:rowOff>
    </xdr:from>
    <xdr:to>
      <xdr:col>69</xdr:col>
      <xdr:colOff>92075</xdr:colOff>
      <xdr:row>56</xdr:row>
      <xdr:rowOff>17272</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3004800" y="958189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119634</xdr:rowOff>
    </xdr:from>
    <xdr:to>
      <xdr:col>82</xdr:col>
      <xdr:colOff>158750</xdr:colOff>
      <xdr:row>56</xdr:row>
      <xdr:rowOff>49784</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549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136161</xdr:rowOff>
    </xdr:from>
    <xdr:ext cx="762000" cy="25904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394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7620</xdr:rowOff>
    </xdr:from>
    <xdr:to>
      <xdr:col>78</xdr:col>
      <xdr:colOff>120650</xdr:colOff>
      <xdr:row>56</xdr:row>
      <xdr:rowOff>109220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119397</xdr:rowOff>
    </xdr:from>
    <xdr:ext cx="7366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377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128778</xdr:rowOff>
    </xdr:from>
    <xdr:to>
      <xdr:col>74</xdr:col>
      <xdr:colOff>31750</xdr:colOff>
      <xdr:row>56</xdr:row>
      <xdr:rowOff>58928</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558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69105</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327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101346</xdr:rowOff>
    </xdr:from>
    <xdr:to>
      <xdr:col>69</xdr:col>
      <xdr:colOff>142875</xdr:colOff>
      <xdr:row>56</xdr:row>
      <xdr:rowOff>31496</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531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41673</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9299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137922</xdr:rowOff>
    </xdr:from>
    <xdr:to>
      <xdr:col>65</xdr:col>
      <xdr:colOff>53975</xdr:colOff>
      <xdr:row>56</xdr:row>
      <xdr:rowOff>68072</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56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78249</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9336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補助費等に係る経常収支比率が類似団体平均を上回っているのは、保健福祉費・清掃費・消防費等の、広域連合・一部事務組合への負担が要因である。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一部事務組合等のほか、各種団体等への補助金について適正な管理を行う。</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101854</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32856"/>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73931</xdr:rowOff>
    </xdr:from>
    <xdr:ext cx="762000" cy="259045"/>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710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101854</xdr:rowOff>
    </xdr:from>
    <xdr:to>
      <xdr:col>82</xdr:col>
      <xdr:colOff>196850</xdr:colOff>
      <xdr:row>41</xdr:row>
      <xdr:rowOff>101854</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131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145288</xdr:rowOff>
    </xdr:from>
    <xdr:to>
      <xdr:col>82</xdr:col>
      <xdr:colOff>107950</xdr:colOff>
      <xdr:row>38</xdr:row>
      <xdr:rowOff>149860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5671800" y="666038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149860</xdr:rowOff>
    </xdr:from>
    <xdr:to>
      <xdr:col>78</xdr:col>
      <xdr:colOff>69850</xdr:colOff>
      <xdr:row>39</xdr:row>
      <xdr:rowOff>33274</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flipV="1">
          <a:off x="14782800" y="6664960"/>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11955</xdr:rowOff>
    </xdr:from>
    <xdr:ext cx="7366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58420</xdr:rowOff>
    </xdr:from>
    <xdr:to>
      <xdr:col>73</xdr:col>
      <xdr:colOff>180975</xdr:colOff>
      <xdr:row>39</xdr:row>
      <xdr:rowOff>33274</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3893800" y="6573520"/>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58420</xdr:rowOff>
    </xdr:from>
    <xdr:to>
      <xdr:col>69</xdr:col>
      <xdr:colOff>92075</xdr:colOff>
      <xdr:row>38</xdr:row>
      <xdr:rowOff>122428</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3004800" y="657352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142257</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94488</xdr:rowOff>
    </xdr:from>
    <xdr:to>
      <xdr:col>82</xdr:col>
      <xdr:colOff>158750</xdr:colOff>
      <xdr:row>39</xdr:row>
      <xdr:rowOff>24638</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609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66565</xdr:rowOff>
    </xdr:from>
    <xdr:ext cx="762000" cy="25904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6581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99060</xdr:rowOff>
    </xdr:from>
    <xdr:to>
      <xdr:col>78</xdr:col>
      <xdr:colOff>120650</xdr:colOff>
      <xdr:row>39</xdr:row>
      <xdr:rowOff>29210</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13987</xdr:rowOff>
    </xdr:from>
    <xdr:ext cx="7366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6700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153924</xdr:rowOff>
    </xdr:from>
    <xdr:to>
      <xdr:col>74</xdr:col>
      <xdr:colOff>31750</xdr:colOff>
      <xdr:row>39</xdr:row>
      <xdr:rowOff>84074</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669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68851</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6755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7620</xdr:rowOff>
    </xdr:from>
    <xdr:to>
      <xdr:col>69</xdr:col>
      <xdr:colOff>142875</xdr:colOff>
      <xdr:row>38</xdr:row>
      <xdr:rowOff>109220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93997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660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71628</xdr:rowOff>
    </xdr:from>
    <xdr:to>
      <xdr:col>65</xdr:col>
      <xdr:colOff>53975</xdr:colOff>
      <xdr:row>39</xdr:row>
      <xdr:rowOff>1778</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586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158005</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6673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公債費については、平成１９年度のピーク時以降減少傾向に</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ある。平成３０年度においては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平成２９年度に実施した繰上償還による元金の減少により、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対前年度比</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２．５</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ている。今後は、南海トラフ地震対策に係る投資事業の実施等による地方債の発行増に伴い、公債費の増加が見込まれるため、公債費削減の取組みと、総合計画に基づいた計画的な事業実施により、適正な数値に抑え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80</xdr:row>
      <xdr:rowOff>161289</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513310"/>
          <a:ext cx="0" cy="1363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133366</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4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161289</xdr:rowOff>
    </xdr:from>
    <xdr:to>
      <xdr:col>24</xdr:col>
      <xdr:colOff>114300</xdr:colOff>
      <xdr:row>80</xdr:row>
      <xdr:rowOff>161289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877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12700</xdr:rowOff>
    </xdr:from>
    <xdr:to>
      <xdr:col>24</xdr:col>
      <xdr:colOff>25400</xdr:colOff>
      <xdr:row>76</xdr:row>
      <xdr:rowOff>107950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3987800" y="13042900"/>
          <a:ext cx="8382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82566</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112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165100</xdr:rowOff>
    </xdr:from>
    <xdr:to>
      <xdr:col>19</xdr:col>
      <xdr:colOff>187325</xdr:colOff>
      <xdr:row>76</xdr:row>
      <xdr:rowOff>107950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3098800" y="130238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29227</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23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165100</xdr:rowOff>
    </xdr:from>
    <xdr:to>
      <xdr:col>15</xdr:col>
      <xdr:colOff>98425</xdr:colOff>
      <xdr:row>76</xdr:row>
      <xdr:rowOff>16511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302385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106680</xdr:rowOff>
    </xdr:from>
    <xdr:to>
      <xdr:col>15</xdr:col>
      <xdr:colOff>149225</xdr:colOff>
      <xdr:row>77</xdr:row>
      <xdr:rowOff>36830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21607</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16511</xdr:rowOff>
    </xdr:from>
    <xdr:to>
      <xdr:col>11</xdr:col>
      <xdr:colOff>9525</xdr:colOff>
      <xdr:row>76</xdr:row>
      <xdr:rowOff>157480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1320800" y="13046711"/>
          <a:ext cx="889000" cy="140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95250</xdr:rowOff>
    </xdr:from>
    <xdr:to>
      <xdr:col>11</xdr:col>
      <xdr:colOff>60325</xdr:colOff>
      <xdr:row>77</xdr:row>
      <xdr:rowOff>25400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10177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59707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133350</xdr:rowOff>
    </xdr:from>
    <xdr:to>
      <xdr:col>24</xdr:col>
      <xdr:colOff>76200</xdr:colOff>
      <xdr:row>76</xdr:row>
      <xdr:rowOff>63500</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149877</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283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57150</xdr:rowOff>
    </xdr:from>
    <xdr:to>
      <xdr:col>20</xdr:col>
      <xdr:colOff>38100</xdr:colOff>
      <xdr:row>76</xdr:row>
      <xdr:rowOff>158750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308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168927</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856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114300</xdr:rowOff>
    </xdr:from>
    <xdr:to>
      <xdr:col>15</xdr:col>
      <xdr:colOff>149225</xdr:colOff>
      <xdr:row>76</xdr:row>
      <xdr:rowOff>44450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297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54627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2741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137160</xdr:rowOff>
    </xdr:from>
    <xdr:to>
      <xdr:col>11</xdr:col>
      <xdr:colOff>60325</xdr:colOff>
      <xdr:row>76</xdr:row>
      <xdr:rowOff>67311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29959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77487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2764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106680</xdr:rowOff>
    </xdr:from>
    <xdr:to>
      <xdr:col>6</xdr:col>
      <xdr:colOff>171450</xdr:colOff>
      <xdr:row>77</xdr:row>
      <xdr:rowOff>36830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47007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公債費以外の経常収支比率は前年度比</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０．６</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となっており、類似団体平均を</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０．６</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繰出金の経常収支比率が主な要因であり、当該経常収支比率は今後も増加傾向にあるため、各特別会計内の運営の適正化を図ることにより、普通会計の負担額を減少するよう努める。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65278</xdr:rowOff>
    </xdr:from>
    <xdr:to>
      <xdr:col>82</xdr:col>
      <xdr:colOff>107950</xdr:colOff>
      <xdr:row>80</xdr:row>
      <xdr:rowOff>120142</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581128"/>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92219</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380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120142</xdr:rowOff>
    </xdr:from>
    <xdr:to>
      <xdr:col>82</xdr:col>
      <xdr:colOff>196850</xdr:colOff>
      <xdr:row>80</xdr:row>
      <xdr:rowOff>120142</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383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151655</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32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65278</xdr:rowOff>
    </xdr:from>
    <xdr:to>
      <xdr:col>82</xdr:col>
      <xdr:colOff>196850</xdr:colOff>
      <xdr:row>73</xdr:row>
      <xdr:rowOff>65278</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581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14987</xdr:rowOff>
    </xdr:from>
    <xdr:to>
      <xdr:col>82</xdr:col>
      <xdr:colOff>107950</xdr:colOff>
      <xdr:row>77</xdr:row>
      <xdr:rowOff>28702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flipV="1">
          <a:off x="15671800" y="13216637"/>
          <a:ext cx="8382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138447</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2997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170435</xdr:rowOff>
    </xdr:from>
    <xdr:to>
      <xdr:col>78</xdr:col>
      <xdr:colOff>69850</xdr:colOff>
      <xdr:row>77</xdr:row>
      <xdr:rowOff>28702</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4782800" y="13200635"/>
          <a:ext cx="889000" cy="29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83058</xdr:rowOff>
    </xdr:from>
    <xdr:to>
      <xdr:col>78</xdr:col>
      <xdr:colOff>120650</xdr:colOff>
      <xdr:row>77</xdr:row>
      <xdr:rowOff>13208</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11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23385</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2882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72137</xdr:rowOff>
    </xdr:from>
    <xdr:to>
      <xdr:col>73</xdr:col>
      <xdr:colOff>180975</xdr:colOff>
      <xdr:row>76</xdr:row>
      <xdr:rowOff>170435</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3893800" y="13102337"/>
          <a:ext cx="889000" cy="98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39624</xdr:rowOff>
    </xdr:from>
    <xdr:to>
      <xdr:col>74</xdr:col>
      <xdr:colOff>31750</xdr:colOff>
      <xdr:row>76</xdr:row>
      <xdr:rowOff>141224</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151401</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2838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72137</xdr:rowOff>
    </xdr:from>
    <xdr:to>
      <xdr:col>69</xdr:col>
      <xdr:colOff>92075</xdr:colOff>
      <xdr:row>76</xdr:row>
      <xdr:rowOff>154432</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3004800" y="13102337"/>
          <a:ext cx="889000" cy="82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5335</xdr:rowOff>
    </xdr:from>
    <xdr:to>
      <xdr:col>69</xdr:col>
      <xdr:colOff>142875</xdr:colOff>
      <xdr:row>76</xdr:row>
      <xdr:rowOff>106935</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035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117111</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2804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32765</xdr:rowOff>
    </xdr:from>
    <xdr:to>
      <xdr:col>65</xdr:col>
      <xdr:colOff>53975</xdr:colOff>
      <xdr:row>76</xdr:row>
      <xdr:rowOff>134365</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30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144543</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283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135637</xdr:rowOff>
    </xdr:from>
    <xdr:to>
      <xdr:col>82</xdr:col>
      <xdr:colOff>158750</xdr:colOff>
      <xdr:row>77</xdr:row>
      <xdr:rowOff>65787</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3165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107714</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3137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149352</xdr:rowOff>
    </xdr:from>
    <xdr:to>
      <xdr:col>78</xdr:col>
      <xdr:colOff>120650</xdr:colOff>
      <xdr:row>77</xdr:row>
      <xdr:rowOff>79502</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3179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64279</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32659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119635</xdr:rowOff>
    </xdr:from>
    <xdr:to>
      <xdr:col>74</xdr:col>
      <xdr:colOff>31750</xdr:colOff>
      <xdr:row>77</xdr:row>
      <xdr:rowOff>49785</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314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34562</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32362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21337</xdr:rowOff>
    </xdr:from>
    <xdr:to>
      <xdr:col>69</xdr:col>
      <xdr:colOff>142875</xdr:colOff>
      <xdr:row>76</xdr:row>
      <xdr:rowOff>122937</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3051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107714</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137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103632</xdr:rowOff>
    </xdr:from>
    <xdr:to>
      <xdr:col>65</xdr:col>
      <xdr:colOff>53975</xdr:colOff>
      <xdr:row>77</xdr:row>
      <xdr:rowOff>33782</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3133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18559</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3220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106645</xdr:rowOff>
    </xdr:from>
    <xdr:to>
      <xdr:col>29</xdr:col>
      <xdr:colOff>127000</xdr:colOff>
      <xdr:row>19</xdr:row>
      <xdr:rowOff>60948</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211670"/>
          <a:ext cx="0" cy="11544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33025</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8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60948</xdr:rowOff>
    </xdr:from>
    <xdr:to>
      <xdr:col>30</xdr:col>
      <xdr:colOff>25400</xdr:colOff>
      <xdr:row>19</xdr:row>
      <xdr:rowOff>60948</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61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21572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5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705,685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106645</xdr:rowOff>
    </xdr:from>
    <xdr:to>
      <xdr:col>30</xdr:col>
      <xdr:colOff>25400</xdr:colOff>
      <xdr:row>12</xdr:row>
      <xdr:rowOff>106645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2116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52126</xdr:rowOff>
    </xdr:from>
    <xdr:to>
      <xdr:col>29</xdr:col>
      <xdr:colOff>127000</xdr:colOff>
      <xdr:row>18</xdr:row>
      <xdr:rowOff>58504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185851"/>
          <a:ext cx="647700" cy="63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96629</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874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80102</xdr:rowOff>
    </xdr:from>
    <xdr:to>
      <xdr:col>29</xdr:col>
      <xdr:colOff>177800</xdr:colOff>
      <xdr:row>18</xdr:row>
      <xdr:rowOff>10252</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58504</xdr:rowOff>
    </xdr:from>
    <xdr:to>
      <xdr:col>26</xdr:col>
      <xdr:colOff>50800</xdr:colOff>
      <xdr:row>18</xdr:row>
      <xdr:rowOff>83924</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92229"/>
          <a:ext cx="698500" cy="254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84658</xdr:rowOff>
    </xdr:from>
    <xdr:to>
      <xdr:col>26</xdr:col>
      <xdr:colOff>101600</xdr:colOff>
      <xdr:row>18</xdr:row>
      <xdr:rowOff>14808</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24985</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8158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83924</xdr:rowOff>
    </xdr:from>
    <xdr:to>
      <xdr:col>22</xdr:col>
      <xdr:colOff>114300</xdr:colOff>
      <xdr:row>18</xdr:row>
      <xdr:rowOff>99974</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217649"/>
          <a:ext cx="698500" cy="160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88819</xdr:rowOff>
    </xdr:from>
    <xdr:to>
      <xdr:col>22</xdr:col>
      <xdr:colOff>165100</xdr:colOff>
      <xdr:row>18</xdr:row>
      <xdr:rowOff>18969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29146</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99974</xdr:rowOff>
    </xdr:from>
    <xdr:to>
      <xdr:col>18</xdr:col>
      <xdr:colOff>177800</xdr:colOff>
      <xdr:row>18</xdr:row>
      <xdr:rowOff>117532</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233699"/>
          <a:ext cx="698500" cy="175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98997</xdr:rowOff>
    </xdr:from>
    <xdr:to>
      <xdr:col>19</xdr:col>
      <xdr:colOff>38100</xdr:colOff>
      <xdr:row>18</xdr:row>
      <xdr:rowOff>29147</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39324</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100976</xdr:rowOff>
    </xdr:from>
    <xdr:to>
      <xdr:col>15</xdr:col>
      <xdr:colOff>101600</xdr:colOff>
      <xdr:row>18</xdr:row>
      <xdr:rowOff>31126</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41303</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32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1326</xdr:rowOff>
    </xdr:from>
    <xdr:to>
      <xdr:col>29</xdr:col>
      <xdr:colOff>177800</xdr:colOff>
      <xdr:row>18</xdr:row>
      <xdr:rowOff>102926</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1350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144853</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107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7704</xdr:rowOff>
    </xdr:from>
    <xdr:to>
      <xdr:col>26</xdr:col>
      <xdr:colOff>101600</xdr:colOff>
      <xdr:row>18</xdr:row>
      <xdr:rowOff>109304</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1414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94081</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2278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33124</xdr:rowOff>
    </xdr:from>
    <xdr:to>
      <xdr:col>22</xdr:col>
      <xdr:colOff>165100</xdr:colOff>
      <xdr:row>18</xdr:row>
      <xdr:rowOff>134724</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1668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119501</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253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49174</xdr:rowOff>
    </xdr:from>
    <xdr:to>
      <xdr:col>19</xdr:col>
      <xdr:colOff>38100</xdr:colOff>
      <xdr:row>18</xdr:row>
      <xdr:rowOff>150774</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828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135551</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69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66732</xdr:rowOff>
    </xdr:from>
    <xdr:to>
      <xdr:col>15</xdr:col>
      <xdr:colOff>101600</xdr:colOff>
      <xdr:row>18</xdr:row>
      <xdr:rowOff>168332</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2004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153109</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86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277976</xdr:rowOff>
    </xdr:from>
    <xdr:to>
      <xdr:col>29</xdr:col>
      <xdr:colOff>127000</xdr:colOff>
      <xdr:row>37</xdr:row>
      <xdr:rowOff>71738</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202526"/>
          <a:ext cx="0" cy="9939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43815</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6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71738</xdr:rowOff>
    </xdr:from>
    <xdr:to>
      <xdr:col>30</xdr:col>
      <xdr:colOff>25400</xdr:colOff>
      <xdr:row>37</xdr:row>
      <xdr:rowOff>71738</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96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21453</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946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277976</xdr:rowOff>
    </xdr:from>
    <xdr:to>
      <xdr:col>30</xdr:col>
      <xdr:colOff>25400</xdr:colOff>
      <xdr:row>33</xdr:row>
      <xdr:rowOff>277976</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2025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34170</xdr:rowOff>
    </xdr:from>
    <xdr:to>
      <xdr:col>29</xdr:col>
      <xdr:colOff>127000</xdr:colOff>
      <xdr:row>36</xdr:row>
      <xdr:rowOff>48494</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003800" y="6987420"/>
          <a:ext cx="647700" cy="143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10838</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621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165761</xdr:rowOff>
    </xdr:from>
    <xdr:to>
      <xdr:col>29</xdr:col>
      <xdr:colOff>177800</xdr:colOff>
      <xdr:row>35</xdr:row>
      <xdr:rowOff>267361</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34170</xdr:rowOff>
    </xdr:from>
    <xdr:to>
      <xdr:col>26</xdr:col>
      <xdr:colOff>50800</xdr:colOff>
      <xdr:row>36</xdr:row>
      <xdr:rowOff>131087</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4305300" y="6987420"/>
          <a:ext cx="698500" cy="9691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163192</xdr:rowOff>
    </xdr:from>
    <xdr:to>
      <xdr:col>26</xdr:col>
      <xdr:colOff>101600</xdr:colOff>
      <xdr:row>35</xdr:row>
      <xdr:rowOff>264792</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274969</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42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131087</xdr:rowOff>
    </xdr:from>
    <xdr:to>
      <xdr:col>22</xdr:col>
      <xdr:colOff>114300</xdr:colOff>
      <xdr:row>36</xdr:row>
      <xdr:rowOff>132747</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3606800" y="7084337"/>
          <a:ext cx="698500" cy="16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166612</xdr:rowOff>
    </xdr:from>
    <xdr:to>
      <xdr:col>22</xdr:col>
      <xdr:colOff>165100</xdr:colOff>
      <xdr:row>35</xdr:row>
      <xdr:rowOff>268212</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278389</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45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72520</xdr:rowOff>
    </xdr:from>
    <xdr:to>
      <xdr:col>18</xdr:col>
      <xdr:colOff>177800</xdr:colOff>
      <xdr:row>36</xdr:row>
      <xdr:rowOff>132747</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7025770"/>
          <a:ext cx="698500" cy="602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168376</xdr:rowOff>
    </xdr:from>
    <xdr:to>
      <xdr:col>19</xdr:col>
      <xdr:colOff>38100</xdr:colOff>
      <xdr:row>35</xdr:row>
      <xdr:rowOff>269976</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280153</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153819</xdr:rowOff>
    </xdr:from>
    <xdr:to>
      <xdr:col>15</xdr:col>
      <xdr:colOff>101600</xdr:colOff>
      <xdr:row>35</xdr:row>
      <xdr:rowOff>255419</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265596</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340594</xdr:rowOff>
    </xdr:from>
    <xdr:to>
      <xdr:col>29</xdr:col>
      <xdr:colOff>177800</xdr:colOff>
      <xdr:row>36</xdr:row>
      <xdr:rowOff>99294</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695094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312671</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923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326270</xdr:rowOff>
    </xdr:from>
    <xdr:to>
      <xdr:col>26</xdr:col>
      <xdr:colOff>101600</xdr:colOff>
      <xdr:row>36</xdr:row>
      <xdr:rowOff>84970</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69366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69747</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022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80287</xdr:rowOff>
    </xdr:from>
    <xdr:to>
      <xdr:col>22</xdr:col>
      <xdr:colOff>165100</xdr:colOff>
      <xdr:row>37</xdr:row>
      <xdr:rowOff>10437</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0335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166664</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119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81947</xdr:rowOff>
    </xdr:from>
    <xdr:to>
      <xdr:col>19</xdr:col>
      <xdr:colOff>38100</xdr:colOff>
      <xdr:row>37</xdr:row>
      <xdr:rowOff>12097</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0351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168324</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121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21720</xdr:rowOff>
    </xdr:from>
    <xdr:to>
      <xdr:col>15</xdr:col>
      <xdr:colOff>101600</xdr:colOff>
      <xdr:row>36</xdr:row>
      <xdr:rowOff>123320</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6974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108097</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061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43505</xdr:rowOff>
    </xdr:from>
    <xdr:to>
      <xdr:col>24</xdr:col>
      <xdr:colOff>62865</xdr:colOff>
      <xdr:row>37</xdr:row>
      <xdr:rowOff>119268</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187005"/>
          <a:ext cx="1270" cy="1275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123095</xdr:rowOff>
    </xdr:from>
    <xdr:ext cx="534377" cy="259045"/>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466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119268</xdr:rowOff>
    </xdr:from>
    <xdr:to>
      <xdr:col>24</xdr:col>
      <xdr:colOff>152400</xdr:colOff>
      <xdr:row>37</xdr:row>
      <xdr:rowOff>119268</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462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161632</xdr:rowOff>
    </xdr:from>
    <xdr:ext cx="599010" cy="25904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49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642,080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43505</xdr:rowOff>
    </xdr:from>
    <xdr:to>
      <xdr:col>24</xdr:col>
      <xdr:colOff>152400</xdr:colOff>
      <xdr:row>30</xdr:row>
      <xdr:rowOff>43505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187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142594</xdr:rowOff>
    </xdr:from>
    <xdr:to>
      <xdr:col>24</xdr:col>
      <xdr:colOff>63500</xdr:colOff>
      <xdr:row>36</xdr:row>
      <xdr:rowOff>152221</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6314794"/>
          <a:ext cx="838200" cy="9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18735</xdr:rowOff>
    </xdr:from>
    <xdr:ext cx="599010" cy="2590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6019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167308</xdr:rowOff>
    </xdr:from>
    <xdr:to>
      <xdr:col>24</xdr:col>
      <xdr:colOff>114300</xdr:colOff>
      <xdr:row>36</xdr:row>
      <xdr:rowOff>97458</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168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152221</xdr:rowOff>
    </xdr:from>
    <xdr:to>
      <xdr:col>19</xdr:col>
      <xdr:colOff>177800</xdr:colOff>
      <xdr:row>37</xdr:row>
      <xdr:rowOff>22220</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2908300" y="6324421"/>
          <a:ext cx="889000" cy="41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169518</xdr:rowOff>
    </xdr:from>
    <xdr:to>
      <xdr:col>20</xdr:col>
      <xdr:colOff>38100</xdr:colOff>
      <xdr:row>36</xdr:row>
      <xdr:rowOff>99668</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116195</xdr:rowOff>
    </xdr:from>
    <xdr:ext cx="599010" cy="25904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795" y="5945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1194</xdr:rowOff>
    </xdr:from>
    <xdr:to>
      <xdr:col>15</xdr:col>
      <xdr:colOff>50800</xdr:colOff>
      <xdr:row>37</xdr:row>
      <xdr:rowOff>22220</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a:off x="2019300" y="6344844"/>
          <a:ext cx="889000" cy="21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169605</xdr:rowOff>
    </xdr:from>
    <xdr:to>
      <xdr:col>15</xdr:col>
      <xdr:colOff>101600</xdr:colOff>
      <xdr:row>36</xdr:row>
      <xdr:rowOff>99755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116282</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795" y="594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1194</xdr:rowOff>
    </xdr:from>
    <xdr:to>
      <xdr:col>10</xdr:col>
      <xdr:colOff>114300</xdr:colOff>
      <xdr:row>37</xdr:row>
      <xdr:rowOff>18988</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1130300" y="6344844"/>
          <a:ext cx="889000" cy="17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3964</xdr:rowOff>
    </xdr:from>
    <xdr:to>
      <xdr:col>10</xdr:col>
      <xdr:colOff>165100</xdr:colOff>
      <xdr:row>36</xdr:row>
      <xdr:rowOff>105564</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122091</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795" y="59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170215</xdr:rowOff>
    </xdr:from>
    <xdr:to>
      <xdr:col>6</xdr:col>
      <xdr:colOff>38100</xdr:colOff>
      <xdr:row>36</xdr:row>
      <xdr:rowOff>100365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116892</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795" y="5946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91794</xdr:rowOff>
    </xdr:from>
    <xdr:to>
      <xdr:col>24</xdr:col>
      <xdr:colOff>114300</xdr:colOff>
      <xdr:row>37</xdr:row>
      <xdr:rowOff>21944</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6263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70221</xdr:rowOff>
    </xdr:from>
    <xdr:ext cx="599010" cy="259045"/>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6242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101421</xdr:rowOff>
    </xdr:from>
    <xdr:to>
      <xdr:col>20</xdr:col>
      <xdr:colOff>38100</xdr:colOff>
      <xdr:row>37</xdr:row>
      <xdr:rowOff>31571</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6273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22698</xdr:rowOff>
    </xdr:from>
    <xdr:ext cx="59901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497795" y="6366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142870</xdr:rowOff>
    </xdr:from>
    <xdr:to>
      <xdr:col>15</xdr:col>
      <xdr:colOff>101600</xdr:colOff>
      <xdr:row>37</xdr:row>
      <xdr:rowOff>73020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315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64147</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08795" y="6407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121844</xdr:rowOff>
    </xdr:from>
    <xdr:to>
      <xdr:col>10</xdr:col>
      <xdr:colOff>165100</xdr:colOff>
      <xdr:row>37</xdr:row>
      <xdr:rowOff>51994</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294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43121</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19795" y="6386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139638</xdr:rowOff>
    </xdr:from>
    <xdr:to>
      <xdr:col>6</xdr:col>
      <xdr:colOff>38100</xdr:colOff>
      <xdr:row>37</xdr:row>
      <xdr:rowOff>69788</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311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60915</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30795" y="640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142394</xdr:rowOff>
    </xdr:from>
    <xdr:to>
      <xdr:col>24</xdr:col>
      <xdr:colOff>62865</xdr:colOff>
      <xdr:row>58</xdr:row>
      <xdr:rowOff>141924</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43444"/>
          <a:ext cx="1270" cy="154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145751</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89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141924</xdr:rowOff>
    </xdr:from>
    <xdr:to>
      <xdr:col>24</xdr:col>
      <xdr:colOff>152400</xdr:colOff>
      <xdr:row>58</xdr:row>
      <xdr:rowOff>141924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86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89071</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186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142394</xdr:rowOff>
    </xdr:from>
    <xdr:to>
      <xdr:col>24</xdr:col>
      <xdr:colOff>152400</xdr:colOff>
      <xdr:row>49</xdr:row>
      <xdr:rowOff>142394</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4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129465</xdr:rowOff>
    </xdr:from>
    <xdr:to>
      <xdr:col>24</xdr:col>
      <xdr:colOff>63500</xdr:colOff>
      <xdr:row>55</xdr:row>
      <xdr:rowOff>148983</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8873415"/>
          <a:ext cx="838200" cy="705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18392</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7910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39965</xdr:rowOff>
    </xdr:from>
    <xdr:to>
      <xdr:col>24</xdr:col>
      <xdr:colOff>114300</xdr:colOff>
      <xdr:row>57</xdr:row>
      <xdr:rowOff>141565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148983</xdr:rowOff>
    </xdr:from>
    <xdr:to>
      <xdr:col>19</xdr:col>
      <xdr:colOff>177800</xdr:colOff>
      <xdr:row>57</xdr:row>
      <xdr:rowOff>83959</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578733"/>
          <a:ext cx="889000" cy="277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51036</xdr:rowOff>
    </xdr:from>
    <xdr:to>
      <xdr:col>20</xdr:col>
      <xdr:colOff>38100</xdr:colOff>
      <xdr:row>57</xdr:row>
      <xdr:rowOff>152636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143763</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83959</xdr:rowOff>
    </xdr:from>
    <xdr:to>
      <xdr:col>15</xdr:col>
      <xdr:colOff>50800</xdr:colOff>
      <xdr:row>58</xdr:row>
      <xdr:rowOff>30606</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856609"/>
          <a:ext cx="889000" cy="118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52546</xdr:rowOff>
    </xdr:from>
    <xdr:to>
      <xdr:col>15</xdr:col>
      <xdr:colOff>101600</xdr:colOff>
      <xdr:row>57</xdr:row>
      <xdr:rowOff>154146</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145273</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30606</xdr:rowOff>
    </xdr:from>
    <xdr:to>
      <xdr:col>10</xdr:col>
      <xdr:colOff>114300</xdr:colOff>
      <xdr:row>58</xdr:row>
      <xdr:rowOff>84508</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974706"/>
          <a:ext cx="889000" cy="53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79697</xdr:rowOff>
    </xdr:from>
    <xdr:to>
      <xdr:col>10</xdr:col>
      <xdr:colOff>165100</xdr:colOff>
      <xdr:row>58</xdr:row>
      <xdr:rowOff>9847</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26374</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91039</xdr:rowOff>
    </xdr:from>
    <xdr:to>
      <xdr:col>6</xdr:col>
      <xdr:colOff>38100</xdr:colOff>
      <xdr:row>58</xdr:row>
      <xdr:rowOff>21189</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37716</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51</xdr:row>
      <xdr:rowOff>78665</xdr:rowOff>
    </xdr:from>
    <xdr:to>
      <xdr:col>24</xdr:col>
      <xdr:colOff>114300</xdr:colOff>
      <xdr:row>52</xdr:row>
      <xdr:rowOff>8815</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8822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50</xdr:row>
      <xdr:rowOff>101542</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8674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821,268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98183</xdr:rowOff>
    </xdr:from>
    <xdr:to>
      <xdr:col>20</xdr:col>
      <xdr:colOff>38100</xdr:colOff>
      <xdr:row>56</xdr:row>
      <xdr:rowOff>28333</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52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44860</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303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33159</xdr:rowOff>
    </xdr:from>
    <xdr:to>
      <xdr:col>15</xdr:col>
      <xdr:colOff>101600</xdr:colOff>
      <xdr:row>57</xdr:row>
      <xdr:rowOff>134759</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805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151286</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581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151256</xdr:rowOff>
    </xdr:from>
    <xdr:to>
      <xdr:col>10</xdr:col>
      <xdr:colOff>165100</xdr:colOff>
      <xdr:row>58</xdr:row>
      <xdr:rowOff>81406</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923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72533</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10016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33708</xdr:rowOff>
    </xdr:from>
    <xdr:to>
      <xdr:col>6</xdr:col>
      <xdr:colOff>38100</xdr:colOff>
      <xdr:row>58</xdr:row>
      <xdr:rowOff>135308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77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126435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1007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120223</xdr:rowOff>
    </xdr:from>
    <xdr:to>
      <xdr:col>24</xdr:col>
      <xdr:colOff>62865</xdr:colOff>
      <xdr:row>79</xdr:row>
      <xdr:rowOff>43407</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93173"/>
          <a:ext cx="1270" cy="1294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47234</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1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43407</xdr:rowOff>
    </xdr:from>
    <xdr:to>
      <xdr:col>24</xdr:col>
      <xdr:colOff>152400</xdr:colOff>
      <xdr:row>79</xdr:row>
      <xdr:rowOff>43407</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7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66900</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68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120223</xdr:rowOff>
    </xdr:from>
    <xdr:to>
      <xdr:col>24</xdr:col>
      <xdr:colOff>152400</xdr:colOff>
      <xdr:row>71</xdr:row>
      <xdr:rowOff>120223</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93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93904</xdr:rowOff>
    </xdr:from>
    <xdr:to>
      <xdr:col>24</xdr:col>
      <xdr:colOff>63500</xdr:colOff>
      <xdr:row>78</xdr:row>
      <xdr:rowOff>105411</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67004"/>
          <a:ext cx="838200" cy="11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153505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837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130628</xdr:rowOff>
    </xdr:from>
    <xdr:to>
      <xdr:col>24</xdr:col>
      <xdr:colOff>114300</xdr:colOff>
      <xdr:row>78</xdr:row>
      <xdr:rowOff>60778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32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105411</xdr:rowOff>
    </xdr:from>
    <xdr:to>
      <xdr:col>19</xdr:col>
      <xdr:colOff>177800</xdr:colOff>
      <xdr:row>78</xdr:row>
      <xdr:rowOff>148509</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78511"/>
          <a:ext cx="889000" cy="43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114336</xdr:rowOff>
    </xdr:from>
    <xdr:to>
      <xdr:col>20</xdr:col>
      <xdr:colOff>38100</xdr:colOff>
      <xdr:row>78</xdr:row>
      <xdr:rowOff>44486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61013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91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122593</xdr:rowOff>
    </xdr:from>
    <xdr:to>
      <xdr:col>15</xdr:col>
      <xdr:colOff>50800</xdr:colOff>
      <xdr:row>78</xdr:row>
      <xdr:rowOff>148509</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495693"/>
          <a:ext cx="889000" cy="25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143101</xdr:rowOff>
    </xdr:from>
    <xdr:to>
      <xdr:col>15</xdr:col>
      <xdr:colOff>101600</xdr:colOff>
      <xdr:row>78</xdr:row>
      <xdr:rowOff>73251</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44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89778</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19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122593</xdr:rowOff>
    </xdr:from>
    <xdr:to>
      <xdr:col>10</xdr:col>
      <xdr:colOff>114300</xdr:colOff>
      <xdr:row>78</xdr:row>
      <xdr:rowOff>126136</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95693"/>
          <a:ext cx="889000" cy="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154226</xdr:rowOff>
    </xdr:from>
    <xdr:to>
      <xdr:col>10</xdr:col>
      <xdr:colOff>165100</xdr:colOff>
      <xdr:row>78</xdr:row>
      <xdr:rowOff>84376</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5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100903</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31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156550</xdr:rowOff>
    </xdr:from>
    <xdr:to>
      <xdr:col>6</xdr:col>
      <xdr:colOff>38100</xdr:colOff>
      <xdr:row>78</xdr:row>
      <xdr:rowOff>86700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103227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3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43104</xdr:rowOff>
    </xdr:from>
    <xdr:to>
      <xdr:col>24</xdr:col>
      <xdr:colOff>114300</xdr:colOff>
      <xdr:row>78</xdr:row>
      <xdr:rowOff>144704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16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129481</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31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54611</xdr:rowOff>
    </xdr:from>
    <xdr:to>
      <xdr:col>20</xdr:col>
      <xdr:colOff>38100</xdr:colOff>
      <xdr:row>78</xdr:row>
      <xdr:rowOff>156211</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27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147338</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520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97709</xdr:rowOff>
    </xdr:from>
    <xdr:to>
      <xdr:col>15</xdr:col>
      <xdr:colOff>101600</xdr:colOff>
      <xdr:row>79</xdr:row>
      <xdr:rowOff>27859</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70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18986</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63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71793</xdr:rowOff>
    </xdr:from>
    <xdr:to>
      <xdr:col>10</xdr:col>
      <xdr:colOff>165100</xdr:colOff>
      <xdr:row>79</xdr:row>
      <xdr:rowOff>1943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44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164520</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537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75336</xdr:rowOff>
    </xdr:from>
    <xdr:to>
      <xdr:col>6</xdr:col>
      <xdr:colOff>38100</xdr:colOff>
      <xdr:row>79</xdr:row>
      <xdr:rowOff>5486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48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168063</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541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76540</xdr:rowOff>
    </xdr:from>
    <xdr:to>
      <xdr:col>24</xdr:col>
      <xdr:colOff>62865</xdr:colOff>
      <xdr:row>98</xdr:row>
      <xdr:rowOff>112021</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flipV="1">
          <a:off x="4633595" y="15507040"/>
          <a:ext cx="1270" cy="1407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115848</xdr:rowOff>
    </xdr:from>
    <xdr:ext cx="534377" cy="259045"/>
    <xdr:sp macro="" textlink="">
      <xdr:nvSpPr>
        <xdr:cNvPr id="231" name="扶助費最小値テキスト">
          <a:extLst>
            <a:ext uri="{FF2B5EF4-FFF2-40B4-BE49-F238E27FC236}">
              <a16:creationId xmlns:a16="http://schemas.microsoft.com/office/drawing/2014/main" id="{00000000-0008-0000-0600-0000E7000000}"/>
            </a:ext>
          </a:extLst>
        </xdr:cNvPr>
        <xdr:cNvSpPr txBox="1"/>
      </xdr:nvSpPr>
      <xdr:spPr>
        <a:xfrm>
          <a:off x="4686300" y="16917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112021</xdr:rowOff>
    </xdr:from>
    <xdr:to>
      <xdr:col>24</xdr:col>
      <xdr:colOff>152400</xdr:colOff>
      <xdr:row>98</xdr:row>
      <xdr:rowOff>112021</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691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23217</xdr:rowOff>
    </xdr:from>
    <xdr:ext cx="599010" cy="259045"/>
    <xdr:sp macro="" textlink="">
      <xdr:nvSpPr>
        <xdr:cNvPr id="233" name="扶助費最大値テキスト">
          <a:extLst>
            <a:ext uri="{FF2B5EF4-FFF2-40B4-BE49-F238E27FC236}">
              <a16:creationId xmlns:a16="http://schemas.microsoft.com/office/drawing/2014/main" id="{00000000-0008-0000-0600-0000E9000000}"/>
            </a:ext>
          </a:extLst>
        </xdr:cNvPr>
        <xdr:cNvSpPr txBox="1"/>
      </xdr:nvSpPr>
      <xdr:spPr>
        <a:xfrm>
          <a:off x="4686300" y="15282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76540</xdr:rowOff>
    </xdr:from>
    <xdr:to>
      <xdr:col>24</xdr:col>
      <xdr:colOff>152400</xdr:colOff>
      <xdr:row>90</xdr:row>
      <xdr:rowOff>76540</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5507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163388</xdr:rowOff>
    </xdr:from>
    <xdr:to>
      <xdr:col>24</xdr:col>
      <xdr:colOff>63500</xdr:colOff>
      <xdr:row>97</xdr:row>
      <xdr:rowOff>169627</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3797300" y="16794038"/>
          <a:ext cx="838200" cy="6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630</xdr:rowOff>
    </xdr:from>
    <xdr:ext cx="534377" cy="259045"/>
    <xdr:sp macro="" textlink="">
      <xdr:nvSpPr>
        <xdr:cNvPr id="236" name="扶助費平均値テキスト">
          <a:extLst>
            <a:ext uri="{FF2B5EF4-FFF2-40B4-BE49-F238E27FC236}">
              <a16:creationId xmlns:a16="http://schemas.microsoft.com/office/drawing/2014/main" id="{00000000-0008-0000-0600-0000EC000000}"/>
            </a:ext>
          </a:extLst>
        </xdr:cNvPr>
        <xdr:cNvSpPr txBox="1"/>
      </xdr:nvSpPr>
      <xdr:spPr>
        <a:xfrm>
          <a:off x="4686300" y="16288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149203</xdr:rowOff>
    </xdr:from>
    <xdr:to>
      <xdr:col>24</xdr:col>
      <xdr:colOff>114300</xdr:colOff>
      <xdr:row>96</xdr:row>
      <xdr:rowOff>79353</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4584700" y="164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134947</xdr:rowOff>
    </xdr:from>
    <xdr:to>
      <xdr:col>19</xdr:col>
      <xdr:colOff>177800</xdr:colOff>
      <xdr:row>97</xdr:row>
      <xdr:rowOff>163388</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908300" y="16765597"/>
          <a:ext cx="889000" cy="28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134410</xdr:rowOff>
    </xdr:from>
    <xdr:to>
      <xdr:col>20</xdr:col>
      <xdr:colOff>38100</xdr:colOff>
      <xdr:row>96</xdr:row>
      <xdr:rowOff>64560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37465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81087</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530111" y="16197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134947</xdr:rowOff>
    </xdr:from>
    <xdr:to>
      <xdr:col>15</xdr:col>
      <xdr:colOff>50800</xdr:colOff>
      <xdr:row>98</xdr:row>
      <xdr:rowOff>16656</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2019300" y="16765597"/>
          <a:ext cx="889000" cy="53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125161</xdr:rowOff>
    </xdr:from>
    <xdr:to>
      <xdr:col>15</xdr:col>
      <xdr:colOff>101600</xdr:colOff>
      <xdr:row>96</xdr:row>
      <xdr:rowOff>55311</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2857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71838</xdr:rowOff>
    </xdr:from>
    <xdr:ext cx="534377"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641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169684</xdr:rowOff>
    </xdr:from>
    <xdr:to>
      <xdr:col>10</xdr:col>
      <xdr:colOff>114300</xdr:colOff>
      <xdr:row>98</xdr:row>
      <xdr:rowOff>16656</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a:off x="1130300" y="16800334"/>
          <a:ext cx="889000" cy="18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4308</xdr:rowOff>
    </xdr:from>
    <xdr:to>
      <xdr:col>10</xdr:col>
      <xdr:colOff>165100</xdr:colOff>
      <xdr:row>96</xdr:row>
      <xdr:rowOff>105908</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968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122435</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752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14939</xdr:rowOff>
    </xdr:from>
    <xdr:to>
      <xdr:col>6</xdr:col>
      <xdr:colOff>38100</xdr:colOff>
      <xdr:row>96</xdr:row>
      <xdr:rowOff>116539</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079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133066</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863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118827</xdr:rowOff>
    </xdr:from>
    <xdr:to>
      <xdr:col>24</xdr:col>
      <xdr:colOff>114300</xdr:colOff>
      <xdr:row>98</xdr:row>
      <xdr:rowOff>48977</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4584700" y="16749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33754</xdr:rowOff>
    </xdr:from>
    <xdr:ext cx="534377" cy="259045"/>
    <xdr:sp macro="" textlink="">
      <xdr:nvSpPr>
        <xdr:cNvPr id="255" name="扶助費該当値テキスト">
          <a:extLst>
            <a:ext uri="{FF2B5EF4-FFF2-40B4-BE49-F238E27FC236}">
              <a16:creationId xmlns:a16="http://schemas.microsoft.com/office/drawing/2014/main" id="{00000000-0008-0000-0600-0000FF000000}"/>
            </a:ext>
          </a:extLst>
        </xdr:cNvPr>
        <xdr:cNvSpPr txBox="1"/>
      </xdr:nvSpPr>
      <xdr:spPr>
        <a:xfrm>
          <a:off x="4686300" y="16664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112588</xdr:rowOff>
    </xdr:from>
    <xdr:to>
      <xdr:col>20</xdr:col>
      <xdr:colOff>38100</xdr:colOff>
      <xdr:row>98</xdr:row>
      <xdr:rowOff>42738</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3746500" y="16743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33865</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3530111" y="16835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84147</xdr:rowOff>
    </xdr:from>
    <xdr:to>
      <xdr:col>15</xdr:col>
      <xdr:colOff>101600</xdr:colOff>
      <xdr:row>98</xdr:row>
      <xdr:rowOff>14297</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2857500" y="16714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5424</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2641111" y="16807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137306</xdr:rowOff>
    </xdr:from>
    <xdr:to>
      <xdr:col>10</xdr:col>
      <xdr:colOff>165100</xdr:colOff>
      <xdr:row>98</xdr:row>
      <xdr:rowOff>67456</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968500" y="16767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58583</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1752111" y="16860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118884</xdr:rowOff>
    </xdr:from>
    <xdr:to>
      <xdr:col>6</xdr:col>
      <xdr:colOff>38100</xdr:colOff>
      <xdr:row>98</xdr:row>
      <xdr:rowOff>49034</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079500" y="16749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40161</xdr:rowOff>
    </xdr:from>
    <xdr:ext cx="534377"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863111" y="16842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170063</xdr:rowOff>
    </xdr:from>
    <xdr:to>
      <xdr:col>54</xdr:col>
      <xdr:colOff>189865</xdr:colOff>
      <xdr:row>39</xdr:row>
      <xdr:rowOff>31335</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656463"/>
          <a:ext cx="1270" cy="1061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35162</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721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31335</xdr:rowOff>
    </xdr:from>
    <xdr:to>
      <xdr:col>55</xdr:col>
      <xdr:colOff>88900</xdr:colOff>
      <xdr:row>39</xdr:row>
      <xdr:rowOff>31335</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717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31</xdr:row>
      <xdr:rowOff>116740</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431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170063</xdr:rowOff>
    </xdr:from>
    <xdr:to>
      <xdr:col>55</xdr:col>
      <xdr:colOff>88900</xdr:colOff>
      <xdr:row>32</xdr:row>
      <xdr:rowOff>170063</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656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30</xdr:row>
      <xdr:rowOff>128382</xdr:rowOff>
    </xdr:from>
    <xdr:to>
      <xdr:col>55</xdr:col>
      <xdr:colOff>0</xdr:colOff>
      <xdr:row>32</xdr:row>
      <xdr:rowOff>170063</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9639300" y="5271882"/>
          <a:ext cx="838200" cy="384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60967</xdr:rowOff>
    </xdr:from>
    <xdr:ext cx="599010"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4046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82540</xdr:rowOff>
    </xdr:from>
    <xdr:to>
      <xdr:col>55</xdr:col>
      <xdr:colOff>50800</xdr:colOff>
      <xdr:row>38</xdr:row>
      <xdr:rowOff>12690</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10426700" y="642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30</xdr:row>
      <xdr:rowOff>128382</xdr:rowOff>
    </xdr:from>
    <xdr:to>
      <xdr:col>50</xdr:col>
      <xdr:colOff>114300</xdr:colOff>
      <xdr:row>34</xdr:row>
      <xdr:rowOff>141240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8750300" y="5271882"/>
          <a:ext cx="889000" cy="698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70909</xdr:rowOff>
    </xdr:from>
    <xdr:to>
      <xdr:col>50</xdr:col>
      <xdr:colOff>165100</xdr:colOff>
      <xdr:row>38</xdr:row>
      <xdr:rowOff>1059</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95885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163636</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39795" y="6507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34</xdr:row>
      <xdr:rowOff>141240</xdr:rowOff>
    </xdr:from>
    <xdr:to>
      <xdr:col>45</xdr:col>
      <xdr:colOff>177800</xdr:colOff>
      <xdr:row>37</xdr:row>
      <xdr:rowOff>2772</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7861300" y="5970540"/>
          <a:ext cx="889000" cy="375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95146</xdr:rowOff>
    </xdr:from>
    <xdr:to>
      <xdr:col>46</xdr:col>
      <xdr:colOff>38100</xdr:colOff>
      <xdr:row>38</xdr:row>
      <xdr:rowOff>25296</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8699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16422</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50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2772</xdr:rowOff>
    </xdr:from>
    <xdr:to>
      <xdr:col>41</xdr:col>
      <xdr:colOff>50800</xdr:colOff>
      <xdr:row>37</xdr:row>
      <xdr:rowOff>70589</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flipV="1">
          <a:off x="6972300" y="6346422"/>
          <a:ext cx="889000" cy="67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104339</xdr:rowOff>
    </xdr:from>
    <xdr:to>
      <xdr:col>41</xdr:col>
      <xdr:colOff>101600</xdr:colOff>
      <xdr:row>38</xdr:row>
      <xdr:rowOff>34489</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7810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25616</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61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114141</xdr:rowOff>
    </xdr:from>
    <xdr:to>
      <xdr:col>36</xdr:col>
      <xdr:colOff>165100</xdr:colOff>
      <xdr:row>38</xdr:row>
      <xdr:rowOff>44290</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6921500" y="645779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35417</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672795" y="6550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32</xdr:row>
      <xdr:rowOff>119263</xdr:rowOff>
    </xdr:from>
    <xdr:to>
      <xdr:col>55</xdr:col>
      <xdr:colOff>50800</xdr:colOff>
      <xdr:row>33</xdr:row>
      <xdr:rowOff>49413</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10426700" y="560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32</xdr:row>
      <xdr:rowOff>72290</xdr:rowOff>
    </xdr:from>
    <xdr:ext cx="599010"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5558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30</xdr:row>
      <xdr:rowOff>77582</xdr:rowOff>
    </xdr:from>
    <xdr:to>
      <xdr:col>50</xdr:col>
      <xdr:colOff>165100</xdr:colOff>
      <xdr:row>31</xdr:row>
      <xdr:rowOff>7732</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9588500" y="5221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29</xdr:row>
      <xdr:rowOff>24259</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39795" y="4996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34</xdr:row>
      <xdr:rowOff>90440</xdr:rowOff>
    </xdr:from>
    <xdr:to>
      <xdr:col>46</xdr:col>
      <xdr:colOff>38100</xdr:colOff>
      <xdr:row>35</xdr:row>
      <xdr:rowOff>20590</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8699500" y="591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37117</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50795" y="5694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123422</xdr:rowOff>
    </xdr:from>
    <xdr:to>
      <xdr:col>41</xdr:col>
      <xdr:colOff>101600</xdr:colOff>
      <xdr:row>37</xdr:row>
      <xdr:rowOff>53572</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7810500" y="6295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70099</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61795" y="6070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19789</xdr:rowOff>
    </xdr:from>
    <xdr:to>
      <xdr:col>36</xdr:col>
      <xdr:colOff>165100</xdr:colOff>
      <xdr:row>37</xdr:row>
      <xdr:rowOff>121389</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6921500" y="6363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137916</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672795" y="61386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普通建設事業費グラフ枠">
          <a:extLst>
            <a:ext uri="{FF2B5EF4-FFF2-40B4-BE49-F238E27FC236}">
              <a16:creationId xmlns:a16="http://schemas.microsoft.com/office/drawing/2014/main" id="{00000000-0008-0000-06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74945</xdr:rowOff>
    </xdr:from>
    <xdr:to>
      <xdr:col>54</xdr:col>
      <xdr:colOff>189865</xdr:colOff>
      <xdr:row>58</xdr:row>
      <xdr:rowOff>123073</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flipV="1">
          <a:off x="10475595" y="8818895"/>
          <a:ext cx="1270" cy="124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126900</xdr:rowOff>
    </xdr:from>
    <xdr:ext cx="534377" cy="259045"/>
    <xdr:sp macro="" textlink="">
      <xdr:nvSpPr>
        <xdr:cNvPr id="345" name="普通建設事業費最小値テキスト">
          <a:extLst>
            <a:ext uri="{FF2B5EF4-FFF2-40B4-BE49-F238E27FC236}">
              <a16:creationId xmlns:a16="http://schemas.microsoft.com/office/drawing/2014/main" id="{00000000-0008-0000-0600-000059010000}"/>
            </a:ext>
          </a:extLst>
        </xdr:cNvPr>
        <xdr:cNvSpPr txBox="1"/>
      </xdr:nvSpPr>
      <xdr:spPr>
        <a:xfrm>
          <a:off x="10528300" y="1007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123073</xdr:rowOff>
    </xdr:from>
    <xdr:to>
      <xdr:col>55</xdr:col>
      <xdr:colOff>88900</xdr:colOff>
      <xdr:row>58</xdr:row>
      <xdr:rowOff>123073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10067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21622</xdr:rowOff>
    </xdr:from>
    <xdr:ext cx="690189" cy="259045"/>
    <xdr:sp macro="" textlink="">
      <xdr:nvSpPr>
        <xdr:cNvPr id="347" name="普通建設事業費最大値テキスト">
          <a:extLst>
            <a:ext uri="{FF2B5EF4-FFF2-40B4-BE49-F238E27FC236}">
              <a16:creationId xmlns:a16="http://schemas.microsoft.com/office/drawing/2014/main" id="{00000000-0008-0000-0600-00005B010000}"/>
            </a:ext>
          </a:extLst>
        </xdr:cNvPr>
        <xdr:cNvSpPr txBox="1"/>
      </xdr:nvSpPr>
      <xdr:spPr>
        <a:xfrm>
          <a:off x="10528300" y="85941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2,766,633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74945</xdr:rowOff>
    </xdr:from>
    <xdr:to>
      <xdr:col>55</xdr:col>
      <xdr:colOff>88900</xdr:colOff>
      <xdr:row>51</xdr:row>
      <xdr:rowOff>74945</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8818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20478</xdr:rowOff>
    </xdr:from>
    <xdr:to>
      <xdr:col>55</xdr:col>
      <xdr:colOff>0</xdr:colOff>
      <xdr:row>58</xdr:row>
      <xdr:rowOff>66633</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9639300" y="9964578"/>
          <a:ext cx="838200" cy="46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159060</xdr:rowOff>
    </xdr:from>
    <xdr:ext cx="599010" cy="259045"/>
    <xdr:sp macro="" textlink="">
      <xdr:nvSpPr>
        <xdr:cNvPr id="350" name="普通建設事業費平均値テキスト">
          <a:extLst>
            <a:ext uri="{FF2B5EF4-FFF2-40B4-BE49-F238E27FC236}">
              <a16:creationId xmlns:a16="http://schemas.microsoft.com/office/drawing/2014/main" id="{00000000-0008-0000-0600-00005E010000}"/>
            </a:ext>
          </a:extLst>
        </xdr:cNvPr>
        <xdr:cNvSpPr txBox="1"/>
      </xdr:nvSpPr>
      <xdr:spPr>
        <a:xfrm>
          <a:off x="10528300" y="9760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136183</xdr:rowOff>
    </xdr:from>
    <xdr:to>
      <xdr:col>55</xdr:col>
      <xdr:colOff>50800</xdr:colOff>
      <xdr:row>58</xdr:row>
      <xdr:rowOff>66333</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10426700" y="9908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107359</xdr:rowOff>
    </xdr:from>
    <xdr:to>
      <xdr:col>50</xdr:col>
      <xdr:colOff>114300</xdr:colOff>
      <xdr:row>58</xdr:row>
      <xdr:rowOff>20478</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8750300" y="9880009"/>
          <a:ext cx="889000" cy="84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127226</xdr:rowOff>
    </xdr:from>
    <xdr:to>
      <xdr:col>50</xdr:col>
      <xdr:colOff>165100</xdr:colOff>
      <xdr:row>58</xdr:row>
      <xdr:rowOff>57376</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95885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73903</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339795" y="9675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107359</xdr:rowOff>
    </xdr:from>
    <xdr:to>
      <xdr:col>45</xdr:col>
      <xdr:colOff>177800</xdr:colOff>
      <xdr:row>58</xdr:row>
      <xdr:rowOff>73506</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7861300" y="9880009"/>
          <a:ext cx="889000" cy="137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126873</xdr:rowOff>
    </xdr:from>
    <xdr:to>
      <xdr:col>46</xdr:col>
      <xdr:colOff>38100</xdr:colOff>
      <xdr:row>58</xdr:row>
      <xdr:rowOff>57023</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8699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48150</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8450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50403</xdr:rowOff>
    </xdr:from>
    <xdr:to>
      <xdr:col>41</xdr:col>
      <xdr:colOff>50800</xdr:colOff>
      <xdr:row>58</xdr:row>
      <xdr:rowOff>73506</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a:off x="6972300" y="9994503"/>
          <a:ext cx="889000" cy="23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132124</xdr:rowOff>
    </xdr:from>
    <xdr:to>
      <xdr:col>41</xdr:col>
      <xdr:colOff>101600</xdr:colOff>
      <xdr:row>58</xdr:row>
      <xdr:rowOff>62274</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7810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78801</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561795" y="9680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108097</xdr:rowOff>
    </xdr:from>
    <xdr:to>
      <xdr:col>36</xdr:col>
      <xdr:colOff>165100</xdr:colOff>
      <xdr:row>58</xdr:row>
      <xdr:rowOff>38247</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6921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54774</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6672795" y="9655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15833</xdr:rowOff>
    </xdr:from>
    <xdr:to>
      <xdr:col>55</xdr:col>
      <xdr:colOff>50800</xdr:colOff>
      <xdr:row>58</xdr:row>
      <xdr:rowOff>117433</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10426700" y="9959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114610</xdr:rowOff>
    </xdr:from>
    <xdr:ext cx="599010" cy="259045"/>
    <xdr:sp macro="" textlink="">
      <xdr:nvSpPr>
        <xdr:cNvPr id="369" name="普通建設事業費該当値テキスト">
          <a:extLst>
            <a:ext uri="{FF2B5EF4-FFF2-40B4-BE49-F238E27FC236}">
              <a16:creationId xmlns:a16="http://schemas.microsoft.com/office/drawing/2014/main" id="{00000000-0008-0000-0600-000071010000}"/>
            </a:ext>
          </a:extLst>
        </xdr:cNvPr>
        <xdr:cNvSpPr txBox="1"/>
      </xdr:nvSpPr>
      <xdr:spPr>
        <a:xfrm>
          <a:off x="10528300" y="98872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141128</xdr:rowOff>
    </xdr:from>
    <xdr:to>
      <xdr:col>50</xdr:col>
      <xdr:colOff>165100</xdr:colOff>
      <xdr:row>58</xdr:row>
      <xdr:rowOff>71278</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9588500" y="9913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62405</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9339795" y="100065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56559</xdr:rowOff>
    </xdr:from>
    <xdr:to>
      <xdr:col>46</xdr:col>
      <xdr:colOff>38100</xdr:colOff>
      <xdr:row>57</xdr:row>
      <xdr:rowOff>158159</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8699500" y="9829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3236</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8450795" y="9604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22706</xdr:rowOff>
    </xdr:from>
    <xdr:to>
      <xdr:col>41</xdr:col>
      <xdr:colOff>101600</xdr:colOff>
      <xdr:row>58</xdr:row>
      <xdr:rowOff>124306</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7810500" y="996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115433</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7561795" y="10059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171053</xdr:rowOff>
    </xdr:from>
    <xdr:to>
      <xdr:col>36</xdr:col>
      <xdr:colOff>165100</xdr:colOff>
      <xdr:row>58</xdr:row>
      <xdr:rowOff>101203</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6921500" y="9943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92330</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6672795" y="100364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56104</xdr:rowOff>
    </xdr:from>
    <xdr:to>
      <xdr:col>54</xdr:col>
      <xdr:colOff>189865</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229054"/>
          <a:ext cx="1270" cy="13599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2781</xdr:rowOff>
    </xdr:from>
    <xdr:ext cx="690189"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20042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56104</xdr:rowOff>
    </xdr:from>
    <xdr:to>
      <xdr:col>55</xdr:col>
      <xdr:colOff>88900</xdr:colOff>
      <xdr:row>71</xdr:row>
      <xdr:rowOff>56104</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2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58472</xdr:rowOff>
    </xdr:from>
    <xdr:to>
      <xdr:col>55</xdr:col>
      <xdr:colOff>0</xdr:colOff>
      <xdr:row>79</xdr:row>
      <xdr:rowOff>18441</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9639300" y="13431572"/>
          <a:ext cx="838200" cy="131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99516</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301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76639</xdr:rowOff>
    </xdr:from>
    <xdr:to>
      <xdr:col>55</xdr:col>
      <xdr:colOff>50800</xdr:colOff>
      <xdr:row>79</xdr:row>
      <xdr:rowOff>6789</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36409</xdr:rowOff>
    </xdr:from>
    <xdr:to>
      <xdr:col>50</xdr:col>
      <xdr:colOff>114300</xdr:colOff>
      <xdr:row>78</xdr:row>
      <xdr:rowOff>58472</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8750300" y="13238059"/>
          <a:ext cx="889000" cy="193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65376</xdr:rowOff>
    </xdr:from>
    <xdr:to>
      <xdr:col>50</xdr:col>
      <xdr:colOff>165100</xdr:colOff>
      <xdr:row>78</xdr:row>
      <xdr:rowOff>166976</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43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158103</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372111" y="13531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36409</xdr:rowOff>
    </xdr:from>
    <xdr:to>
      <xdr:col>45</xdr:col>
      <xdr:colOff>177800</xdr:colOff>
      <xdr:row>79</xdr:row>
      <xdr:rowOff>13880</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7861300" y="13238059"/>
          <a:ext cx="889000" cy="320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44543</xdr:rowOff>
    </xdr:from>
    <xdr:to>
      <xdr:col>46</xdr:col>
      <xdr:colOff>38100</xdr:colOff>
      <xdr:row>78</xdr:row>
      <xdr:rowOff>146143</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137270</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510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119340</xdr:rowOff>
    </xdr:from>
    <xdr:to>
      <xdr:col>41</xdr:col>
      <xdr:colOff>50800</xdr:colOff>
      <xdr:row>79</xdr:row>
      <xdr:rowOff>13880</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6972300" y="13492440"/>
          <a:ext cx="889000" cy="65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17207</xdr:rowOff>
    </xdr:from>
    <xdr:to>
      <xdr:col>41</xdr:col>
      <xdr:colOff>101600</xdr:colOff>
      <xdr:row>78</xdr:row>
      <xdr:rowOff>118807</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135334</xdr:rowOff>
    </xdr:from>
    <xdr:ext cx="59901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61795" y="13165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135992</xdr:rowOff>
    </xdr:from>
    <xdr:to>
      <xdr:col>36</xdr:col>
      <xdr:colOff>165100</xdr:colOff>
      <xdr:row>78</xdr:row>
      <xdr:rowOff>66142</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82669</xdr:rowOff>
    </xdr:from>
    <xdr:ext cx="59901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672795" y="13112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139091</xdr:rowOff>
    </xdr:from>
    <xdr:to>
      <xdr:col>55</xdr:col>
      <xdr:colOff>50800</xdr:colOff>
      <xdr:row>79</xdr:row>
      <xdr:rowOff>69241</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3512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55067</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3428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7672</xdr:rowOff>
    </xdr:from>
    <xdr:to>
      <xdr:col>50</xdr:col>
      <xdr:colOff>165100</xdr:colOff>
      <xdr:row>78</xdr:row>
      <xdr:rowOff>109272</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3380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125799</xdr:rowOff>
    </xdr:from>
    <xdr:ext cx="59901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339795" y="131559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157059</xdr:rowOff>
    </xdr:from>
    <xdr:to>
      <xdr:col>46</xdr:col>
      <xdr:colOff>38100</xdr:colOff>
      <xdr:row>77</xdr:row>
      <xdr:rowOff>87209</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187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75</xdr:row>
      <xdr:rowOff>103736</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450795" y="129624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134530</xdr:rowOff>
    </xdr:from>
    <xdr:to>
      <xdr:col>41</xdr:col>
      <xdr:colOff>101600</xdr:colOff>
      <xdr:row>79</xdr:row>
      <xdr:rowOff>64680</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350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55807</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594111" y="13600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68540</xdr:rowOff>
    </xdr:from>
    <xdr:to>
      <xdr:col>36</xdr:col>
      <xdr:colOff>165100</xdr:colOff>
      <xdr:row>78</xdr:row>
      <xdr:rowOff>170140</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344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161267</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705111" y="13534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100878</xdr:rowOff>
    </xdr:from>
    <xdr:to>
      <xdr:col>54</xdr:col>
      <xdr:colOff>189865</xdr:colOff>
      <xdr:row>98</xdr:row>
      <xdr:rowOff>139700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874278"/>
          <a:ext cx="1270" cy="106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47555</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6495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2,334,913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100878</xdr:rowOff>
    </xdr:from>
    <xdr:to>
      <xdr:col>55</xdr:col>
      <xdr:colOff>88900</xdr:colOff>
      <xdr:row>92</xdr:row>
      <xdr:rowOff>100878</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874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92032</xdr:rowOff>
    </xdr:from>
    <xdr:to>
      <xdr:col>55</xdr:col>
      <xdr:colOff>0</xdr:colOff>
      <xdr:row>98</xdr:row>
      <xdr:rowOff>94149</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894132"/>
          <a:ext cx="838200" cy="2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48130</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6787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25253</xdr:rowOff>
    </xdr:from>
    <xdr:to>
      <xdr:col>55</xdr:col>
      <xdr:colOff>50800</xdr:colOff>
      <xdr:row>98</xdr:row>
      <xdr:rowOff>126853</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76729</xdr:rowOff>
    </xdr:from>
    <xdr:to>
      <xdr:col>50</xdr:col>
      <xdr:colOff>114300</xdr:colOff>
      <xdr:row>98</xdr:row>
      <xdr:rowOff>92032</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8750300" y="16878829"/>
          <a:ext cx="889000" cy="15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17259</xdr:rowOff>
    </xdr:from>
    <xdr:to>
      <xdr:col>50</xdr:col>
      <xdr:colOff>165100</xdr:colOff>
      <xdr:row>98</xdr:row>
      <xdr:rowOff>118859</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135386</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59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76729</xdr:rowOff>
    </xdr:from>
    <xdr:to>
      <xdr:col>45</xdr:col>
      <xdr:colOff>177800</xdr:colOff>
      <xdr:row>98</xdr:row>
      <xdr:rowOff>93799</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878829"/>
          <a:ext cx="889000" cy="17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21895</xdr:rowOff>
    </xdr:from>
    <xdr:to>
      <xdr:col>46</xdr:col>
      <xdr:colOff>38100</xdr:colOff>
      <xdr:row>98</xdr:row>
      <xdr:rowOff>123495</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140022</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93799</xdr:rowOff>
    </xdr:from>
    <xdr:to>
      <xdr:col>41</xdr:col>
      <xdr:colOff>50800</xdr:colOff>
      <xdr:row>98</xdr:row>
      <xdr:rowOff>116594</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895899"/>
          <a:ext cx="889000" cy="22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30533</xdr:rowOff>
    </xdr:from>
    <xdr:to>
      <xdr:col>41</xdr:col>
      <xdr:colOff>101600</xdr:colOff>
      <xdr:row>98</xdr:row>
      <xdr:rowOff>132133</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8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148660</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6078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28342</xdr:rowOff>
    </xdr:from>
    <xdr:to>
      <xdr:col>36</xdr:col>
      <xdr:colOff>165100</xdr:colOff>
      <xdr:row>98</xdr:row>
      <xdr:rowOff>129942</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83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146469</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605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43349</xdr:rowOff>
    </xdr:from>
    <xdr:to>
      <xdr:col>55</xdr:col>
      <xdr:colOff>50800</xdr:colOff>
      <xdr:row>98</xdr:row>
      <xdr:rowOff>144949</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84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3680</xdr:rowOff>
    </xdr:from>
    <xdr:ext cx="534377"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805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41232</xdr:rowOff>
    </xdr:from>
    <xdr:to>
      <xdr:col>50</xdr:col>
      <xdr:colOff>165100</xdr:colOff>
      <xdr:row>98</xdr:row>
      <xdr:rowOff>142832</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84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133959</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9360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25929</xdr:rowOff>
    </xdr:from>
    <xdr:to>
      <xdr:col>46</xdr:col>
      <xdr:colOff>38100</xdr:colOff>
      <xdr:row>98</xdr:row>
      <xdr:rowOff>127529</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28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118656</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920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42999</xdr:rowOff>
    </xdr:from>
    <xdr:to>
      <xdr:col>41</xdr:col>
      <xdr:colOff>101600</xdr:colOff>
      <xdr:row>98</xdr:row>
      <xdr:rowOff>144599</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845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135726</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937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65794</xdr:rowOff>
    </xdr:from>
    <xdr:to>
      <xdr:col>36</xdr:col>
      <xdr:colOff>165100</xdr:colOff>
      <xdr:row>98</xdr:row>
      <xdr:rowOff>167394</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67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158521</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6960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98434</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413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45111</xdr:rowOff>
    </xdr:from>
    <xdr:ext cx="599010"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188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98434</xdr:rowOff>
    </xdr:from>
    <xdr:to>
      <xdr:col>86</xdr:col>
      <xdr:colOff>25400</xdr:colOff>
      <xdr:row>31</xdr:row>
      <xdr:rowOff>98434</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41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165048</xdr:rowOff>
    </xdr:from>
    <xdr:to>
      <xdr:col>85</xdr:col>
      <xdr:colOff>127000</xdr:colOff>
      <xdr:row>39</xdr:row>
      <xdr:rowOff>26924</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680148"/>
          <a:ext cx="838200" cy="33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114882</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458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92005</xdr:rowOff>
    </xdr:from>
    <xdr:to>
      <xdr:col>85</xdr:col>
      <xdr:colOff>177800</xdr:colOff>
      <xdr:row>39</xdr:row>
      <xdr:rowOff>22155</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155756</xdr:rowOff>
    </xdr:from>
    <xdr:to>
      <xdr:col>81</xdr:col>
      <xdr:colOff>50800</xdr:colOff>
      <xdr:row>38</xdr:row>
      <xdr:rowOff>165048</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670856"/>
          <a:ext cx="889000" cy="9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100532</xdr:rowOff>
    </xdr:from>
    <xdr:to>
      <xdr:col>81</xdr:col>
      <xdr:colOff>101600</xdr:colOff>
      <xdr:row>39</xdr:row>
      <xdr:rowOff>30682</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47209</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390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105711</xdr:rowOff>
    </xdr:from>
    <xdr:to>
      <xdr:col>76</xdr:col>
      <xdr:colOff>114300</xdr:colOff>
      <xdr:row>38</xdr:row>
      <xdr:rowOff>155756</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620811"/>
          <a:ext cx="889000" cy="50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94204</xdr:rowOff>
    </xdr:from>
    <xdr:to>
      <xdr:col>76</xdr:col>
      <xdr:colOff>165100</xdr:colOff>
      <xdr:row>39</xdr:row>
      <xdr:rowOff>24354</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40881</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384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105711</xdr:rowOff>
    </xdr:from>
    <xdr:to>
      <xdr:col>71</xdr:col>
      <xdr:colOff>177800</xdr:colOff>
      <xdr:row>39</xdr:row>
      <xdr:rowOff>20813</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flipV="1">
          <a:off x="12814300" y="6620811"/>
          <a:ext cx="889000" cy="86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109722</xdr:rowOff>
    </xdr:from>
    <xdr:to>
      <xdr:col>72</xdr:col>
      <xdr:colOff>38100</xdr:colOff>
      <xdr:row>39</xdr:row>
      <xdr:rowOff>39872</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30999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96024</xdr:rowOff>
    </xdr:from>
    <xdr:to>
      <xdr:col>67</xdr:col>
      <xdr:colOff>101600</xdr:colOff>
      <xdr:row>39</xdr:row>
      <xdr:rowOff>26174</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42702</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386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147574</xdr:rowOff>
    </xdr:from>
    <xdr:to>
      <xdr:col>85</xdr:col>
      <xdr:colOff>177800</xdr:colOff>
      <xdr:row>39</xdr:row>
      <xdr:rowOff>77724</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62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70432</xdr:rowOff>
    </xdr:from>
    <xdr:ext cx="469744"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585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114248</xdr:rowOff>
    </xdr:from>
    <xdr:to>
      <xdr:col>81</xdr:col>
      <xdr:colOff>101600</xdr:colOff>
      <xdr:row>39</xdr:row>
      <xdr:rowOff>44398</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29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35525</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722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104956</xdr:rowOff>
    </xdr:from>
    <xdr:to>
      <xdr:col>76</xdr:col>
      <xdr:colOff>165100</xdr:colOff>
      <xdr:row>39</xdr:row>
      <xdr:rowOff>35106</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2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26233</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712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54911</xdr:rowOff>
    </xdr:from>
    <xdr:to>
      <xdr:col>72</xdr:col>
      <xdr:colOff>38100</xdr:colOff>
      <xdr:row>38</xdr:row>
      <xdr:rowOff>156511</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570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1588</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6345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141463</xdr:rowOff>
    </xdr:from>
    <xdr:to>
      <xdr:col>67</xdr:col>
      <xdr:colOff>101600</xdr:colOff>
      <xdr:row>39</xdr:row>
      <xdr:rowOff>71613</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5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62740</xdr:rowOff>
    </xdr:from>
    <xdr:ext cx="469744"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79428" y="674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失業対策事業費グラフ枠">
          <a:extLst>
            <a:ext uri="{FF2B5EF4-FFF2-40B4-BE49-F238E27FC236}">
              <a16:creationId xmlns:a16="http://schemas.microsoft.com/office/drawing/2014/main" id="{00000000-0008-0000-0600-000037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27686</xdr:rowOff>
    </xdr:from>
    <xdr:to>
      <xdr:col>85</xdr:col>
      <xdr:colOff>126364</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flipV="1">
          <a:off x="16317595" y="8771636"/>
          <a:ext cx="1269"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9" name="失業対策事業費最小値テキスト">
          <a:extLst>
            <a:ext uri="{FF2B5EF4-FFF2-40B4-BE49-F238E27FC236}">
              <a16:creationId xmlns:a16="http://schemas.microsoft.com/office/drawing/2014/main" id="{00000000-0008-0000-0600-000039020000}"/>
            </a:ext>
          </a:extLst>
        </xdr:cNvPr>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145813</xdr:rowOff>
    </xdr:from>
    <xdr:ext cx="469744" cy="259045"/>
    <xdr:sp macro="" textlink="">
      <xdr:nvSpPr>
        <xdr:cNvPr id="571" name="失業対策事業費最大値テキスト">
          <a:extLst>
            <a:ext uri="{FF2B5EF4-FFF2-40B4-BE49-F238E27FC236}">
              <a16:creationId xmlns:a16="http://schemas.microsoft.com/office/drawing/2014/main" id="{00000000-0008-0000-0600-00003B020000}"/>
            </a:ext>
          </a:extLst>
        </xdr:cNvPr>
        <xdr:cNvSpPr txBox="1"/>
      </xdr:nvSpPr>
      <xdr:spPr>
        <a:xfrm>
          <a:off x="16370300" y="8546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27686</xdr:rowOff>
    </xdr:from>
    <xdr:to>
      <xdr:col>86</xdr:col>
      <xdr:colOff>25400</xdr:colOff>
      <xdr:row>51</xdr:row>
      <xdr:rowOff>27686</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8771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74" name="失業対策事業費平均値テキスト">
          <a:extLst>
            <a:ext uri="{FF2B5EF4-FFF2-40B4-BE49-F238E27FC236}">
              <a16:creationId xmlns:a16="http://schemas.microsoft.com/office/drawing/2014/main" id="{00000000-0008-0000-0600-00003E020000}"/>
            </a:ext>
          </a:extLst>
        </xdr:cNvPr>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84100</xdr:rowOff>
    </xdr:from>
    <xdr:to>
      <xdr:col>81</xdr:col>
      <xdr:colOff>101600</xdr:colOff>
      <xdr:row>59</xdr:row>
      <xdr:rowOff>14250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54305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30777</xdr:rowOff>
    </xdr:from>
    <xdr:ext cx="313932"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324333" y="98034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67183</xdr:rowOff>
    </xdr:from>
    <xdr:to>
      <xdr:col>76</xdr:col>
      <xdr:colOff>165100</xdr:colOff>
      <xdr:row>58</xdr:row>
      <xdr:rowOff>168783</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4541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13860</xdr:rowOff>
    </xdr:from>
    <xdr:ext cx="313932"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35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67411</xdr:rowOff>
    </xdr:from>
    <xdr:to>
      <xdr:col>72</xdr:col>
      <xdr:colOff>38100</xdr:colOff>
      <xdr:row>58</xdr:row>
      <xdr:rowOff>169011</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3652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14088</xdr:rowOff>
    </xdr:from>
    <xdr:ext cx="313932"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46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52095</xdr:rowOff>
    </xdr:from>
    <xdr:to>
      <xdr:col>67</xdr:col>
      <xdr:colOff>101600</xdr:colOff>
      <xdr:row>58</xdr:row>
      <xdr:rowOff>153695</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2763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170222</xdr:rowOff>
    </xdr:from>
    <xdr:ext cx="378565"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25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93" name="失業対策事業費該当値テキスト">
          <a:extLst>
            <a:ext uri="{FF2B5EF4-FFF2-40B4-BE49-F238E27FC236}">
              <a16:creationId xmlns:a16="http://schemas.microsoft.com/office/drawing/2014/main" id="{00000000-0008-0000-0600-000051020000}"/>
            </a:ext>
          </a:extLst>
        </xdr:cNvPr>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4" name="公債費グラフ枠">
          <a:extLst>
            <a:ext uri="{FF2B5EF4-FFF2-40B4-BE49-F238E27FC236}">
              <a16:creationId xmlns:a16="http://schemas.microsoft.com/office/drawing/2014/main" id="{00000000-0008-0000-0600-000070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13402</xdr:rowOff>
    </xdr:from>
    <xdr:to>
      <xdr:col>85</xdr:col>
      <xdr:colOff>126364</xdr:colOff>
      <xdr:row>79</xdr:row>
      <xdr:rowOff>43918</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6317595" y="12186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47745</xdr:rowOff>
    </xdr:from>
    <xdr:ext cx="378565" cy="259045"/>
    <xdr:sp macro="" textlink="">
      <xdr:nvSpPr>
        <xdr:cNvPr id="626" name="公債費最小値テキスト">
          <a:extLst>
            <a:ext uri="{FF2B5EF4-FFF2-40B4-BE49-F238E27FC236}">
              <a16:creationId xmlns:a16="http://schemas.microsoft.com/office/drawing/2014/main" id="{00000000-0008-0000-0600-000072020000}"/>
            </a:ext>
          </a:extLst>
        </xdr:cNvPr>
        <xdr:cNvSpPr txBox="1"/>
      </xdr:nvSpPr>
      <xdr:spPr>
        <a:xfrm>
          <a:off x="16370300" y="13592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43918</xdr:rowOff>
    </xdr:from>
    <xdr:to>
      <xdr:col>86</xdr:col>
      <xdr:colOff>25400</xdr:colOff>
      <xdr:row>79</xdr:row>
      <xdr:rowOff>43918</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6230600" y="13588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131529</xdr:rowOff>
    </xdr:from>
    <xdr:ext cx="599010" cy="259045"/>
    <xdr:sp macro="" textlink="">
      <xdr:nvSpPr>
        <xdr:cNvPr id="628" name="公債費最大値テキスト">
          <a:extLst>
            <a:ext uri="{FF2B5EF4-FFF2-40B4-BE49-F238E27FC236}">
              <a16:creationId xmlns:a16="http://schemas.microsoft.com/office/drawing/2014/main" id="{00000000-0008-0000-0600-000074020000}"/>
            </a:ext>
          </a:extLst>
        </xdr:cNvPr>
        <xdr:cNvSpPr txBox="1"/>
      </xdr:nvSpPr>
      <xdr:spPr>
        <a:xfrm>
          <a:off x="16370300" y="11961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13402</xdr:rowOff>
    </xdr:from>
    <xdr:to>
      <xdr:col>86</xdr:col>
      <xdr:colOff>25400</xdr:colOff>
      <xdr:row>71</xdr:row>
      <xdr:rowOff>13402</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21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41811</xdr:rowOff>
    </xdr:from>
    <xdr:to>
      <xdr:col>85</xdr:col>
      <xdr:colOff>127000</xdr:colOff>
      <xdr:row>78</xdr:row>
      <xdr:rowOff>78611</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5481300" y="13243461"/>
          <a:ext cx="838200" cy="20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85727</xdr:rowOff>
    </xdr:from>
    <xdr:ext cx="599010" cy="259045"/>
    <xdr:sp macro="" textlink="">
      <xdr:nvSpPr>
        <xdr:cNvPr id="631" name="公債費平均値テキスト">
          <a:extLst>
            <a:ext uri="{FF2B5EF4-FFF2-40B4-BE49-F238E27FC236}">
              <a16:creationId xmlns:a16="http://schemas.microsoft.com/office/drawing/2014/main" id="{00000000-0008-0000-0600-000077020000}"/>
            </a:ext>
          </a:extLst>
        </xdr:cNvPr>
        <xdr:cNvSpPr txBox="1"/>
      </xdr:nvSpPr>
      <xdr:spPr>
        <a:xfrm>
          <a:off x="16370300" y="13115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62850</xdr:rowOff>
    </xdr:from>
    <xdr:to>
      <xdr:col>85</xdr:col>
      <xdr:colOff>177800</xdr:colOff>
      <xdr:row>77</xdr:row>
      <xdr:rowOff>164450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62687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41811</xdr:rowOff>
    </xdr:from>
    <xdr:to>
      <xdr:col>81</xdr:col>
      <xdr:colOff>50800</xdr:colOff>
      <xdr:row>77</xdr:row>
      <xdr:rowOff>170163</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4592300" y="13243461"/>
          <a:ext cx="889000" cy="12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53739</xdr:rowOff>
    </xdr:from>
    <xdr:to>
      <xdr:col>81</xdr:col>
      <xdr:colOff>101600</xdr:colOff>
      <xdr:row>77</xdr:row>
      <xdr:rowOff>155339</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5430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146466</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181795" y="13348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164285</xdr:rowOff>
    </xdr:from>
    <xdr:to>
      <xdr:col>76</xdr:col>
      <xdr:colOff>114300</xdr:colOff>
      <xdr:row>77</xdr:row>
      <xdr:rowOff>170163</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a:off x="13703300" y="13365935"/>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58052</xdr:rowOff>
    </xdr:from>
    <xdr:to>
      <xdr:col>76</xdr:col>
      <xdr:colOff>165100</xdr:colOff>
      <xdr:row>77</xdr:row>
      <xdr:rowOff>159652</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4541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4729</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292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158947</xdr:rowOff>
    </xdr:from>
    <xdr:to>
      <xdr:col>71</xdr:col>
      <xdr:colOff>177800</xdr:colOff>
      <xdr:row>77</xdr:row>
      <xdr:rowOff>164285</xdr:rowOff>
    </xdr:to>
    <xdr:cxnSp macro="">
      <xdr:nvCxnSpPr>
        <xdr:cNvPr id="639" name="直線コネクタ 638">
          <a:extLst>
            <a:ext uri="{FF2B5EF4-FFF2-40B4-BE49-F238E27FC236}">
              <a16:creationId xmlns:a16="http://schemas.microsoft.com/office/drawing/2014/main" id="{00000000-0008-0000-0600-00007F020000}"/>
            </a:ext>
          </a:extLst>
        </xdr:cNvPr>
        <xdr:cNvCxnSpPr/>
      </xdr:nvCxnSpPr>
      <xdr:spPr>
        <a:xfrm>
          <a:off x="12814300" y="13360597"/>
          <a:ext cx="889000" cy="5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57947</xdr:rowOff>
    </xdr:from>
    <xdr:to>
      <xdr:col>72</xdr:col>
      <xdr:colOff>38100</xdr:colOff>
      <xdr:row>77</xdr:row>
      <xdr:rowOff>159547</xdr:rowOff>
    </xdr:to>
    <xdr:sp macro="" textlink="">
      <xdr:nvSpPr>
        <xdr:cNvPr id="640" name="フローチャート: 判断 639">
          <a:extLst>
            <a:ext uri="{FF2B5EF4-FFF2-40B4-BE49-F238E27FC236}">
              <a16:creationId xmlns:a16="http://schemas.microsoft.com/office/drawing/2014/main" id="{00000000-0008-0000-0600-000080020000}"/>
            </a:ext>
          </a:extLst>
        </xdr:cNvPr>
        <xdr:cNvSpPr/>
      </xdr:nvSpPr>
      <xdr:spPr>
        <a:xfrm>
          <a:off x="13652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4624</xdr:rowOff>
    </xdr:from>
    <xdr:ext cx="59901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3403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52620</xdr:rowOff>
    </xdr:from>
    <xdr:to>
      <xdr:col>67</xdr:col>
      <xdr:colOff>101600</xdr:colOff>
      <xdr:row>77</xdr:row>
      <xdr:rowOff>154220</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2763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170747</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2514795"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27811</xdr:rowOff>
    </xdr:from>
    <xdr:to>
      <xdr:col>85</xdr:col>
      <xdr:colOff>177800</xdr:colOff>
      <xdr:row>78</xdr:row>
      <xdr:rowOff>129411</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6268700" y="13400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6238</xdr:rowOff>
    </xdr:from>
    <xdr:ext cx="534377" cy="259045"/>
    <xdr:sp macro="" textlink="">
      <xdr:nvSpPr>
        <xdr:cNvPr id="650" name="公債費該当値テキスト">
          <a:extLst>
            <a:ext uri="{FF2B5EF4-FFF2-40B4-BE49-F238E27FC236}">
              <a16:creationId xmlns:a16="http://schemas.microsoft.com/office/drawing/2014/main" id="{00000000-0008-0000-0600-00008A020000}"/>
            </a:ext>
          </a:extLst>
        </xdr:cNvPr>
        <xdr:cNvSpPr txBox="1"/>
      </xdr:nvSpPr>
      <xdr:spPr>
        <a:xfrm>
          <a:off x="16370300" y="13379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162461</xdr:rowOff>
    </xdr:from>
    <xdr:to>
      <xdr:col>81</xdr:col>
      <xdr:colOff>101600</xdr:colOff>
      <xdr:row>77</xdr:row>
      <xdr:rowOff>92611</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5430500" y="13192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109138</xdr:rowOff>
    </xdr:from>
    <xdr:ext cx="59901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5181795" y="12967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119363</xdr:rowOff>
    </xdr:from>
    <xdr:to>
      <xdr:col>76</xdr:col>
      <xdr:colOff>165100</xdr:colOff>
      <xdr:row>78</xdr:row>
      <xdr:rowOff>49513</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4541500" y="13321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40640</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4292795" y="13413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113485</xdr:rowOff>
    </xdr:from>
    <xdr:to>
      <xdr:col>72</xdr:col>
      <xdr:colOff>38100</xdr:colOff>
      <xdr:row>78</xdr:row>
      <xdr:rowOff>43635</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3652500" y="1331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34762</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3403795" y="13407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108147</xdr:rowOff>
    </xdr:from>
    <xdr:to>
      <xdr:col>67</xdr:col>
      <xdr:colOff>101600</xdr:colOff>
      <xdr:row>78</xdr:row>
      <xdr:rowOff>38297</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2763500" y="13309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29424</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2514795" y="13402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108407</xdr:rowOff>
    </xdr:from>
    <xdr:to>
      <xdr:col>85</xdr:col>
      <xdr:colOff>126364</xdr:colOff>
      <xdr:row>99</xdr:row>
      <xdr:rowOff>98879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38907"/>
          <a:ext cx="1269" cy="153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55084</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141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108407</xdr:rowOff>
    </xdr:from>
    <xdr:to>
      <xdr:col>86</xdr:col>
      <xdr:colOff>25400</xdr:colOff>
      <xdr:row>90</xdr:row>
      <xdr:rowOff>108407</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38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90</xdr:row>
      <xdr:rowOff>141954</xdr:rowOff>
    </xdr:from>
    <xdr:to>
      <xdr:col>85</xdr:col>
      <xdr:colOff>127000</xdr:colOff>
      <xdr:row>91</xdr:row>
      <xdr:rowOff>71011</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5572454"/>
          <a:ext cx="838200" cy="100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120169</xdr:rowOff>
    </xdr:from>
    <xdr:ext cx="534377"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922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141742</xdr:rowOff>
    </xdr:from>
    <xdr:to>
      <xdr:col>85</xdr:col>
      <xdr:colOff>177800</xdr:colOff>
      <xdr:row>99</xdr:row>
      <xdr:rowOff>71892</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943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91</xdr:row>
      <xdr:rowOff>71011</xdr:rowOff>
    </xdr:from>
    <xdr:to>
      <xdr:col>81</xdr:col>
      <xdr:colOff>50800</xdr:colOff>
      <xdr:row>95</xdr:row>
      <xdr:rowOff>14732</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4592300" y="15672961"/>
          <a:ext cx="889000" cy="629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131051</xdr:rowOff>
    </xdr:from>
    <xdr:to>
      <xdr:col>81</xdr:col>
      <xdr:colOff>101600</xdr:colOff>
      <xdr:row>99</xdr:row>
      <xdr:rowOff>61201</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933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52328</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214111" y="17025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14732</xdr:rowOff>
    </xdr:from>
    <xdr:to>
      <xdr:col>76</xdr:col>
      <xdr:colOff>114300</xdr:colOff>
      <xdr:row>96</xdr:row>
      <xdr:rowOff>153428</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3703300" y="16302482"/>
          <a:ext cx="889000" cy="310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141887</xdr:rowOff>
    </xdr:from>
    <xdr:to>
      <xdr:col>76</xdr:col>
      <xdr:colOff>165100</xdr:colOff>
      <xdr:row>99</xdr:row>
      <xdr:rowOff>72037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94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63164</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325111" y="170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153428</xdr:rowOff>
    </xdr:from>
    <xdr:to>
      <xdr:col>71</xdr:col>
      <xdr:colOff>177800</xdr:colOff>
      <xdr:row>99</xdr:row>
      <xdr:rowOff>6069</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612628"/>
          <a:ext cx="889000" cy="366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133035</xdr:rowOff>
    </xdr:from>
    <xdr:to>
      <xdr:col>72</xdr:col>
      <xdr:colOff>38100</xdr:colOff>
      <xdr:row>99</xdr:row>
      <xdr:rowOff>63185</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935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54312</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36111" y="17027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147664</xdr:rowOff>
    </xdr:from>
    <xdr:to>
      <xdr:col>67</xdr:col>
      <xdr:colOff>101600</xdr:colOff>
      <xdr:row>99</xdr:row>
      <xdr:rowOff>77814</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94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68941</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7042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90</xdr:row>
      <xdr:rowOff>91154</xdr:rowOff>
    </xdr:from>
    <xdr:to>
      <xdr:col>85</xdr:col>
      <xdr:colOff>177800</xdr:colOff>
      <xdr:row>91</xdr:row>
      <xdr:rowOff>21304</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5521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10633</xdr:rowOff>
    </xdr:from>
    <xdr:ext cx="690189"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544113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1,377,929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91</xdr:row>
      <xdr:rowOff>20211</xdr:rowOff>
    </xdr:from>
    <xdr:to>
      <xdr:col>81</xdr:col>
      <xdr:colOff>101600</xdr:colOff>
      <xdr:row>91</xdr:row>
      <xdr:rowOff>121811</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562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86705</xdr:colOff>
      <xdr:row>89</xdr:row>
      <xdr:rowOff>138338</xdr:rowOff>
    </xdr:from>
    <xdr:ext cx="690189"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36205" y="153973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135382</xdr:rowOff>
    </xdr:from>
    <xdr:to>
      <xdr:col>76</xdr:col>
      <xdr:colOff>165100</xdr:colOff>
      <xdr:row>95</xdr:row>
      <xdr:rowOff>65532</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251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82059</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026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102628</xdr:rowOff>
    </xdr:from>
    <xdr:to>
      <xdr:col>72</xdr:col>
      <xdr:colOff>38100</xdr:colOff>
      <xdr:row>97</xdr:row>
      <xdr:rowOff>32778</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561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49305</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3370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126719</xdr:rowOff>
    </xdr:from>
    <xdr:to>
      <xdr:col>67</xdr:col>
      <xdr:colOff>101600</xdr:colOff>
      <xdr:row>99</xdr:row>
      <xdr:rowOff>56869</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928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73396</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47111" y="16704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投資及び出資金グラフ枠">
          <a:extLst>
            <a:ext uri="{FF2B5EF4-FFF2-40B4-BE49-F238E27FC236}">
              <a16:creationId xmlns:a16="http://schemas.microsoft.com/office/drawing/2014/main" id="{00000000-0008-0000-06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11531</xdr:rowOff>
    </xdr:from>
    <xdr:to>
      <xdr:col>116</xdr:col>
      <xdr:colOff>62864</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22159595" y="5155031"/>
          <a:ext cx="1269" cy="157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74293</xdr:rowOff>
    </xdr:from>
    <xdr:ext cx="249299" cy="259045"/>
    <xdr:sp macro="" textlink="">
      <xdr:nvSpPr>
        <xdr:cNvPr id="742" name="投資及び出資金最小値テキスト">
          <a:extLst>
            <a:ext uri="{FF2B5EF4-FFF2-40B4-BE49-F238E27FC236}">
              <a16:creationId xmlns:a16="http://schemas.microsoft.com/office/drawing/2014/main" id="{00000000-0008-0000-0600-0000E6020000}"/>
            </a:ext>
          </a:extLst>
        </xdr:cNvPr>
        <xdr:cNvSpPr txBox="1"/>
      </xdr:nvSpPr>
      <xdr:spPr>
        <a:xfrm>
          <a:off x="22212300" y="67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129658</xdr:rowOff>
    </xdr:from>
    <xdr:ext cx="534377" cy="259045"/>
    <xdr:sp macro="" textlink="">
      <xdr:nvSpPr>
        <xdr:cNvPr id="744" name="投資及び出資金最大値テキスト">
          <a:extLst>
            <a:ext uri="{FF2B5EF4-FFF2-40B4-BE49-F238E27FC236}">
              <a16:creationId xmlns:a16="http://schemas.microsoft.com/office/drawing/2014/main" id="{00000000-0008-0000-0600-0000E8020000}"/>
            </a:ext>
          </a:extLst>
        </xdr:cNvPr>
        <xdr:cNvSpPr txBox="1"/>
      </xdr:nvSpPr>
      <xdr:spPr>
        <a:xfrm>
          <a:off x="22212300" y="4930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11531</xdr:rowOff>
    </xdr:from>
    <xdr:to>
      <xdr:col>116</xdr:col>
      <xdr:colOff>152400</xdr:colOff>
      <xdr:row>30</xdr:row>
      <xdr:rowOff>11531</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51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32639</xdr:rowOff>
    </xdr:from>
    <xdr:to>
      <xdr:col>116</xdr:col>
      <xdr:colOff>63500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flipV="1">
          <a:off x="21323300" y="6719189"/>
          <a:ext cx="838200" cy="11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163193</xdr:rowOff>
    </xdr:from>
    <xdr:ext cx="469744" cy="259045"/>
    <xdr:sp macro="" textlink="">
      <xdr:nvSpPr>
        <xdr:cNvPr id="747" name="投資及び出資金平均値テキスト">
          <a:extLst>
            <a:ext uri="{FF2B5EF4-FFF2-40B4-BE49-F238E27FC236}">
              <a16:creationId xmlns:a16="http://schemas.microsoft.com/office/drawing/2014/main" id="{00000000-0008-0000-0600-0000EB020000}"/>
            </a:ext>
          </a:extLst>
        </xdr:cNvPr>
        <xdr:cNvSpPr txBox="1"/>
      </xdr:nvSpPr>
      <xdr:spPr>
        <a:xfrm>
          <a:off x="22212300" y="6506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140316</xdr:rowOff>
    </xdr:from>
    <xdr:to>
      <xdr:col>116</xdr:col>
      <xdr:colOff>114300</xdr:colOff>
      <xdr:row>39</xdr:row>
      <xdr:rowOff>70466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21107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102076</xdr:rowOff>
    </xdr:from>
    <xdr:to>
      <xdr:col>111</xdr:col>
      <xdr:colOff>177800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20434300" y="6617176"/>
          <a:ext cx="889000" cy="113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147174</xdr:rowOff>
    </xdr:from>
    <xdr:to>
      <xdr:col>112</xdr:col>
      <xdr:colOff>38100</xdr:colOff>
      <xdr:row>39</xdr:row>
      <xdr:rowOff>77324</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1272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93851</xdr:rowOff>
    </xdr:from>
    <xdr:ext cx="378565"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134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102076</xdr:rowOff>
    </xdr:from>
    <xdr:to>
      <xdr:col>107</xdr:col>
      <xdr:colOff>50800</xdr:colOff>
      <xdr:row>39</xdr:row>
      <xdr:rowOff>44050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flipV="1">
          <a:off x="19545300" y="6617176"/>
          <a:ext cx="889000" cy="113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132906</xdr:rowOff>
    </xdr:from>
    <xdr:to>
      <xdr:col>107</xdr:col>
      <xdr:colOff>101600</xdr:colOff>
      <xdr:row>39</xdr:row>
      <xdr:rowOff>63056</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20383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54183</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199428" y="67407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44050</xdr:rowOff>
    </xdr:from>
    <xdr:to>
      <xdr:col>102</xdr:col>
      <xdr:colOff>114300</xdr:colOff>
      <xdr:row>39</xdr:row>
      <xdr:rowOff>44069</xdr:rowOff>
    </xdr:to>
    <xdr:cxnSp macro="">
      <xdr:nvCxnSpPr>
        <xdr:cNvPr id="755" name="直線コネクタ 754">
          <a:extLst>
            <a:ext uri="{FF2B5EF4-FFF2-40B4-BE49-F238E27FC236}">
              <a16:creationId xmlns:a16="http://schemas.microsoft.com/office/drawing/2014/main" id="{00000000-0008-0000-0600-0000F3020000}"/>
            </a:ext>
          </a:extLst>
        </xdr:cNvPr>
        <xdr:cNvCxnSpPr/>
      </xdr:nvCxnSpPr>
      <xdr:spPr>
        <a:xfrm flipV="1">
          <a:off x="18656300" y="6730600"/>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147974</xdr:rowOff>
    </xdr:from>
    <xdr:to>
      <xdr:col>102</xdr:col>
      <xdr:colOff>165100</xdr:colOff>
      <xdr:row>39</xdr:row>
      <xdr:rowOff>78124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9494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94651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56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118485</xdr:rowOff>
    </xdr:from>
    <xdr:to>
      <xdr:col>98</xdr:col>
      <xdr:colOff>38100</xdr:colOff>
      <xdr:row>39</xdr:row>
      <xdr:rowOff>48635</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8605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65162</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21428" y="6408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153289</xdr:rowOff>
    </xdr:from>
    <xdr:to>
      <xdr:col>116</xdr:col>
      <xdr:colOff>114300</xdr:colOff>
      <xdr:row>39</xdr:row>
      <xdr:rowOff>83439</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2110700" y="6668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118743</xdr:rowOff>
    </xdr:from>
    <xdr:ext cx="378565" cy="259045"/>
    <xdr:sp macro="" textlink="">
      <xdr:nvSpPr>
        <xdr:cNvPr id="766" name="投資及び出資金該当値テキスト">
          <a:extLst>
            <a:ext uri="{FF2B5EF4-FFF2-40B4-BE49-F238E27FC236}">
              <a16:creationId xmlns:a16="http://schemas.microsoft.com/office/drawing/2014/main" id="{00000000-0008-0000-0600-0000FE020000}"/>
            </a:ext>
          </a:extLst>
        </xdr:cNvPr>
        <xdr:cNvSpPr txBox="1"/>
      </xdr:nvSpPr>
      <xdr:spPr>
        <a:xfrm>
          <a:off x="22212300" y="6633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51276</xdr:rowOff>
    </xdr:from>
    <xdr:to>
      <xdr:col>107</xdr:col>
      <xdr:colOff>101600</xdr:colOff>
      <xdr:row>38</xdr:row>
      <xdr:rowOff>152876</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0383500" y="6566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169403</xdr:rowOff>
    </xdr:from>
    <xdr:ext cx="469744"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0199428" y="6341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164700</xdr:rowOff>
    </xdr:from>
    <xdr:to>
      <xdr:col>102</xdr:col>
      <xdr:colOff>165100</xdr:colOff>
      <xdr:row>39</xdr:row>
      <xdr:rowOff>94850</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9494500" y="667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85977</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9388333" y="67725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164719</xdr:rowOff>
    </xdr:from>
    <xdr:to>
      <xdr:col>98</xdr:col>
      <xdr:colOff>38100</xdr:colOff>
      <xdr:row>39</xdr:row>
      <xdr:rowOff>94869</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8605500" y="6679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85996</xdr:rowOff>
    </xdr:from>
    <xdr:ext cx="313932"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499333" y="6772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貸付金グラフ枠">
          <a:extLst>
            <a:ext uri="{FF2B5EF4-FFF2-40B4-BE49-F238E27FC236}">
              <a16:creationId xmlns:a16="http://schemas.microsoft.com/office/drawing/2014/main" id="{00000000-0008-0000-06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124764</xdr:rowOff>
    </xdr:from>
    <xdr:to>
      <xdr:col>116</xdr:col>
      <xdr:colOff>62864</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22159595" y="8525814"/>
          <a:ext cx="1269" cy="1634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9" name="貸付金最小値テキスト">
          <a:extLst>
            <a:ext uri="{FF2B5EF4-FFF2-40B4-BE49-F238E27FC236}">
              <a16:creationId xmlns:a16="http://schemas.microsoft.com/office/drawing/2014/main" id="{00000000-0008-0000-0600-00001F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71441</xdr:rowOff>
    </xdr:from>
    <xdr:ext cx="534377" cy="259045"/>
    <xdr:sp macro="" textlink="">
      <xdr:nvSpPr>
        <xdr:cNvPr id="801" name="貸付金最大値テキスト">
          <a:extLst>
            <a:ext uri="{FF2B5EF4-FFF2-40B4-BE49-F238E27FC236}">
              <a16:creationId xmlns:a16="http://schemas.microsoft.com/office/drawing/2014/main" id="{00000000-0008-0000-0600-000021030000}"/>
            </a:ext>
          </a:extLst>
        </xdr:cNvPr>
        <xdr:cNvSpPr txBox="1"/>
      </xdr:nvSpPr>
      <xdr:spPr>
        <a:xfrm>
          <a:off x="22212300" y="8301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124764</xdr:rowOff>
    </xdr:from>
    <xdr:to>
      <xdr:col>116</xdr:col>
      <xdr:colOff>152400</xdr:colOff>
      <xdr:row>49</xdr:row>
      <xdr:rowOff>124764</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8525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39135</xdr:rowOff>
    </xdr:from>
    <xdr:to>
      <xdr:col>116</xdr:col>
      <xdr:colOff>63500</xdr:colOff>
      <xdr:row>59</xdr:row>
      <xdr:rowOff>39212</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flipV="1">
          <a:off x="21323300" y="10154685"/>
          <a:ext cx="838200" cy="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40777</xdr:rowOff>
    </xdr:from>
    <xdr:ext cx="469744" cy="259045"/>
    <xdr:sp macro="" textlink="">
      <xdr:nvSpPr>
        <xdr:cNvPr id="804" name="貸付金平均値テキスト">
          <a:extLst>
            <a:ext uri="{FF2B5EF4-FFF2-40B4-BE49-F238E27FC236}">
              <a16:creationId xmlns:a16="http://schemas.microsoft.com/office/drawing/2014/main" id="{00000000-0008-0000-0600-000024030000}"/>
            </a:ext>
          </a:extLst>
        </xdr:cNvPr>
        <xdr:cNvSpPr txBox="1"/>
      </xdr:nvSpPr>
      <xdr:spPr>
        <a:xfrm>
          <a:off x="22212300" y="9813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17900</xdr:rowOff>
    </xdr:from>
    <xdr:to>
      <xdr:col>116</xdr:col>
      <xdr:colOff>114300</xdr:colOff>
      <xdr:row>58</xdr:row>
      <xdr:rowOff>119500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21107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35611</xdr:rowOff>
    </xdr:from>
    <xdr:to>
      <xdr:col>111</xdr:col>
      <xdr:colOff>177800</xdr:colOff>
      <xdr:row>59</xdr:row>
      <xdr:rowOff>39212</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a:off x="20434300" y="10151161"/>
          <a:ext cx="889000" cy="3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3632</xdr:rowOff>
    </xdr:from>
    <xdr:to>
      <xdr:col>112</xdr:col>
      <xdr:colOff>38100</xdr:colOff>
      <xdr:row>58</xdr:row>
      <xdr:rowOff>105232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1272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121759</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088428" y="972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26219</xdr:rowOff>
    </xdr:from>
    <xdr:to>
      <xdr:col>107</xdr:col>
      <xdr:colOff>50800</xdr:colOff>
      <xdr:row>59</xdr:row>
      <xdr:rowOff>35611</xdr:rowOff>
    </xdr:to>
    <xdr:cxnSp macro="">
      <xdr:nvCxnSpPr>
        <xdr:cNvPr id="809" name="直線コネクタ 808">
          <a:extLst>
            <a:ext uri="{FF2B5EF4-FFF2-40B4-BE49-F238E27FC236}">
              <a16:creationId xmlns:a16="http://schemas.microsoft.com/office/drawing/2014/main" id="{00000000-0008-0000-0600-000029030000}"/>
            </a:ext>
          </a:extLst>
        </xdr:cNvPr>
        <xdr:cNvCxnSpPr/>
      </xdr:nvCxnSpPr>
      <xdr:spPr>
        <a:xfrm>
          <a:off x="19545300" y="10141769"/>
          <a:ext cx="889000" cy="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2718</xdr:rowOff>
    </xdr:from>
    <xdr:to>
      <xdr:col>107</xdr:col>
      <xdr:colOff>101600</xdr:colOff>
      <xdr:row>58</xdr:row>
      <xdr:rowOff>104318</xdr:rowOff>
    </xdr:to>
    <xdr:sp macro="" textlink="">
      <xdr:nvSpPr>
        <xdr:cNvPr id="810" name="フローチャート: 判断 809">
          <a:extLst>
            <a:ext uri="{FF2B5EF4-FFF2-40B4-BE49-F238E27FC236}">
              <a16:creationId xmlns:a16="http://schemas.microsoft.com/office/drawing/2014/main" id="{00000000-0008-0000-0600-00002A030000}"/>
            </a:ext>
          </a:extLst>
        </xdr:cNvPr>
        <xdr:cNvSpPr/>
      </xdr:nvSpPr>
      <xdr:spPr>
        <a:xfrm>
          <a:off x="20383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120845</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199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26219</xdr:rowOff>
    </xdr:from>
    <xdr:to>
      <xdr:col>102</xdr:col>
      <xdr:colOff>114300</xdr:colOff>
      <xdr:row>59</xdr:row>
      <xdr:rowOff>30562</xdr:rowOff>
    </xdr:to>
    <xdr:cxnSp macro="">
      <xdr:nvCxnSpPr>
        <xdr:cNvPr id="812" name="直線コネクタ 811">
          <a:extLst>
            <a:ext uri="{FF2B5EF4-FFF2-40B4-BE49-F238E27FC236}">
              <a16:creationId xmlns:a16="http://schemas.microsoft.com/office/drawing/2014/main" id="{00000000-0008-0000-0600-00002C030000}"/>
            </a:ext>
          </a:extLst>
        </xdr:cNvPr>
        <xdr:cNvCxnSpPr/>
      </xdr:nvCxnSpPr>
      <xdr:spPr>
        <a:xfrm flipV="1">
          <a:off x="18656300" y="10141769"/>
          <a:ext cx="889000" cy="4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163233</xdr:rowOff>
    </xdr:from>
    <xdr:to>
      <xdr:col>102</xdr:col>
      <xdr:colOff>165100</xdr:colOff>
      <xdr:row>58</xdr:row>
      <xdr:rowOff>93383</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9494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109910</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9310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157994</xdr:rowOff>
    </xdr:from>
    <xdr:to>
      <xdr:col>98</xdr:col>
      <xdr:colOff>38100</xdr:colOff>
      <xdr:row>58</xdr:row>
      <xdr:rowOff>88144</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8605500" y="993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104671</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8421428" y="9705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159785</xdr:rowOff>
    </xdr:from>
    <xdr:to>
      <xdr:col>116</xdr:col>
      <xdr:colOff>114300</xdr:colOff>
      <xdr:row>59</xdr:row>
      <xdr:rowOff>89935</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2110700" y="10103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74712</xdr:rowOff>
    </xdr:from>
    <xdr:ext cx="378565" cy="259045"/>
    <xdr:sp macro="" textlink="">
      <xdr:nvSpPr>
        <xdr:cNvPr id="823" name="貸付金該当値テキスト">
          <a:extLst>
            <a:ext uri="{FF2B5EF4-FFF2-40B4-BE49-F238E27FC236}">
              <a16:creationId xmlns:a16="http://schemas.microsoft.com/office/drawing/2014/main" id="{00000000-0008-0000-0600-000037030000}"/>
            </a:ext>
          </a:extLst>
        </xdr:cNvPr>
        <xdr:cNvSpPr txBox="1"/>
      </xdr:nvSpPr>
      <xdr:spPr>
        <a:xfrm>
          <a:off x="22212300" y="10018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159862</xdr:rowOff>
    </xdr:from>
    <xdr:to>
      <xdr:col>112</xdr:col>
      <xdr:colOff>38100</xdr:colOff>
      <xdr:row>59</xdr:row>
      <xdr:rowOff>90012</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1272500" y="10103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81139</xdr:rowOff>
    </xdr:from>
    <xdr:ext cx="378565"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1134017" y="1019668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156261</xdr:rowOff>
    </xdr:from>
    <xdr:to>
      <xdr:col>107</xdr:col>
      <xdr:colOff>101600</xdr:colOff>
      <xdr:row>59</xdr:row>
      <xdr:rowOff>86411</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0383500" y="1010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77538</xdr:rowOff>
    </xdr:from>
    <xdr:ext cx="378565"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0245017" y="101930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146869</xdr:rowOff>
    </xdr:from>
    <xdr:to>
      <xdr:col>102</xdr:col>
      <xdr:colOff>165100</xdr:colOff>
      <xdr:row>59</xdr:row>
      <xdr:rowOff>77019</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9494500" y="10090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68146</xdr:rowOff>
    </xdr:from>
    <xdr:ext cx="378565"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9356017" y="101836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151212</xdr:rowOff>
    </xdr:from>
    <xdr:to>
      <xdr:col>98</xdr:col>
      <xdr:colOff>38100</xdr:colOff>
      <xdr:row>59</xdr:row>
      <xdr:rowOff>81362</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8605500" y="10095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72489</xdr:rowOff>
    </xdr:from>
    <xdr:ext cx="378565"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467017" y="101880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138900</xdr:rowOff>
    </xdr:from>
    <xdr:to>
      <xdr:col>116</xdr:col>
      <xdr:colOff>62864</xdr:colOff>
      <xdr:row>77</xdr:row>
      <xdr:rowOff>101130</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2311850"/>
          <a:ext cx="1269" cy="9909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104957</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30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101130</xdr:rowOff>
    </xdr:from>
    <xdr:to>
      <xdr:col>116</xdr:col>
      <xdr:colOff>152400</xdr:colOff>
      <xdr:row>77</xdr:row>
      <xdr:rowOff>101130</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30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85577</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2087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138900</xdr:rowOff>
    </xdr:from>
    <xdr:to>
      <xdr:col>116</xdr:col>
      <xdr:colOff>152400</xdr:colOff>
      <xdr:row>71</xdr:row>
      <xdr:rowOff>138900</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2311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8401</xdr:rowOff>
    </xdr:from>
    <xdr:to>
      <xdr:col>116</xdr:col>
      <xdr:colOff>63500</xdr:colOff>
      <xdr:row>77</xdr:row>
      <xdr:rowOff>36483</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1323300" y="13210051"/>
          <a:ext cx="838200" cy="28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133800</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8211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110923</xdr:rowOff>
    </xdr:from>
    <xdr:to>
      <xdr:col>116</xdr:col>
      <xdr:colOff>114300</xdr:colOff>
      <xdr:row>76</xdr:row>
      <xdr:rowOff>41073</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296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5507</xdr:rowOff>
    </xdr:from>
    <xdr:to>
      <xdr:col>111</xdr:col>
      <xdr:colOff>177800</xdr:colOff>
      <xdr:row>77</xdr:row>
      <xdr:rowOff>36483</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20434300" y="13207157"/>
          <a:ext cx="889000" cy="30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100266</xdr:rowOff>
    </xdr:from>
    <xdr:to>
      <xdr:col>112</xdr:col>
      <xdr:colOff>38100</xdr:colOff>
      <xdr:row>76</xdr:row>
      <xdr:rowOff>30417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295901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46943</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2734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137427</xdr:rowOff>
    </xdr:from>
    <xdr:to>
      <xdr:col>107</xdr:col>
      <xdr:colOff>50800</xdr:colOff>
      <xdr:row>77</xdr:row>
      <xdr:rowOff>5507</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19545300" y="13167627"/>
          <a:ext cx="889000" cy="3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111655</xdr:rowOff>
    </xdr:from>
    <xdr:to>
      <xdr:col>107</xdr:col>
      <xdr:colOff>101600</xdr:colOff>
      <xdr:row>76</xdr:row>
      <xdr:rowOff>41805</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58332</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2745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137427</xdr:rowOff>
    </xdr:from>
    <xdr:to>
      <xdr:col>102</xdr:col>
      <xdr:colOff>114300</xdr:colOff>
      <xdr:row>77</xdr:row>
      <xdr:rowOff>35165</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18656300" y="13167627"/>
          <a:ext cx="889000" cy="6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110992</xdr:rowOff>
    </xdr:from>
    <xdr:to>
      <xdr:col>102</xdr:col>
      <xdr:colOff>165100</xdr:colOff>
      <xdr:row>76</xdr:row>
      <xdr:rowOff>41142</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57669</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744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124900</xdr:rowOff>
    </xdr:from>
    <xdr:to>
      <xdr:col>98</xdr:col>
      <xdr:colOff>38100</xdr:colOff>
      <xdr:row>76</xdr:row>
      <xdr:rowOff>55051</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71577</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2758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129051</xdr:rowOff>
    </xdr:from>
    <xdr:to>
      <xdr:col>116</xdr:col>
      <xdr:colOff>114300</xdr:colOff>
      <xdr:row>77</xdr:row>
      <xdr:rowOff>59201</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159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43978</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074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157133</xdr:rowOff>
    </xdr:from>
    <xdr:to>
      <xdr:col>112</xdr:col>
      <xdr:colOff>38100</xdr:colOff>
      <xdr:row>77</xdr:row>
      <xdr:rowOff>87283</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187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78410</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56111" y="13280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126157</xdr:rowOff>
    </xdr:from>
    <xdr:to>
      <xdr:col>107</xdr:col>
      <xdr:colOff>101600</xdr:colOff>
      <xdr:row>77</xdr:row>
      <xdr:rowOff>56307</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156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47434</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67111" y="13249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86627</xdr:rowOff>
    </xdr:from>
    <xdr:to>
      <xdr:col>102</xdr:col>
      <xdr:colOff>165100</xdr:colOff>
      <xdr:row>77</xdr:row>
      <xdr:rowOff>16777</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116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7904</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209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155815</xdr:rowOff>
    </xdr:from>
    <xdr:to>
      <xdr:col>98</xdr:col>
      <xdr:colOff>38100</xdr:colOff>
      <xdr:row>77</xdr:row>
      <xdr:rowOff>85965</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18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77092</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278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25400</xdr:rowOff>
    </xdr:from>
    <xdr:to>
      <xdr:col>120</xdr:col>
      <xdr:colOff>114300</xdr:colOff>
      <xdr:row>98</xdr:row>
      <xdr:rowOff>25400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54627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93</xdr:row>
      <xdr:rowOff>168927</xdr:rowOff>
    </xdr:from>
    <xdr:ext cx="531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756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82550</xdr:rowOff>
    </xdr:from>
    <xdr:to>
      <xdr:col>120</xdr:col>
      <xdr:colOff>114300</xdr:colOff>
      <xdr:row>91</xdr:row>
      <xdr:rowOff>82550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90</xdr:row>
      <xdr:rowOff>111777</xdr:rowOff>
    </xdr:from>
    <xdr:ext cx="531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756701" y="15542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5" name="前年度繰上充用金グラフ枠">
          <a:extLst>
            <a:ext uri="{FF2B5EF4-FFF2-40B4-BE49-F238E27FC236}">
              <a16:creationId xmlns:a16="http://schemas.microsoft.com/office/drawing/2014/main" id="{00000000-0008-0000-0600-000089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40717</xdr:rowOff>
    </xdr:from>
    <xdr:to>
      <xdr:col>116</xdr:col>
      <xdr:colOff>62864</xdr:colOff>
      <xdr:row>98</xdr:row>
      <xdr:rowOff>25400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flipV="1">
          <a:off x="22159595" y="15642667"/>
          <a:ext cx="1269" cy="11848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76255</xdr:rowOff>
    </xdr:from>
    <xdr:ext cx="249299" cy="259045"/>
    <xdr:sp macro="" textlink="">
      <xdr:nvSpPr>
        <xdr:cNvPr id="907" name="前年度繰上充用金最小値テキスト">
          <a:extLst>
            <a:ext uri="{FF2B5EF4-FFF2-40B4-BE49-F238E27FC236}">
              <a16:creationId xmlns:a16="http://schemas.microsoft.com/office/drawing/2014/main" id="{00000000-0008-0000-0600-00008B030000}"/>
            </a:ext>
          </a:extLst>
        </xdr:cNvPr>
        <xdr:cNvSpPr txBox="1"/>
      </xdr:nvSpPr>
      <xdr:spPr>
        <a:xfrm>
          <a:off x="22212300" y="1687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25400</xdr:rowOff>
    </xdr:from>
    <xdr:to>
      <xdr:col>116</xdr:col>
      <xdr:colOff>152400</xdr:colOff>
      <xdr:row>98</xdr:row>
      <xdr:rowOff>25400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158844</xdr:rowOff>
    </xdr:from>
    <xdr:ext cx="534377" cy="259045"/>
    <xdr:sp macro="" textlink="">
      <xdr:nvSpPr>
        <xdr:cNvPr id="909" name="前年度繰上充用金最大値テキスト">
          <a:extLst>
            <a:ext uri="{FF2B5EF4-FFF2-40B4-BE49-F238E27FC236}">
              <a16:creationId xmlns:a16="http://schemas.microsoft.com/office/drawing/2014/main" id="{00000000-0008-0000-0600-00008D030000}"/>
            </a:ext>
          </a:extLst>
        </xdr:cNvPr>
        <xdr:cNvSpPr txBox="1"/>
      </xdr:nvSpPr>
      <xdr:spPr>
        <a:xfrm>
          <a:off x="22212300" y="1541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40717</xdr:rowOff>
    </xdr:from>
    <xdr:to>
      <xdr:col>116</xdr:col>
      <xdr:colOff>152400</xdr:colOff>
      <xdr:row>91</xdr:row>
      <xdr:rowOff>40717</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5642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25400</xdr:rowOff>
    </xdr:from>
    <xdr:to>
      <xdr:col>116</xdr:col>
      <xdr:colOff>63500</xdr:colOff>
      <xdr:row>98</xdr:row>
      <xdr:rowOff>25400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1323300" y="16827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96</xdr:row>
      <xdr:rowOff>165155</xdr:rowOff>
    </xdr:from>
    <xdr:ext cx="313932" cy="259045"/>
    <xdr:sp macro="" textlink="">
      <xdr:nvSpPr>
        <xdr:cNvPr id="912" name="前年度繰上充用金平均値テキスト">
          <a:extLst>
            <a:ext uri="{FF2B5EF4-FFF2-40B4-BE49-F238E27FC236}">
              <a16:creationId xmlns:a16="http://schemas.microsoft.com/office/drawing/2014/main" id="{00000000-0008-0000-0600-000090030000}"/>
            </a:ext>
          </a:extLst>
        </xdr:cNvPr>
        <xdr:cNvSpPr txBox="1"/>
      </xdr:nvSpPr>
      <xdr:spPr>
        <a:xfrm>
          <a:off x="22212300" y="16624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142278</xdr:rowOff>
    </xdr:from>
    <xdr:to>
      <xdr:col>116</xdr:col>
      <xdr:colOff>114300</xdr:colOff>
      <xdr:row>98</xdr:row>
      <xdr:rowOff>72428</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2110700" y="167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25400</xdr:rowOff>
    </xdr:from>
    <xdr:to>
      <xdr:col>111</xdr:col>
      <xdr:colOff>177800</xdr:colOff>
      <xdr:row>98</xdr:row>
      <xdr:rowOff>25400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20434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97</xdr:row>
      <xdr:rowOff>146050</xdr:rowOff>
    </xdr:from>
    <xdr:to>
      <xdr:col>112</xdr:col>
      <xdr:colOff>38100</xdr:colOff>
      <xdr:row>98</xdr:row>
      <xdr:rowOff>76200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1272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98</xdr:row>
      <xdr:rowOff>67327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198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25400</xdr:rowOff>
    </xdr:from>
    <xdr:to>
      <xdr:col>107</xdr:col>
      <xdr:colOff>50800</xdr:colOff>
      <xdr:row>98</xdr:row>
      <xdr:rowOff>25400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9545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97</xdr:row>
      <xdr:rowOff>146050</xdr:rowOff>
    </xdr:from>
    <xdr:to>
      <xdr:col>107</xdr:col>
      <xdr:colOff>101600</xdr:colOff>
      <xdr:row>98</xdr:row>
      <xdr:rowOff>76200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20383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98</xdr:row>
      <xdr:rowOff>67327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309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25400</xdr:rowOff>
    </xdr:from>
    <xdr:to>
      <xdr:col>102</xdr:col>
      <xdr:colOff>114300</xdr:colOff>
      <xdr:row>98</xdr:row>
      <xdr:rowOff>25400</xdr:rowOff>
    </xdr:to>
    <xdr:cxnSp macro="">
      <xdr:nvCxnSpPr>
        <xdr:cNvPr id="920" name="直線コネクタ 919">
          <a:extLst>
            <a:ext uri="{FF2B5EF4-FFF2-40B4-BE49-F238E27FC236}">
              <a16:creationId xmlns:a16="http://schemas.microsoft.com/office/drawing/2014/main" id="{00000000-0008-0000-0600-000098030000}"/>
            </a:ext>
          </a:extLst>
        </xdr:cNvPr>
        <xdr:cNvCxnSpPr/>
      </xdr:nvCxnSpPr>
      <xdr:spPr>
        <a:xfrm>
          <a:off x="18656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97</xdr:row>
      <xdr:rowOff>146050</xdr:rowOff>
    </xdr:from>
    <xdr:to>
      <xdr:col>102</xdr:col>
      <xdr:colOff>165100</xdr:colOff>
      <xdr:row>98</xdr:row>
      <xdr:rowOff>76200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9494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98</xdr:row>
      <xdr:rowOff>67327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420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8605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98</xdr:row>
      <xdr:rowOff>67327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531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146050</xdr:rowOff>
    </xdr:from>
    <xdr:to>
      <xdr:col>116</xdr:col>
      <xdr:colOff>114300</xdr:colOff>
      <xdr:row>98</xdr:row>
      <xdr:rowOff>76200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21107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120705</xdr:rowOff>
    </xdr:from>
    <xdr:ext cx="249299" cy="259045"/>
    <xdr:sp macro="" textlink="">
      <xdr:nvSpPr>
        <xdr:cNvPr id="931" name="前年度繰上充用金該当値テキスト">
          <a:extLst>
            <a:ext uri="{FF2B5EF4-FFF2-40B4-BE49-F238E27FC236}">
              <a16:creationId xmlns:a16="http://schemas.microsoft.com/office/drawing/2014/main" id="{00000000-0008-0000-0600-0000A3030000}"/>
            </a:ext>
          </a:extLst>
        </xdr:cNvPr>
        <xdr:cNvSpPr txBox="1"/>
      </xdr:nvSpPr>
      <xdr:spPr>
        <a:xfrm>
          <a:off x="22212300" y="1675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97</xdr:row>
      <xdr:rowOff>146050</xdr:rowOff>
    </xdr:from>
    <xdr:to>
      <xdr:col>112</xdr:col>
      <xdr:colOff>38100</xdr:colOff>
      <xdr:row>98</xdr:row>
      <xdr:rowOff>76200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1272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96</xdr:row>
      <xdr:rowOff>92727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1198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97</xdr:row>
      <xdr:rowOff>146050</xdr:rowOff>
    </xdr:from>
    <xdr:to>
      <xdr:col>107</xdr:col>
      <xdr:colOff>101600</xdr:colOff>
      <xdr:row>98</xdr:row>
      <xdr:rowOff>76200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0383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96</xdr:row>
      <xdr:rowOff>92727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0309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97</xdr:row>
      <xdr:rowOff>146050</xdr:rowOff>
    </xdr:from>
    <xdr:to>
      <xdr:col>102</xdr:col>
      <xdr:colOff>165100</xdr:colOff>
      <xdr:row>98</xdr:row>
      <xdr:rowOff>76200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9494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96</xdr:row>
      <xdr:rowOff>92727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9420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8605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96</xdr:row>
      <xdr:rowOff>92727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8531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0" name="正方形/長方形 939">
          <a:extLst>
            <a:ext uri="{FF2B5EF4-FFF2-40B4-BE49-F238E27FC236}">
              <a16:creationId xmlns:a16="http://schemas.microsoft.com/office/drawing/2014/main" id="{00000000-0008-0000-0600-0000A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1" name="正方形/長方形 940">
          <a:extLst>
            <a:ext uri="{FF2B5EF4-FFF2-40B4-BE49-F238E27FC236}">
              <a16:creationId xmlns:a16="http://schemas.microsoft.com/office/drawing/2014/main" id="{00000000-0008-0000-0600-0000A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2" name="テキスト ボックス 941">
          <a:extLst>
            <a:ext uri="{FF2B5EF4-FFF2-40B4-BE49-F238E27FC236}">
              <a16:creationId xmlns:a16="http://schemas.microsoft.com/office/drawing/2014/main" id="{00000000-0008-0000-0600-0000A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歳出決算合計は、住民一人当たり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３，３９１，８０１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円となっている。主な構成項目である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物件費</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は、住民一人当たり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８２１，２６８</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円となっており、平成</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２６</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年度から比較すると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６２１．７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％増加していることから類似団体平均と比べて高い水準にある。これは、ふるさと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納税振興事業費</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に係る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経費</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の増加が主な要因である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。また、補助費等についても、ふるさと納税振興事業費に係る報償費や</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保健福祉費・清掃費・消防費等の広域連合・一部事務組合への負担</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金が多いため、</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類似団体と比べて高い水準</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積立金についても</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住民一人当たり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１，３７７，９２９</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円と、類似団体平均より高い水準にあるのは、ふるさと応援寄付金の増加による基金積立が主な要因である。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145777</xdr:rowOff>
    </xdr:from>
    <xdr:to>
      <xdr:col>24</xdr:col>
      <xdr:colOff>62865</xdr:colOff>
      <xdr:row>38</xdr:row>
      <xdr:rowOff>95676</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89277"/>
          <a:ext cx="1270" cy="1321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99503</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95676</xdr:rowOff>
    </xdr:from>
    <xdr:to>
      <xdr:col>24</xdr:col>
      <xdr:colOff>152400</xdr:colOff>
      <xdr:row>38</xdr:row>
      <xdr:rowOff>95676</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10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92454</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75,681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145777</xdr:rowOff>
    </xdr:from>
    <xdr:to>
      <xdr:col>24</xdr:col>
      <xdr:colOff>152400</xdr:colOff>
      <xdr:row>30</xdr:row>
      <xdr:rowOff>145777</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8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102667</xdr:rowOff>
    </xdr:from>
    <xdr:to>
      <xdr:col>24</xdr:col>
      <xdr:colOff>63500</xdr:colOff>
      <xdr:row>37</xdr:row>
      <xdr:rowOff>117107</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446317"/>
          <a:ext cx="838200" cy="14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28129</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00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5252</xdr:rowOff>
    </xdr:from>
    <xdr:to>
      <xdr:col>24</xdr:col>
      <xdr:colOff>114300</xdr:colOff>
      <xdr:row>37</xdr:row>
      <xdr:rowOff>106852</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106743</xdr:rowOff>
    </xdr:from>
    <xdr:to>
      <xdr:col>19</xdr:col>
      <xdr:colOff>177800</xdr:colOff>
      <xdr:row>37</xdr:row>
      <xdr:rowOff>117107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50393"/>
          <a:ext cx="889000" cy="10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2984</xdr:rowOff>
    </xdr:from>
    <xdr:to>
      <xdr:col>20</xdr:col>
      <xdr:colOff>38100</xdr:colOff>
      <xdr:row>37</xdr:row>
      <xdr:rowOff>104584</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121111</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102076</xdr:rowOff>
    </xdr:from>
    <xdr:to>
      <xdr:col>15</xdr:col>
      <xdr:colOff>50800</xdr:colOff>
      <xdr:row>37</xdr:row>
      <xdr:rowOff>106743</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445726"/>
          <a:ext cx="889000" cy="4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3270</xdr:rowOff>
    </xdr:from>
    <xdr:to>
      <xdr:col>15</xdr:col>
      <xdr:colOff>101600</xdr:colOff>
      <xdr:row>37</xdr:row>
      <xdr:rowOff>104870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121397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102076</xdr:rowOff>
    </xdr:from>
    <xdr:to>
      <xdr:col>10</xdr:col>
      <xdr:colOff>114300</xdr:colOff>
      <xdr:row>37</xdr:row>
      <xdr:rowOff>121812</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45726"/>
          <a:ext cx="889000" cy="19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158947</xdr:rowOff>
    </xdr:from>
    <xdr:to>
      <xdr:col>10</xdr:col>
      <xdr:colOff>165100</xdr:colOff>
      <xdr:row>37</xdr:row>
      <xdr:rowOff>89097</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105624</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159804</xdr:rowOff>
    </xdr:from>
    <xdr:to>
      <xdr:col>6</xdr:col>
      <xdr:colOff>38100</xdr:colOff>
      <xdr:row>37</xdr:row>
      <xdr:rowOff>89954</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106481</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51867</xdr:rowOff>
    </xdr:from>
    <xdr:to>
      <xdr:col>24</xdr:col>
      <xdr:colOff>114300</xdr:colOff>
      <xdr:row>37</xdr:row>
      <xdr:rowOff>153467</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95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30294</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73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66307</xdr:rowOff>
    </xdr:from>
    <xdr:to>
      <xdr:col>20</xdr:col>
      <xdr:colOff>38100</xdr:colOff>
      <xdr:row>37</xdr:row>
      <xdr:rowOff>167907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09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159034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02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55943</xdr:rowOff>
    </xdr:from>
    <xdr:to>
      <xdr:col>15</xdr:col>
      <xdr:colOff>101600</xdr:colOff>
      <xdr:row>37</xdr:row>
      <xdr:rowOff>157543</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9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148671</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2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51276</xdr:rowOff>
    </xdr:from>
    <xdr:to>
      <xdr:col>10</xdr:col>
      <xdr:colOff>165100</xdr:colOff>
      <xdr:row>37</xdr:row>
      <xdr:rowOff>152876</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94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144003</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87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71012</xdr:rowOff>
    </xdr:from>
    <xdr:to>
      <xdr:col>6</xdr:col>
      <xdr:colOff>38100</xdr:colOff>
      <xdr:row>38</xdr:row>
      <xdr:rowOff>1162</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14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163739</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07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109303</xdr:rowOff>
    </xdr:from>
    <xdr:to>
      <xdr:col>24</xdr:col>
      <xdr:colOff>62865</xdr:colOff>
      <xdr:row>58</xdr:row>
      <xdr:rowOff>85941</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853253"/>
          <a:ext cx="1270" cy="1176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89768</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3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85941</xdr:rowOff>
    </xdr:from>
    <xdr:to>
      <xdr:col>24</xdr:col>
      <xdr:colOff>152400</xdr:colOff>
      <xdr:row>58</xdr:row>
      <xdr:rowOff>85941</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30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55980</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628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2,691,484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109303</xdr:rowOff>
    </xdr:from>
    <xdr:to>
      <xdr:col>24</xdr:col>
      <xdr:colOff>152400</xdr:colOff>
      <xdr:row>51</xdr:row>
      <xdr:rowOff>109303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85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109303</xdr:rowOff>
    </xdr:from>
    <xdr:to>
      <xdr:col>24</xdr:col>
      <xdr:colOff>63500</xdr:colOff>
      <xdr:row>52</xdr:row>
      <xdr:rowOff>43073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8853253"/>
          <a:ext cx="838200" cy="105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109710</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823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131283</xdr:rowOff>
    </xdr:from>
    <xdr:to>
      <xdr:col>24</xdr:col>
      <xdr:colOff>114300</xdr:colOff>
      <xdr:row>58</xdr:row>
      <xdr:rowOff>61433</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52</xdr:row>
      <xdr:rowOff>43073</xdr:rowOff>
    </xdr:from>
    <xdr:to>
      <xdr:col>19</xdr:col>
      <xdr:colOff>177800</xdr:colOff>
      <xdr:row>55</xdr:row>
      <xdr:rowOff>62809</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8958473"/>
          <a:ext cx="889000" cy="53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130604</xdr:rowOff>
    </xdr:from>
    <xdr:to>
      <xdr:col>20</xdr:col>
      <xdr:colOff>38100</xdr:colOff>
      <xdr:row>58</xdr:row>
      <xdr:rowOff>60754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51881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62809</xdr:rowOff>
    </xdr:from>
    <xdr:to>
      <xdr:col>15</xdr:col>
      <xdr:colOff>50800</xdr:colOff>
      <xdr:row>56</xdr:row>
      <xdr:rowOff>167264</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492559"/>
          <a:ext cx="889000" cy="275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138298</xdr:rowOff>
    </xdr:from>
    <xdr:to>
      <xdr:col>15</xdr:col>
      <xdr:colOff>101600</xdr:colOff>
      <xdr:row>58</xdr:row>
      <xdr:rowOff>68448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59575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167264</xdr:rowOff>
    </xdr:from>
    <xdr:to>
      <xdr:col>10</xdr:col>
      <xdr:colOff>114300</xdr:colOff>
      <xdr:row>58</xdr:row>
      <xdr:rowOff>43107</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768464"/>
          <a:ext cx="889000" cy="218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138943</xdr:rowOff>
    </xdr:from>
    <xdr:to>
      <xdr:col>10</xdr:col>
      <xdr:colOff>165100</xdr:colOff>
      <xdr:row>58</xdr:row>
      <xdr:rowOff>69093</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60220</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149977</xdr:rowOff>
    </xdr:from>
    <xdr:to>
      <xdr:col>6</xdr:col>
      <xdr:colOff>38100</xdr:colOff>
      <xdr:row>58</xdr:row>
      <xdr:rowOff>80127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96654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697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51</xdr:row>
      <xdr:rowOff>58503</xdr:rowOff>
    </xdr:from>
    <xdr:to>
      <xdr:col>24</xdr:col>
      <xdr:colOff>114300</xdr:colOff>
      <xdr:row>51</xdr:row>
      <xdr:rowOff>160103</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8802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11530</xdr:rowOff>
    </xdr:from>
    <xdr:ext cx="690189"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8755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2,691,484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51</xdr:row>
      <xdr:rowOff>163723</xdr:rowOff>
    </xdr:from>
    <xdr:to>
      <xdr:col>20</xdr:col>
      <xdr:colOff>38100</xdr:colOff>
      <xdr:row>52</xdr:row>
      <xdr:rowOff>93873</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8907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50</xdr:row>
      <xdr:rowOff>110400</xdr:rowOff>
    </xdr:from>
    <xdr:ext cx="690189"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52205" y="86829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12009</xdr:rowOff>
    </xdr:from>
    <xdr:to>
      <xdr:col>15</xdr:col>
      <xdr:colOff>101600</xdr:colOff>
      <xdr:row>55</xdr:row>
      <xdr:rowOff>113609</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441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53</xdr:row>
      <xdr:rowOff>130136</xdr:rowOff>
    </xdr:from>
    <xdr:ext cx="690189"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563205" y="92169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116464</xdr:rowOff>
    </xdr:from>
    <xdr:to>
      <xdr:col>10</xdr:col>
      <xdr:colOff>165100</xdr:colOff>
      <xdr:row>57</xdr:row>
      <xdr:rowOff>46614</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717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63141</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492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163757</xdr:rowOff>
    </xdr:from>
    <xdr:to>
      <xdr:col>6</xdr:col>
      <xdr:colOff>38100</xdr:colOff>
      <xdr:row>58</xdr:row>
      <xdr:rowOff>93907</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36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85034</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10029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163150</xdr:rowOff>
    </xdr:from>
    <xdr:to>
      <xdr:col>24</xdr:col>
      <xdr:colOff>62865</xdr:colOff>
      <xdr:row>78</xdr:row>
      <xdr:rowOff>72335</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164650"/>
          <a:ext cx="1270" cy="128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76162</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449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72335</xdr:rowOff>
    </xdr:from>
    <xdr:to>
      <xdr:col>24</xdr:col>
      <xdr:colOff>152400</xdr:colOff>
      <xdr:row>78</xdr:row>
      <xdr:rowOff>72335</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445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109827</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1939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905,639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163150</xdr:rowOff>
    </xdr:from>
    <xdr:to>
      <xdr:col>24</xdr:col>
      <xdr:colOff>152400</xdr:colOff>
      <xdr:row>70</xdr:row>
      <xdr:rowOff>163150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16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170901</xdr:rowOff>
    </xdr:from>
    <xdr:to>
      <xdr:col>24</xdr:col>
      <xdr:colOff>63500</xdr:colOff>
      <xdr:row>78</xdr:row>
      <xdr:rowOff>3676</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3797300" y="13372551"/>
          <a:ext cx="838200" cy="4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73258</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31034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50381</xdr:rowOff>
    </xdr:from>
    <xdr:to>
      <xdr:col>24</xdr:col>
      <xdr:colOff>114300</xdr:colOff>
      <xdr:row>77</xdr:row>
      <xdr:rowOff>151981</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138153</xdr:rowOff>
    </xdr:from>
    <xdr:to>
      <xdr:col>19</xdr:col>
      <xdr:colOff>177800</xdr:colOff>
      <xdr:row>77</xdr:row>
      <xdr:rowOff>170901</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2908300" y="13339803"/>
          <a:ext cx="889000" cy="32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32810</xdr:rowOff>
    </xdr:from>
    <xdr:to>
      <xdr:col>20</xdr:col>
      <xdr:colOff>38100</xdr:colOff>
      <xdr:row>77</xdr:row>
      <xdr:rowOff>134410</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150937</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00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138153</xdr:rowOff>
    </xdr:from>
    <xdr:to>
      <xdr:col>15</xdr:col>
      <xdr:colOff>50800</xdr:colOff>
      <xdr:row>77</xdr:row>
      <xdr:rowOff>144624</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019300" y="13339803"/>
          <a:ext cx="889000" cy="6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38067</xdr:rowOff>
    </xdr:from>
    <xdr:to>
      <xdr:col>15</xdr:col>
      <xdr:colOff>101600</xdr:colOff>
      <xdr:row>77</xdr:row>
      <xdr:rowOff>139667</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156194</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014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144624</xdr:rowOff>
    </xdr:from>
    <xdr:to>
      <xdr:col>10</xdr:col>
      <xdr:colOff>114300</xdr:colOff>
      <xdr:row>77</xdr:row>
      <xdr:rowOff>163001</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3346274"/>
          <a:ext cx="889000" cy="18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52285</xdr:rowOff>
    </xdr:from>
    <xdr:to>
      <xdr:col>10</xdr:col>
      <xdr:colOff>165100</xdr:colOff>
      <xdr:row>77</xdr:row>
      <xdr:rowOff>153885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170412</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029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54808</xdr:rowOff>
    </xdr:from>
    <xdr:to>
      <xdr:col>6</xdr:col>
      <xdr:colOff>38100</xdr:colOff>
      <xdr:row>77</xdr:row>
      <xdr:rowOff>156408</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256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1485</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031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124326</xdr:rowOff>
    </xdr:from>
    <xdr:to>
      <xdr:col>24</xdr:col>
      <xdr:colOff>114300</xdr:colOff>
      <xdr:row>78</xdr:row>
      <xdr:rowOff>54476</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325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39253</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32409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120101</xdr:rowOff>
    </xdr:from>
    <xdr:to>
      <xdr:col>20</xdr:col>
      <xdr:colOff>38100</xdr:colOff>
      <xdr:row>78</xdr:row>
      <xdr:rowOff>50251</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321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41378</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34144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87353</xdr:rowOff>
    </xdr:from>
    <xdr:to>
      <xdr:col>15</xdr:col>
      <xdr:colOff>101600</xdr:colOff>
      <xdr:row>78</xdr:row>
      <xdr:rowOff>17503</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289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8630</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3381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93824</xdr:rowOff>
    </xdr:from>
    <xdr:to>
      <xdr:col>10</xdr:col>
      <xdr:colOff>165100</xdr:colOff>
      <xdr:row>78</xdr:row>
      <xdr:rowOff>23974</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295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15101</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3388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112201</xdr:rowOff>
    </xdr:from>
    <xdr:to>
      <xdr:col>6</xdr:col>
      <xdr:colOff>38100</xdr:colOff>
      <xdr:row>78</xdr:row>
      <xdr:rowOff>42351</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313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33478</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3406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101288</xdr:rowOff>
    </xdr:from>
    <xdr:to>
      <xdr:col>24</xdr:col>
      <xdr:colOff>62865</xdr:colOff>
      <xdr:row>98</xdr:row>
      <xdr:rowOff>72667</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531788"/>
          <a:ext cx="1270" cy="134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76494</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78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72667</xdr:rowOff>
    </xdr:from>
    <xdr:to>
      <xdr:col>24</xdr:col>
      <xdr:colOff>152400</xdr:colOff>
      <xdr:row>98</xdr:row>
      <xdr:rowOff>72667</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74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47965</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30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616,803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101288</xdr:rowOff>
    </xdr:from>
    <xdr:to>
      <xdr:col>24</xdr:col>
      <xdr:colOff>152400</xdr:colOff>
      <xdr:row>90</xdr:row>
      <xdr:rowOff>101288</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53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123775</xdr:rowOff>
    </xdr:from>
    <xdr:to>
      <xdr:col>24</xdr:col>
      <xdr:colOff>63500</xdr:colOff>
      <xdr:row>97</xdr:row>
      <xdr:rowOff>133172</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754425"/>
          <a:ext cx="838200" cy="9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45026</xdr:rowOff>
    </xdr:from>
    <xdr:ext cx="599010"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5042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22149</xdr:rowOff>
    </xdr:from>
    <xdr:to>
      <xdr:col>24</xdr:col>
      <xdr:colOff>114300</xdr:colOff>
      <xdr:row>97</xdr:row>
      <xdr:rowOff>123749</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133172</xdr:rowOff>
    </xdr:from>
    <xdr:to>
      <xdr:col>19</xdr:col>
      <xdr:colOff>177800</xdr:colOff>
      <xdr:row>98</xdr:row>
      <xdr:rowOff>6579</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763822"/>
          <a:ext cx="889000" cy="44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5747</xdr:rowOff>
    </xdr:from>
    <xdr:to>
      <xdr:col>20</xdr:col>
      <xdr:colOff>38100</xdr:colOff>
      <xdr:row>97</xdr:row>
      <xdr:rowOff>107347</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123874</xdr:rowOff>
    </xdr:from>
    <xdr:ext cx="599010"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497795" y="1641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5432</xdr:rowOff>
    </xdr:from>
    <xdr:to>
      <xdr:col>15</xdr:col>
      <xdr:colOff>50800</xdr:colOff>
      <xdr:row>98</xdr:row>
      <xdr:rowOff>6579</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019300" y="16807532"/>
          <a:ext cx="889000" cy="1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9953</xdr:rowOff>
    </xdr:from>
    <xdr:to>
      <xdr:col>15</xdr:col>
      <xdr:colOff>101600</xdr:colOff>
      <xdr:row>97</xdr:row>
      <xdr:rowOff>111553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128080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08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84155</xdr:rowOff>
    </xdr:from>
    <xdr:to>
      <xdr:col>10</xdr:col>
      <xdr:colOff>114300</xdr:colOff>
      <xdr:row>98</xdr:row>
      <xdr:rowOff>5432</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1130300" y="16714805"/>
          <a:ext cx="889000" cy="92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26236</xdr:rowOff>
    </xdr:from>
    <xdr:to>
      <xdr:col>10</xdr:col>
      <xdr:colOff>165100</xdr:colOff>
      <xdr:row>97</xdr:row>
      <xdr:rowOff>127836</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656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144363</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19795" y="1643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17149</xdr:rowOff>
    </xdr:from>
    <xdr:to>
      <xdr:col>6</xdr:col>
      <xdr:colOff>38100</xdr:colOff>
      <xdr:row>97</xdr:row>
      <xdr:rowOff>118749</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64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135276</xdr:rowOff>
    </xdr:from>
    <xdr:ext cx="59901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30795" y="16423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72975</xdr:rowOff>
    </xdr:from>
    <xdr:to>
      <xdr:col>24</xdr:col>
      <xdr:colOff>114300</xdr:colOff>
      <xdr:row>98</xdr:row>
      <xdr:rowOff>3125</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70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575</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631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82372</xdr:rowOff>
    </xdr:from>
    <xdr:to>
      <xdr:col>20</xdr:col>
      <xdr:colOff>38100</xdr:colOff>
      <xdr:row>98</xdr:row>
      <xdr:rowOff>12522</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713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3649</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30111" y="16805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127229</xdr:rowOff>
    </xdr:from>
    <xdr:to>
      <xdr:col>15</xdr:col>
      <xdr:colOff>101600</xdr:colOff>
      <xdr:row>98</xdr:row>
      <xdr:rowOff>57379</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757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48506</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850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126082</xdr:rowOff>
    </xdr:from>
    <xdr:to>
      <xdr:col>10</xdr:col>
      <xdr:colOff>165100</xdr:colOff>
      <xdr:row>98</xdr:row>
      <xdr:rowOff>56232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756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47359</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849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33355</xdr:rowOff>
    </xdr:from>
    <xdr:to>
      <xdr:col>6</xdr:col>
      <xdr:colOff>38100</xdr:colOff>
      <xdr:row>97</xdr:row>
      <xdr:rowOff>134955</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66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126082</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756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65568</xdr:rowOff>
    </xdr:from>
    <xdr:to>
      <xdr:col>54</xdr:col>
      <xdr:colOff>189865</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209068"/>
          <a:ext cx="1270" cy="157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12245</xdr:rowOff>
    </xdr:from>
    <xdr:ext cx="534377"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498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65568</xdr:rowOff>
    </xdr:from>
    <xdr:to>
      <xdr:col>55</xdr:col>
      <xdr:colOff>88900</xdr:colOff>
      <xdr:row>30</xdr:row>
      <xdr:rowOff>65568</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209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13588</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52868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162161</xdr:rowOff>
    </xdr:from>
    <xdr:to>
      <xdr:col>55</xdr:col>
      <xdr:colOff>50800</xdr:colOff>
      <xdr:row>39</xdr:row>
      <xdr:rowOff>92311</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67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161726</xdr:rowOff>
    </xdr:from>
    <xdr:to>
      <xdr:col>50</xdr:col>
      <xdr:colOff>165100</xdr:colOff>
      <xdr:row>39</xdr:row>
      <xdr:rowOff>91876</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67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108402</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452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71483</xdr:rowOff>
    </xdr:from>
    <xdr:to>
      <xdr:col>46</xdr:col>
      <xdr:colOff>38100</xdr:colOff>
      <xdr:row>39</xdr:row>
      <xdr:rowOff>1633</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58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18160</xdr:rowOff>
    </xdr:from>
    <xdr:ext cx="469744"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15428" y="6361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112195</xdr:rowOff>
    </xdr:from>
    <xdr:to>
      <xdr:col>41</xdr:col>
      <xdr:colOff>101600</xdr:colOff>
      <xdr:row>39</xdr:row>
      <xdr:rowOff>42345</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62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58872</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4025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85852</xdr:rowOff>
    </xdr:from>
    <xdr:to>
      <xdr:col>36</xdr:col>
      <xdr:colOff>165100</xdr:colOff>
      <xdr:row>38</xdr:row>
      <xdr:rowOff>16002</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429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32529</xdr:rowOff>
    </xdr:from>
    <xdr:ext cx="469744"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37428" y="620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140587</xdr:rowOff>
    </xdr:from>
    <xdr:ext cx="249299"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6556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83557</xdr:rowOff>
    </xdr:from>
    <xdr:to>
      <xdr:col>54</xdr:col>
      <xdr:colOff>189865</xdr:colOff>
      <xdr:row>59</xdr:row>
      <xdr:rowOff>84962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10475595" y="8656057"/>
          <a:ext cx="1270" cy="154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88789</xdr:rowOff>
    </xdr:from>
    <xdr:ext cx="534377" cy="259045"/>
    <xdr:sp macro="" textlink="">
      <xdr:nvSpPr>
        <xdr:cNvPr id="343" name="農林水産業費最小値テキスト">
          <a:extLst>
            <a:ext uri="{FF2B5EF4-FFF2-40B4-BE49-F238E27FC236}">
              <a16:creationId xmlns:a16="http://schemas.microsoft.com/office/drawing/2014/main" id="{00000000-0008-0000-0700-000057010000}"/>
            </a:ext>
          </a:extLst>
        </xdr:cNvPr>
        <xdr:cNvSpPr txBox="1"/>
      </xdr:nvSpPr>
      <xdr:spPr>
        <a:xfrm>
          <a:off x="10528300" y="1020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84962</xdr:rowOff>
    </xdr:from>
    <xdr:to>
      <xdr:col>55</xdr:col>
      <xdr:colOff>88900</xdr:colOff>
      <xdr:row>59</xdr:row>
      <xdr:rowOff>84962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1020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30234</xdr:rowOff>
    </xdr:from>
    <xdr:ext cx="690189" cy="259045"/>
    <xdr:sp macro="" textlink="">
      <xdr:nvSpPr>
        <xdr:cNvPr id="345" name="農林水産業費最大値テキスト">
          <a:extLst>
            <a:ext uri="{FF2B5EF4-FFF2-40B4-BE49-F238E27FC236}">
              <a16:creationId xmlns:a16="http://schemas.microsoft.com/office/drawing/2014/main" id="{00000000-0008-0000-0700-000059010000}"/>
            </a:ext>
          </a:extLst>
        </xdr:cNvPr>
        <xdr:cNvSpPr txBox="1"/>
      </xdr:nvSpPr>
      <xdr:spPr>
        <a:xfrm>
          <a:off x="10528300" y="84312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1,431,575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83557</xdr:rowOff>
    </xdr:from>
    <xdr:to>
      <xdr:col>55</xdr:col>
      <xdr:colOff>88900</xdr:colOff>
      <xdr:row>50</xdr:row>
      <xdr:rowOff>83557</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8656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24967</xdr:rowOff>
    </xdr:from>
    <xdr:to>
      <xdr:col>55</xdr:col>
      <xdr:colOff>0</xdr:colOff>
      <xdr:row>59</xdr:row>
      <xdr:rowOff>44575</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9639300" y="10140517"/>
          <a:ext cx="838200" cy="19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65560</xdr:rowOff>
    </xdr:from>
    <xdr:ext cx="599010" cy="259045"/>
    <xdr:sp macro="" textlink="">
      <xdr:nvSpPr>
        <xdr:cNvPr id="348" name="農林水産業費平均値テキスト">
          <a:extLst>
            <a:ext uri="{FF2B5EF4-FFF2-40B4-BE49-F238E27FC236}">
              <a16:creationId xmlns:a16="http://schemas.microsoft.com/office/drawing/2014/main" id="{00000000-0008-0000-0700-00005C010000}"/>
            </a:ext>
          </a:extLst>
        </xdr:cNvPr>
        <xdr:cNvSpPr txBox="1"/>
      </xdr:nvSpPr>
      <xdr:spPr>
        <a:xfrm>
          <a:off x="10528300" y="98382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42683</xdr:rowOff>
    </xdr:from>
    <xdr:to>
      <xdr:col>55</xdr:col>
      <xdr:colOff>50800</xdr:colOff>
      <xdr:row>58</xdr:row>
      <xdr:rowOff>144283</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104267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24967</xdr:rowOff>
    </xdr:from>
    <xdr:to>
      <xdr:col>50</xdr:col>
      <xdr:colOff>114300</xdr:colOff>
      <xdr:row>59</xdr:row>
      <xdr:rowOff>38446</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8750300" y="10140517"/>
          <a:ext cx="889000" cy="1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32873</xdr:rowOff>
    </xdr:from>
    <xdr:to>
      <xdr:col>50</xdr:col>
      <xdr:colOff>165100</xdr:colOff>
      <xdr:row>58</xdr:row>
      <xdr:rowOff>134473</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9588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151000</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9339795" y="9752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38446</xdr:rowOff>
    </xdr:from>
    <xdr:to>
      <xdr:col>45</xdr:col>
      <xdr:colOff>177800</xdr:colOff>
      <xdr:row>59</xdr:row>
      <xdr:rowOff>57302</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flipV="1">
          <a:off x="7861300" y="10153996"/>
          <a:ext cx="889000" cy="18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34074</xdr:rowOff>
    </xdr:from>
    <xdr:to>
      <xdr:col>46</xdr:col>
      <xdr:colOff>38100</xdr:colOff>
      <xdr:row>58</xdr:row>
      <xdr:rowOff>135674</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8699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152201</xdr:rowOff>
    </xdr:from>
    <xdr:ext cx="59901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450795" y="9753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29721</xdr:rowOff>
    </xdr:from>
    <xdr:to>
      <xdr:col>41</xdr:col>
      <xdr:colOff>50800</xdr:colOff>
      <xdr:row>59</xdr:row>
      <xdr:rowOff>57302</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6972300" y="10145271"/>
          <a:ext cx="889000" cy="27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49464</xdr:rowOff>
    </xdr:from>
    <xdr:to>
      <xdr:col>41</xdr:col>
      <xdr:colOff>101600</xdr:colOff>
      <xdr:row>58</xdr:row>
      <xdr:rowOff>151064</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7810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167591</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561795" y="9768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33648</xdr:rowOff>
    </xdr:from>
    <xdr:to>
      <xdr:col>36</xdr:col>
      <xdr:colOff>165100</xdr:colOff>
      <xdr:row>58</xdr:row>
      <xdr:rowOff>135248</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6921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151775</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672795" y="975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165225</xdr:rowOff>
    </xdr:from>
    <xdr:to>
      <xdr:col>55</xdr:col>
      <xdr:colOff>50800</xdr:colOff>
      <xdr:row>59</xdr:row>
      <xdr:rowOff>95375</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10426700" y="10109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80152</xdr:rowOff>
    </xdr:from>
    <xdr:ext cx="534377" cy="259045"/>
    <xdr:sp macro="" textlink="">
      <xdr:nvSpPr>
        <xdr:cNvPr id="367" name="農林水産業費該当値テキスト">
          <a:extLst>
            <a:ext uri="{FF2B5EF4-FFF2-40B4-BE49-F238E27FC236}">
              <a16:creationId xmlns:a16="http://schemas.microsoft.com/office/drawing/2014/main" id="{00000000-0008-0000-0700-00006F010000}"/>
            </a:ext>
          </a:extLst>
        </xdr:cNvPr>
        <xdr:cNvSpPr txBox="1"/>
      </xdr:nvSpPr>
      <xdr:spPr>
        <a:xfrm>
          <a:off x="10528300" y="10024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145617</xdr:rowOff>
    </xdr:from>
    <xdr:to>
      <xdr:col>50</xdr:col>
      <xdr:colOff>165100</xdr:colOff>
      <xdr:row>59</xdr:row>
      <xdr:rowOff>75767</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9588500" y="10089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66894</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372111" y="10182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159096</xdr:rowOff>
    </xdr:from>
    <xdr:to>
      <xdr:col>46</xdr:col>
      <xdr:colOff>38100</xdr:colOff>
      <xdr:row>59</xdr:row>
      <xdr:rowOff>89246</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8699500" y="10103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80373</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483111" y="10195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59</xdr:row>
      <xdr:rowOff>6502</xdr:rowOff>
    </xdr:from>
    <xdr:to>
      <xdr:col>41</xdr:col>
      <xdr:colOff>101600</xdr:colOff>
      <xdr:row>59</xdr:row>
      <xdr:rowOff>108102</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7810500" y="1012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99229</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7594111" y="10214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150371</xdr:rowOff>
    </xdr:from>
    <xdr:to>
      <xdr:col>36</xdr:col>
      <xdr:colOff>165100</xdr:colOff>
      <xdr:row>59</xdr:row>
      <xdr:rowOff>80521</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6921500" y="1009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71648</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6705111" y="10187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72734</xdr:rowOff>
    </xdr:from>
    <xdr:to>
      <xdr:col>54</xdr:col>
      <xdr:colOff>189865</xdr:colOff>
      <xdr:row>78</xdr:row>
      <xdr:rowOff>137913</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074234"/>
          <a:ext cx="1270" cy="1436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141740</xdr:rowOff>
    </xdr:from>
    <xdr:ext cx="378565"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148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137913</xdr:rowOff>
    </xdr:from>
    <xdr:to>
      <xdr:col>55</xdr:col>
      <xdr:colOff>88900</xdr:colOff>
      <xdr:row>78</xdr:row>
      <xdr:rowOff>137913</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1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19411</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4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629,294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72734</xdr:rowOff>
    </xdr:from>
    <xdr:to>
      <xdr:col>55</xdr:col>
      <xdr:colOff>88900</xdr:colOff>
      <xdr:row>70</xdr:row>
      <xdr:rowOff>72734</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07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116148</xdr:rowOff>
    </xdr:from>
    <xdr:to>
      <xdr:col>55</xdr:col>
      <xdr:colOff>0</xdr:colOff>
      <xdr:row>78</xdr:row>
      <xdr:rowOff>125907</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9639300" y="13489248"/>
          <a:ext cx="838200" cy="9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168966</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199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146089</xdr:rowOff>
    </xdr:from>
    <xdr:to>
      <xdr:col>55</xdr:col>
      <xdr:colOff>50800</xdr:colOff>
      <xdr:row>78</xdr:row>
      <xdr:rowOff>76239</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120738</xdr:rowOff>
    </xdr:from>
    <xdr:to>
      <xdr:col>50</xdr:col>
      <xdr:colOff>114300</xdr:colOff>
      <xdr:row>78</xdr:row>
      <xdr:rowOff>125907</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750300" y="13493838"/>
          <a:ext cx="889000" cy="5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153236</xdr:rowOff>
    </xdr:from>
    <xdr:to>
      <xdr:col>50</xdr:col>
      <xdr:colOff>165100</xdr:colOff>
      <xdr:row>78</xdr:row>
      <xdr:rowOff>83386</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99913</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130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112796</xdr:rowOff>
    </xdr:from>
    <xdr:to>
      <xdr:col>45</xdr:col>
      <xdr:colOff>177800</xdr:colOff>
      <xdr:row>78</xdr:row>
      <xdr:rowOff>120738</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7861300" y="13485896"/>
          <a:ext cx="889000" cy="7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156094</xdr:rowOff>
    </xdr:from>
    <xdr:to>
      <xdr:col>46</xdr:col>
      <xdr:colOff>38100</xdr:colOff>
      <xdr:row>78</xdr:row>
      <xdr:rowOff>86244</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102771</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132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86925</xdr:rowOff>
    </xdr:from>
    <xdr:to>
      <xdr:col>41</xdr:col>
      <xdr:colOff>50800</xdr:colOff>
      <xdr:row>78</xdr:row>
      <xdr:rowOff>112796</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6972300" y="13460025"/>
          <a:ext cx="889000" cy="25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150194</xdr:rowOff>
    </xdr:from>
    <xdr:to>
      <xdr:col>41</xdr:col>
      <xdr:colOff>101600</xdr:colOff>
      <xdr:row>78</xdr:row>
      <xdr:rowOff>80344</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96871</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127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151281</xdr:rowOff>
    </xdr:from>
    <xdr:to>
      <xdr:col>36</xdr:col>
      <xdr:colOff>165100</xdr:colOff>
      <xdr:row>78</xdr:row>
      <xdr:rowOff>81431</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35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97958</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128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65348</xdr:rowOff>
    </xdr:from>
    <xdr:to>
      <xdr:col>55</xdr:col>
      <xdr:colOff>50800</xdr:colOff>
      <xdr:row>78</xdr:row>
      <xdr:rowOff>166948</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438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151725</xdr:rowOff>
    </xdr:from>
    <xdr:ext cx="534377"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353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75107</xdr:rowOff>
    </xdr:from>
    <xdr:to>
      <xdr:col>50</xdr:col>
      <xdr:colOff>165100</xdr:colOff>
      <xdr:row>79</xdr:row>
      <xdr:rowOff>5257</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448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167834</xdr:rowOff>
    </xdr:from>
    <xdr:ext cx="469744"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04428" y="135409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69938</xdr:rowOff>
    </xdr:from>
    <xdr:to>
      <xdr:col>46</xdr:col>
      <xdr:colOff>38100</xdr:colOff>
      <xdr:row>79</xdr:row>
      <xdr:rowOff>88</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443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162665</xdr:rowOff>
    </xdr:from>
    <xdr:ext cx="469744"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515428" y="13535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61996</xdr:rowOff>
    </xdr:from>
    <xdr:to>
      <xdr:col>41</xdr:col>
      <xdr:colOff>101600</xdr:colOff>
      <xdr:row>78</xdr:row>
      <xdr:rowOff>163596</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435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154723</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594111" y="13527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36125</xdr:rowOff>
    </xdr:from>
    <xdr:to>
      <xdr:col>36</xdr:col>
      <xdr:colOff>165100</xdr:colOff>
      <xdr:row>78</xdr:row>
      <xdr:rowOff>137725</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409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128852</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05111" y="13501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47799</xdr:rowOff>
    </xdr:from>
    <xdr:to>
      <xdr:col>54</xdr:col>
      <xdr:colOff>189865</xdr:colOff>
      <xdr:row>98</xdr:row>
      <xdr:rowOff>5910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649749"/>
          <a:ext cx="1270" cy="1158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9737</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681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5910</xdr:rowOff>
    </xdr:from>
    <xdr:to>
      <xdr:col>55</xdr:col>
      <xdr:colOff>88900</xdr:colOff>
      <xdr:row>98</xdr:row>
      <xdr:rowOff>5910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680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165926</xdr:rowOff>
    </xdr:from>
    <xdr:ext cx="690189"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424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2,060,808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47799</xdr:rowOff>
    </xdr:from>
    <xdr:to>
      <xdr:col>55</xdr:col>
      <xdr:colOff>88900</xdr:colOff>
      <xdr:row>91</xdr:row>
      <xdr:rowOff>47799</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649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136727</xdr:rowOff>
    </xdr:from>
    <xdr:to>
      <xdr:col>55</xdr:col>
      <xdr:colOff>0</xdr:colOff>
      <xdr:row>97</xdr:row>
      <xdr:rowOff>146896</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39300" y="16767377"/>
          <a:ext cx="838200" cy="10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86410</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5456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63533</xdr:rowOff>
    </xdr:from>
    <xdr:to>
      <xdr:col>55</xdr:col>
      <xdr:colOff>50800</xdr:colOff>
      <xdr:row>97</xdr:row>
      <xdr:rowOff>165133</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139863</xdr:rowOff>
    </xdr:from>
    <xdr:to>
      <xdr:col>50</xdr:col>
      <xdr:colOff>114300</xdr:colOff>
      <xdr:row>97</xdr:row>
      <xdr:rowOff>146896</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8750300" y="16770513"/>
          <a:ext cx="889000" cy="7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59466</xdr:rowOff>
    </xdr:from>
    <xdr:to>
      <xdr:col>50</xdr:col>
      <xdr:colOff>165100</xdr:colOff>
      <xdr:row>97</xdr:row>
      <xdr:rowOff>161066</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6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6143</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4653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139863</xdr:rowOff>
    </xdr:from>
    <xdr:to>
      <xdr:col>45</xdr:col>
      <xdr:colOff>177800</xdr:colOff>
      <xdr:row>97</xdr:row>
      <xdr:rowOff>152730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7861300" y="16770513"/>
          <a:ext cx="889000" cy="1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60844</xdr:rowOff>
    </xdr:from>
    <xdr:to>
      <xdr:col>46</xdr:col>
      <xdr:colOff>38100</xdr:colOff>
      <xdr:row>97</xdr:row>
      <xdr:rowOff>162444</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69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7521</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466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152730</xdr:rowOff>
    </xdr:from>
    <xdr:to>
      <xdr:col>41</xdr:col>
      <xdr:colOff>50800</xdr:colOff>
      <xdr:row>98</xdr:row>
      <xdr:rowOff>1006</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6972300" y="16783380"/>
          <a:ext cx="889000" cy="19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69132</xdr:rowOff>
    </xdr:from>
    <xdr:to>
      <xdr:col>41</xdr:col>
      <xdr:colOff>101600</xdr:colOff>
      <xdr:row>97</xdr:row>
      <xdr:rowOff>170732</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699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15809</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5" y="16475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53904</xdr:rowOff>
    </xdr:from>
    <xdr:to>
      <xdr:col>36</xdr:col>
      <xdr:colOff>165100</xdr:colOff>
      <xdr:row>97</xdr:row>
      <xdr:rowOff>155504</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68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581</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672795" y="16459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85927</xdr:rowOff>
    </xdr:from>
    <xdr:to>
      <xdr:col>55</xdr:col>
      <xdr:colOff>50800</xdr:colOff>
      <xdr:row>98</xdr:row>
      <xdr:rowOff>16077</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716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41960</xdr:rowOff>
    </xdr:from>
    <xdr:ext cx="599010"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672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96096</xdr:rowOff>
    </xdr:from>
    <xdr:to>
      <xdr:col>50</xdr:col>
      <xdr:colOff>165100</xdr:colOff>
      <xdr:row>98</xdr:row>
      <xdr:rowOff>26246</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726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17373</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72111" y="16819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89063</xdr:rowOff>
    </xdr:from>
    <xdr:to>
      <xdr:col>46</xdr:col>
      <xdr:colOff>38100</xdr:colOff>
      <xdr:row>98</xdr:row>
      <xdr:rowOff>19213</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719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10340</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83111" y="16812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101930</xdr:rowOff>
    </xdr:from>
    <xdr:to>
      <xdr:col>41</xdr:col>
      <xdr:colOff>101600</xdr:colOff>
      <xdr:row>98</xdr:row>
      <xdr:rowOff>32080</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73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23207</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94111" y="16825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121656</xdr:rowOff>
    </xdr:from>
    <xdr:to>
      <xdr:col>36</xdr:col>
      <xdr:colOff>165100</xdr:colOff>
      <xdr:row>98</xdr:row>
      <xdr:rowOff>51806</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752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42933</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05111" y="16845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90309</xdr:rowOff>
    </xdr:from>
    <xdr:to>
      <xdr:col>85</xdr:col>
      <xdr:colOff>126364</xdr:colOff>
      <xdr:row>39</xdr:row>
      <xdr:rowOff>78223</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33809"/>
          <a:ext cx="1269" cy="1530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82050</xdr:rowOff>
    </xdr:from>
    <xdr:ext cx="469744" cy="259045"/>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6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78223</xdr:rowOff>
    </xdr:from>
    <xdr:to>
      <xdr:col>86</xdr:col>
      <xdr:colOff>25400</xdr:colOff>
      <xdr:row>39</xdr:row>
      <xdr:rowOff>78223</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6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36986</xdr:rowOff>
    </xdr:from>
    <xdr:ext cx="599010" cy="259045"/>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09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475,124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90309</xdr:rowOff>
    </xdr:from>
    <xdr:to>
      <xdr:col>86</xdr:col>
      <xdr:colOff>25400</xdr:colOff>
      <xdr:row>30</xdr:row>
      <xdr:rowOff>90309</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33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90463</xdr:rowOff>
    </xdr:from>
    <xdr:to>
      <xdr:col>85</xdr:col>
      <xdr:colOff>127000</xdr:colOff>
      <xdr:row>38</xdr:row>
      <xdr:rowOff>49573</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5481300" y="6262663"/>
          <a:ext cx="838200" cy="302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20095</xdr:rowOff>
    </xdr:from>
    <xdr:ext cx="534377" cy="259045"/>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5351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41668</xdr:rowOff>
    </xdr:from>
    <xdr:to>
      <xdr:col>85</xdr:col>
      <xdr:colOff>177800</xdr:colOff>
      <xdr:row>38</xdr:row>
      <xdr:rowOff>143268</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90463</xdr:rowOff>
    </xdr:from>
    <xdr:to>
      <xdr:col>81</xdr:col>
      <xdr:colOff>50800</xdr:colOff>
      <xdr:row>36</xdr:row>
      <xdr:rowOff>158138</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4592300" y="6262663"/>
          <a:ext cx="889000" cy="67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58114</xdr:rowOff>
    </xdr:from>
    <xdr:to>
      <xdr:col>81</xdr:col>
      <xdr:colOff>101600</xdr:colOff>
      <xdr:row>38</xdr:row>
      <xdr:rowOff>159714</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57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150841</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4111" y="6665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158138</xdr:rowOff>
    </xdr:from>
    <xdr:to>
      <xdr:col>76</xdr:col>
      <xdr:colOff>114300</xdr:colOff>
      <xdr:row>37</xdr:row>
      <xdr:rowOff>116687</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703300" y="6330338"/>
          <a:ext cx="889000" cy="129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53333</xdr:rowOff>
    </xdr:from>
    <xdr:to>
      <xdr:col>76</xdr:col>
      <xdr:colOff>165100</xdr:colOff>
      <xdr:row>38</xdr:row>
      <xdr:rowOff>154933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56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146060</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5111" y="6661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52610</xdr:rowOff>
    </xdr:from>
    <xdr:to>
      <xdr:col>71</xdr:col>
      <xdr:colOff>177800</xdr:colOff>
      <xdr:row>37</xdr:row>
      <xdr:rowOff>116687</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2814300" y="6224810"/>
          <a:ext cx="889000" cy="235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52053</xdr:rowOff>
    </xdr:from>
    <xdr:to>
      <xdr:col>72</xdr:col>
      <xdr:colOff>38100</xdr:colOff>
      <xdr:row>38</xdr:row>
      <xdr:rowOff>153653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56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144780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6111" y="6659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26113</xdr:rowOff>
    </xdr:from>
    <xdr:to>
      <xdr:col>67</xdr:col>
      <xdr:colOff>101600</xdr:colOff>
      <xdr:row>38</xdr:row>
      <xdr:rowOff>127713</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541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118840</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7111" y="6633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170223</xdr:rowOff>
    </xdr:from>
    <xdr:to>
      <xdr:col>85</xdr:col>
      <xdr:colOff>177800</xdr:colOff>
      <xdr:row>38</xdr:row>
      <xdr:rowOff>100373</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513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21650</xdr:rowOff>
    </xdr:from>
    <xdr:ext cx="534377" cy="259045"/>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365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39663</xdr:rowOff>
    </xdr:from>
    <xdr:to>
      <xdr:col>81</xdr:col>
      <xdr:colOff>101600</xdr:colOff>
      <xdr:row>36</xdr:row>
      <xdr:rowOff>141263</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211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34</xdr:row>
      <xdr:rowOff>157790</xdr:rowOff>
    </xdr:from>
    <xdr:ext cx="59901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181795" y="5987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107338</xdr:rowOff>
    </xdr:from>
    <xdr:to>
      <xdr:col>76</xdr:col>
      <xdr:colOff>165100</xdr:colOff>
      <xdr:row>37</xdr:row>
      <xdr:rowOff>37488</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279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35</xdr:row>
      <xdr:rowOff>54015</xdr:rowOff>
    </xdr:from>
    <xdr:ext cx="59901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292795" y="6054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65887</xdr:rowOff>
    </xdr:from>
    <xdr:to>
      <xdr:col>72</xdr:col>
      <xdr:colOff>38100</xdr:colOff>
      <xdr:row>37</xdr:row>
      <xdr:rowOff>167487</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409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12564</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36111" y="6184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1810</xdr:rowOff>
    </xdr:from>
    <xdr:to>
      <xdr:col>67</xdr:col>
      <xdr:colOff>101600</xdr:colOff>
      <xdr:row>36</xdr:row>
      <xdr:rowOff>103410</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17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34</xdr:row>
      <xdr:rowOff>119937</xdr:rowOff>
    </xdr:from>
    <xdr:ext cx="59901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14795" y="5949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教育費グラフ枠">
          <a:extLst>
            <a:ext uri="{FF2B5EF4-FFF2-40B4-BE49-F238E27FC236}">
              <a16:creationId xmlns:a16="http://schemas.microsoft.com/office/drawing/2014/main"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130766</xdr:rowOff>
    </xdr:from>
    <xdr:to>
      <xdr:col>85</xdr:col>
      <xdr:colOff>126364</xdr:colOff>
      <xdr:row>58</xdr:row>
      <xdr:rowOff>73593</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flipV="1">
          <a:off x="16317595" y="8703266"/>
          <a:ext cx="1269" cy="1314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77420</xdr:rowOff>
    </xdr:from>
    <xdr:ext cx="534377" cy="259045"/>
    <xdr:sp macro="" textlink="">
      <xdr:nvSpPr>
        <xdr:cNvPr id="565" name="教育費最小値テキスト">
          <a:extLst>
            <a:ext uri="{FF2B5EF4-FFF2-40B4-BE49-F238E27FC236}">
              <a16:creationId xmlns:a16="http://schemas.microsoft.com/office/drawing/2014/main" id="{00000000-0008-0000-0700-000035020000}"/>
            </a:ext>
          </a:extLst>
        </xdr:cNvPr>
        <xdr:cNvSpPr txBox="1"/>
      </xdr:nvSpPr>
      <xdr:spPr>
        <a:xfrm>
          <a:off x="16370300" y="1002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73593</xdr:rowOff>
    </xdr:from>
    <xdr:to>
      <xdr:col>86</xdr:col>
      <xdr:colOff>25400</xdr:colOff>
      <xdr:row>58</xdr:row>
      <xdr:rowOff>73593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10017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77443</xdr:rowOff>
    </xdr:from>
    <xdr:ext cx="599010" cy="259045"/>
    <xdr:sp macro="" textlink="">
      <xdr:nvSpPr>
        <xdr:cNvPr id="567" name="教育費最大値テキスト">
          <a:extLst>
            <a:ext uri="{FF2B5EF4-FFF2-40B4-BE49-F238E27FC236}">
              <a16:creationId xmlns:a16="http://schemas.microsoft.com/office/drawing/2014/main" id="{00000000-0008-0000-0700-000037020000}"/>
            </a:ext>
          </a:extLst>
        </xdr:cNvPr>
        <xdr:cNvSpPr txBox="1"/>
      </xdr:nvSpPr>
      <xdr:spPr>
        <a:xfrm>
          <a:off x="16370300" y="847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603,908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130766</xdr:rowOff>
    </xdr:from>
    <xdr:to>
      <xdr:col>86</xdr:col>
      <xdr:colOff>25400</xdr:colOff>
      <xdr:row>50</xdr:row>
      <xdr:rowOff>130766</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8703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12948</xdr:rowOff>
    </xdr:from>
    <xdr:to>
      <xdr:col>85</xdr:col>
      <xdr:colOff>127000</xdr:colOff>
      <xdr:row>57</xdr:row>
      <xdr:rowOff>140146</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5481300" y="9785598"/>
          <a:ext cx="838200" cy="127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130340</xdr:rowOff>
    </xdr:from>
    <xdr:ext cx="599010" cy="259045"/>
    <xdr:sp macro="" textlink="">
      <xdr:nvSpPr>
        <xdr:cNvPr id="570" name="教育費平均値テキスト">
          <a:extLst>
            <a:ext uri="{FF2B5EF4-FFF2-40B4-BE49-F238E27FC236}">
              <a16:creationId xmlns:a16="http://schemas.microsoft.com/office/drawing/2014/main" id="{00000000-0008-0000-0700-00003A020000}"/>
            </a:ext>
          </a:extLst>
        </xdr:cNvPr>
        <xdr:cNvSpPr txBox="1"/>
      </xdr:nvSpPr>
      <xdr:spPr>
        <a:xfrm>
          <a:off x="16370300" y="97315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151913</xdr:rowOff>
    </xdr:from>
    <xdr:to>
      <xdr:col>85</xdr:col>
      <xdr:colOff>177800</xdr:colOff>
      <xdr:row>57</xdr:row>
      <xdr:rowOff>82063</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62687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56752</xdr:rowOff>
    </xdr:from>
    <xdr:to>
      <xdr:col>81</xdr:col>
      <xdr:colOff>50800</xdr:colOff>
      <xdr:row>57</xdr:row>
      <xdr:rowOff>140146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4592300" y="9486502"/>
          <a:ext cx="889000" cy="426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134670</xdr:rowOff>
    </xdr:from>
    <xdr:to>
      <xdr:col>81</xdr:col>
      <xdr:colOff>101600</xdr:colOff>
      <xdr:row>57</xdr:row>
      <xdr:rowOff>64820</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5430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81347</xdr:rowOff>
    </xdr:from>
    <xdr:ext cx="599010"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5181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56752</xdr:rowOff>
    </xdr:from>
    <xdr:to>
      <xdr:col>76</xdr:col>
      <xdr:colOff>114300</xdr:colOff>
      <xdr:row>57</xdr:row>
      <xdr:rowOff>160386</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3703300" y="9486502"/>
          <a:ext cx="889000" cy="446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146608</xdr:rowOff>
    </xdr:from>
    <xdr:to>
      <xdr:col>76</xdr:col>
      <xdr:colOff>165100</xdr:colOff>
      <xdr:row>57</xdr:row>
      <xdr:rowOff>76758</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4541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67885</xdr:rowOff>
    </xdr:from>
    <xdr:ext cx="599010"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4292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160386</xdr:rowOff>
    </xdr:from>
    <xdr:to>
      <xdr:col>71</xdr:col>
      <xdr:colOff>177800</xdr:colOff>
      <xdr:row>58</xdr:row>
      <xdr:rowOff>4728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2814300" y="9933036"/>
          <a:ext cx="889000" cy="15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129426</xdr:rowOff>
    </xdr:from>
    <xdr:to>
      <xdr:col>72</xdr:col>
      <xdr:colOff>38100</xdr:colOff>
      <xdr:row>57</xdr:row>
      <xdr:rowOff>59576</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3652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76103</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3403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140102</xdr:rowOff>
    </xdr:from>
    <xdr:to>
      <xdr:col>67</xdr:col>
      <xdr:colOff>101600</xdr:colOff>
      <xdr:row>57</xdr:row>
      <xdr:rowOff>70252</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2763500" y="9741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86779</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2514795" y="9516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133598</xdr:rowOff>
    </xdr:from>
    <xdr:to>
      <xdr:col>85</xdr:col>
      <xdr:colOff>177800</xdr:colOff>
      <xdr:row>57</xdr:row>
      <xdr:rowOff>63748</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6268700" y="9734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156475</xdr:rowOff>
    </xdr:from>
    <xdr:ext cx="599010" cy="259045"/>
    <xdr:sp macro="" textlink="">
      <xdr:nvSpPr>
        <xdr:cNvPr id="589" name="教育費該当値テキスト">
          <a:extLst>
            <a:ext uri="{FF2B5EF4-FFF2-40B4-BE49-F238E27FC236}">
              <a16:creationId xmlns:a16="http://schemas.microsoft.com/office/drawing/2014/main" id="{00000000-0008-0000-0700-00004D020000}"/>
            </a:ext>
          </a:extLst>
        </xdr:cNvPr>
        <xdr:cNvSpPr txBox="1"/>
      </xdr:nvSpPr>
      <xdr:spPr>
        <a:xfrm>
          <a:off x="16370300" y="9586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89346</xdr:rowOff>
    </xdr:from>
    <xdr:to>
      <xdr:col>81</xdr:col>
      <xdr:colOff>101600</xdr:colOff>
      <xdr:row>58</xdr:row>
      <xdr:rowOff>19496</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5430500" y="9861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10623</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14111" y="9954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5952</xdr:rowOff>
    </xdr:from>
    <xdr:to>
      <xdr:col>76</xdr:col>
      <xdr:colOff>165100</xdr:colOff>
      <xdr:row>55</xdr:row>
      <xdr:rowOff>107552</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4541500" y="9435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53</xdr:row>
      <xdr:rowOff>124079</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292795" y="9210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109586</xdr:rowOff>
    </xdr:from>
    <xdr:to>
      <xdr:col>72</xdr:col>
      <xdr:colOff>38100</xdr:colOff>
      <xdr:row>58</xdr:row>
      <xdr:rowOff>39736</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3652500" y="9882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30863</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436111" y="997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125378</xdr:rowOff>
    </xdr:from>
    <xdr:to>
      <xdr:col>67</xdr:col>
      <xdr:colOff>101600</xdr:colOff>
      <xdr:row>58</xdr:row>
      <xdr:rowOff>55528</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2763500" y="9898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46655</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2547111" y="9990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a16="http://schemas.microsoft.com/office/drawing/2014/main"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98434</xdr:rowOff>
    </xdr:from>
    <xdr:to>
      <xdr:col>85</xdr:col>
      <xdr:colOff>126364</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271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45111</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2046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345,831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98434</xdr:rowOff>
    </xdr:from>
    <xdr:to>
      <xdr:col>86</xdr:col>
      <xdr:colOff>25400</xdr:colOff>
      <xdr:row>71</xdr:row>
      <xdr:rowOff>98434</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271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165047</xdr:rowOff>
    </xdr:from>
    <xdr:to>
      <xdr:col>85</xdr:col>
      <xdr:colOff>127000</xdr:colOff>
      <xdr:row>79</xdr:row>
      <xdr:rowOff>26924</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5481300" y="13538147"/>
          <a:ext cx="838200" cy="33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114882</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316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92005</xdr:rowOff>
    </xdr:from>
    <xdr:to>
      <xdr:col>85</xdr:col>
      <xdr:colOff>177800</xdr:colOff>
      <xdr:row>79</xdr:row>
      <xdr:rowOff>22155</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155755</xdr:rowOff>
    </xdr:from>
    <xdr:to>
      <xdr:col>81</xdr:col>
      <xdr:colOff>50800</xdr:colOff>
      <xdr:row>78</xdr:row>
      <xdr:rowOff>165047</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4592300" y="13528855"/>
          <a:ext cx="889000" cy="9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100532</xdr:rowOff>
    </xdr:from>
    <xdr:to>
      <xdr:col>81</xdr:col>
      <xdr:colOff>101600</xdr:colOff>
      <xdr:row>79</xdr:row>
      <xdr:rowOff>30682</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47209</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248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105711</xdr:rowOff>
    </xdr:from>
    <xdr:to>
      <xdr:col>76</xdr:col>
      <xdr:colOff>114300</xdr:colOff>
      <xdr:row>78</xdr:row>
      <xdr:rowOff>155755</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3703300" y="13478811"/>
          <a:ext cx="889000" cy="50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94204</xdr:rowOff>
    </xdr:from>
    <xdr:to>
      <xdr:col>76</xdr:col>
      <xdr:colOff>165100</xdr:colOff>
      <xdr:row>79</xdr:row>
      <xdr:rowOff>24354</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40881</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242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105711</xdr:rowOff>
    </xdr:from>
    <xdr:to>
      <xdr:col>71</xdr:col>
      <xdr:colOff>177800</xdr:colOff>
      <xdr:row>79</xdr:row>
      <xdr:rowOff>20813</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2814300" y="13478811"/>
          <a:ext cx="889000" cy="86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109722</xdr:rowOff>
    </xdr:from>
    <xdr:to>
      <xdr:col>72</xdr:col>
      <xdr:colOff>38100</xdr:colOff>
      <xdr:row>79</xdr:row>
      <xdr:rowOff>39872</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30999</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95960</xdr:rowOff>
    </xdr:from>
    <xdr:to>
      <xdr:col>67</xdr:col>
      <xdr:colOff>101600</xdr:colOff>
      <xdr:row>79</xdr:row>
      <xdr:rowOff>26110</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42637</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244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147574</xdr:rowOff>
    </xdr:from>
    <xdr:to>
      <xdr:col>85</xdr:col>
      <xdr:colOff>177800</xdr:colOff>
      <xdr:row>79</xdr:row>
      <xdr:rowOff>77724</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520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70432</xdr:rowOff>
    </xdr:from>
    <xdr:ext cx="469744"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443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114247</xdr:rowOff>
    </xdr:from>
    <xdr:to>
      <xdr:col>81</xdr:col>
      <xdr:colOff>101600</xdr:colOff>
      <xdr:row>79</xdr:row>
      <xdr:rowOff>44397</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487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35524</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3580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104955</xdr:rowOff>
    </xdr:from>
    <xdr:to>
      <xdr:col>76</xdr:col>
      <xdr:colOff>165100</xdr:colOff>
      <xdr:row>79</xdr:row>
      <xdr:rowOff>35105</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478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26232</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3570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54911</xdr:rowOff>
    </xdr:from>
    <xdr:to>
      <xdr:col>72</xdr:col>
      <xdr:colOff>38100</xdr:colOff>
      <xdr:row>78</xdr:row>
      <xdr:rowOff>156511</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3428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1588</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36111" y="1320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141463</xdr:rowOff>
    </xdr:from>
    <xdr:to>
      <xdr:col>67</xdr:col>
      <xdr:colOff>101600</xdr:colOff>
      <xdr:row>79</xdr:row>
      <xdr:rowOff>71613</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51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62740</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79428" y="13607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13402</xdr:rowOff>
    </xdr:from>
    <xdr:to>
      <xdr:col>85</xdr:col>
      <xdr:colOff>126364</xdr:colOff>
      <xdr:row>99</xdr:row>
      <xdr:rowOff>43918</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flipV="1">
          <a:off x="16317595" y="15615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47745</xdr:rowOff>
    </xdr:from>
    <xdr:ext cx="378565" cy="259045"/>
    <xdr:sp macro="" textlink="">
      <xdr:nvSpPr>
        <xdr:cNvPr id="679" name="公債費最小値テキスト">
          <a:extLst>
            <a:ext uri="{FF2B5EF4-FFF2-40B4-BE49-F238E27FC236}">
              <a16:creationId xmlns:a16="http://schemas.microsoft.com/office/drawing/2014/main" id="{00000000-0008-0000-0700-0000A7020000}"/>
            </a:ext>
          </a:extLst>
        </xdr:cNvPr>
        <xdr:cNvSpPr txBox="1"/>
      </xdr:nvSpPr>
      <xdr:spPr>
        <a:xfrm>
          <a:off x="16370300" y="17021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43918</xdr:rowOff>
    </xdr:from>
    <xdr:to>
      <xdr:col>86</xdr:col>
      <xdr:colOff>25400</xdr:colOff>
      <xdr:row>99</xdr:row>
      <xdr:rowOff>43918</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7017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131529</xdr:rowOff>
    </xdr:from>
    <xdr:ext cx="599010" cy="259045"/>
    <xdr:sp macro="" textlink="">
      <xdr:nvSpPr>
        <xdr:cNvPr id="681" name="公債費最大値テキスト">
          <a:extLst>
            <a:ext uri="{FF2B5EF4-FFF2-40B4-BE49-F238E27FC236}">
              <a16:creationId xmlns:a16="http://schemas.microsoft.com/office/drawing/2014/main" id="{00000000-0008-0000-0700-0000A9020000}"/>
            </a:ext>
          </a:extLst>
        </xdr:cNvPr>
        <xdr:cNvSpPr txBox="1"/>
      </xdr:nvSpPr>
      <xdr:spPr>
        <a:xfrm>
          <a:off x="16370300" y="15390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13402</xdr:rowOff>
    </xdr:from>
    <xdr:to>
      <xdr:col>86</xdr:col>
      <xdr:colOff>25400</xdr:colOff>
      <xdr:row>91</xdr:row>
      <xdr:rowOff>13402</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5615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41811</xdr:rowOff>
    </xdr:from>
    <xdr:to>
      <xdr:col>85</xdr:col>
      <xdr:colOff>127000</xdr:colOff>
      <xdr:row>98</xdr:row>
      <xdr:rowOff>78611</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5481300" y="16672461"/>
          <a:ext cx="838200" cy="20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85726</xdr:rowOff>
    </xdr:from>
    <xdr:ext cx="599010" cy="259045"/>
    <xdr:sp macro="" textlink="">
      <xdr:nvSpPr>
        <xdr:cNvPr id="684" name="公債費平均値テキスト">
          <a:extLst>
            <a:ext uri="{FF2B5EF4-FFF2-40B4-BE49-F238E27FC236}">
              <a16:creationId xmlns:a16="http://schemas.microsoft.com/office/drawing/2014/main" id="{00000000-0008-0000-0700-0000AC020000}"/>
            </a:ext>
          </a:extLst>
        </xdr:cNvPr>
        <xdr:cNvSpPr txBox="1"/>
      </xdr:nvSpPr>
      <xdr:spPr>
        <a:xfrm>
          <a:off x="16370300" y="165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62849</xdr:rowOff>
    </xdr:from>
    <xdr:to>
      <xdr:col>85</xdr:col>
      <xdr:colOff>177800</xdr:colOff>
      <xdr:row>97</xdr:row>
      <xdr:rowOff>164449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62687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41811</xdr:rowOff>
    </xdr:from>
    <xdr:to>
      <xdr:col>81</xdr:col>
      <xdr:colOff>50800</xdr:colOff>
      <xdr:row>97</xdr:row>
      <xdr:rowOff>170163</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flipV="1">
          <a:off x="14592300" y="16672461"/>
          <a:ext cx="889000" cy="12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53711</xdr:rowOff>
    </xdr:from>
    <xdr:to>
      <xdr:col>81</xdr:col>
      <xdr:colOff>101600</xdr:colOff>
      <xdr:row>97</xdr:row>
      <xdr:rowOff>155311</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5430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146438</xdr:rowOff>
    </xdr:from>
    <xdr:ext cx="599010"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5181795" y="16777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164285</xdr:rowOff>
    </xdr:from>
    <xdr:to>
      <xdr:col>76</xdr:col>
      <xdr:colOff>114300</xdr:colOff>
      <xdr:row>97</xdr:row>
      <xdr:rowOff>170163</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3703300" y="16794935"/>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58032</xdr:rowOff>
    </xdr:from>
    <xdr:to>
      <xdr:col>76</xdr:col>
      <xdr:colOff>165100</xdr:colOff>
      <xdr:row>97</xdr:row>
      <xdr:rowOff>159632</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541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4709</xdr:rowOff>
    </xdr:from>
    <xdr:ext cx="599010"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4292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158947</xdr:rowOff>
    </xdr:from>
    <xdr:to>
      <xdr:col>71</xdr:col>
      <xdr:colOff>177800</xdr:colOff>
      <xdr:row>97</xdr:row>
      <xdr:rowOff>164285</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2814300" y="16789597"/>
          <a:ext cx="889000" cy="5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57916</xdr:rowOff>
    </xdr:from>
    <xdr:to>
      <xdr:col>72</xdr:col>
      <xdr:colOff>38100</xdr:colOff>
      <xdr:row>97</xdr:row>
      <xdr:rowOff>159516</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3652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4593</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3403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52617</xdr:rowOff>
    </xdr:from>
    <xdr:to>
      <xdr:col>67</xdr:col>
      <xdr:colOff>101600</xdr:colOff>
      <xdr:row>97</xdr:row>
      <xdr:rowOff>154217</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2763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170744</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2514795"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27811</xdr:rowOff>
    </xdr:from>
    <xdr:to>
      <xdr:col>85</xdr:col>
      <xdr:colOff>177800</xdr:colOff>
      <xdr:row>98</xdr:row>
      <xdr:rowOff>129411</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6268700" y="16829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6238</xdr:rowOff>
    </xdr:from>
    <xdr:ext cx="534377" cy="259045"/>
    <xdr:sp macro="" textlink="">
      <xdr:nvSpPr>
        <xdr:cNvPr id="703" name="公債費該当値テキスト">
          <a:extLst>
            <a:ext uri="{FF2B5EF4-FFF2-40B4-BE49-F238E27FC236}">
              <a16:creationId xmlns:a16="http://schemas.microsoft.com/office/drawing/2014/main" id="{00000000-0008-0000-0700-0000BF020000}"/>
            </a:ext>
          </a:extLst>
        </xdr:cNvPr>
        <xdr:cNvSpPr txBox="1"/>
      </xdr:nvSpPr>
      <xdr:spPr>
        <a:xfrm>
          <a:off x="16370300" y="1680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162461</xdr:rowOff>
    </xdr:from>
    <xdr:to>
      <xdr:col>81</xdr:col>
      <xdr:colOff>101600</xdr:colOff>
      <xdr:row>97</xdr:row>
      <xdr:rowOff>92611</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5430500" y="1662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109138</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181795" y="16396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119363</xdr:rowOff>
    </xdr:from>
    <xdr:to>
      <xdr:col>76</xdr:col>
      <xdr:colOff>165100</xdr:colOff>
      <xdr:row>98</xdr:row>
      <xdr:rowOff>49513</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4541500" y="16750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40640</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292795" y="16842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113485</xdr:rowOff>
    </xdr:from>
    <xdr:to>
      <xdr:col>72</xdr:col>
      <xdr:colOff>38100</xdr:colOff>
      <xdr:row>98</xdr:row>
      <xdr:rowOff>43635</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3652500" y="1674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34762</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403795" y="16836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108147</xdr:rowOff>
    </xdr:from>
    <xdr:to>
      <xdr:col>67</xdr:col>
      <xdr:colOff>101600</xdr:colOff>
      <xdr:row>98</xdr:row>
      <xdr:rowOff>38297</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2763500" y="16738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29424</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514795" y="16831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34270</xdr:rowOff>
    </xdr:from>
    <xdr:to>
      <xdr:col>116</xdr:col>
      <xdr:colOff>62864</xdr:colOff>
      <xdr:row>38</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flipV="1">
          <a:off x="22159595" y="5177770"/>
          <a:ext cx="1269" cy="1477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10258</xdr:rowOff>
    </xdr:from>
    <xdr:ext cx="249299" cy="259045"/>
    <xdr:sp macro="" textlink="">
      <xdr:nvSpPr>
        <xdr:cNvPr id="734" name="諸支出金最小値テキスト">
          <a:extLst>
            <a:ext uri="{FF2B5EF4-FFF2-40B4-BE49-F238E27FC236}">
              <a16:creationId xmlns:a16="http://schemas.microsoft.com/office/drawing/2014/main" id="{00000000-0008-0000-0700-0000DE020000}"/>
            </a:ext>
          </a:extLst>
        </xdr:cNvPr>
        <xdr:cNvSpPr txBox="1"/>
      </xdr:nvSpPr>
      <xdr:spPr>
        <a:xfrm>
          <a:off x="22212300" y="6696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152397</xdr:rowOff>
    </xdr:from>
    <xdr:ext cx="534377" cy="259045"/>
    <xdr:sp macro="" textlink="">
      <xdr:nvSpPr>
        <xdr:cNvPr id="736" name="諸支出金最大値テキスト">
          <a:extLst>
            <a:ext uri="{FF2B5EF4-FFF2-40B4-BE49-F238E27FC236}">
              <a16:creationId xmlns:a16="http://schemas.microsoft.com/office/drawing/2014/main" id="{00000000-0008-0000-0700-0000E0020000}"/>
            </a:ext>
          </a:extLst>
        </xdr:cNvPr>
        <xdr:cNvSpPr txBox="1"/>
      </xdr:nvSpPr>
      <xdr:spPr>
        <a:xfrm>
          <a:off x="22212300" y="495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32,306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34270</xdr:rowOff>
    </xdr:from>
    <xdr:to>
      <xdr:col>116</xdr:col>
      <xdr:colOff>152400</xdr:colOff>
      <xdr:row>30</xdr:row>
      <xdr:rowOff>34270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517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99158</xdr:rowOff>
    </xdr:from>
    <xdr:ext cx="378565" cy="259045"/>
    <xdr:sp macro="" textlink="">
      <xdr:nvSpPr>
        <xdr:cNvPr id="739" name="諸支出金平均値テキスト">
          <a:extLst>
            <a:ext uri="{FF2B5EF4-FFF2-40B4-BE49-F238E27FC236}">
              <a16:creationId xmlns:a16="http://schemas.microsoft.com/office/drawing/2014/main" id="{00000000-0008-0000-0700-0000E3020000}"/>
            </a:ext>
          </a:extLst>
        </xdr:cNvPr>
        <xdr:cNvSpPr txBox="1"/>
      </xdr:nvSpPr>
      <xdr:spPr>
        <a:xfrm>
          <a:off x="22212300" y="64428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76281</xdr:rowOff>
    </xdr:from>
    <xdr:to>
      <xdr:col>116</xdr:col>
      <xdr:colOff>114300</xdr:colOff>
      <xdr:row>39</xdr:row>
      <xdr:rowOff>6431</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21107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69241</xdr:rowOff>
    </xdr:from>
    <xdr:to>
      <xdr:col>112</xdr:col>
      <xdr:colOff>38100</xdr:colOff>
      <xdr:row>38</xdr:row>
      <xdr:rowOff>170841</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1272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15917</xdr:rowOff>
    </xdr:from>
    <xdr:ext cx="378565"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21134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60599</xdr:rowOff>
    </xdr:from>
    <xdr:to>
      <xdr:col>107</xdr:col>
      <xdr:colOff>101600</xdr:colOff>
      <xdr:row>38</xdr:row>
      <xdr:rowOff>162199</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0383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7276</xdr:rowOff>
    </xdr:from>
    <xdr:ext cx="378565"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0245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63571</xdr:rowOff>
    </xdr:from>
    <xdr:to>
      <xdr:col>102</xdr:col>
      <xdr:colOff>165100</xdr:colOff>
      <xdr:row>38</xdr:row>
      <xdr:rowOff>165171</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9494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10248</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9356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151674</xdr:rowOff>
    </xdr:from>
    <xdr:to>
      <xdr:col>98</xdr:col>
      <xdr:colOff>38100</xdr:colOff>
      <xdr:row>38</xdr:row>
      <xdr:rowOff>81824</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8605500" y="649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98351</xdr:rowOff>
    </xdr:from>
    <xdr:ext cx="469744"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8421428" y="627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54708</xdr:rowOff>
    </xdr:from>
    <xdr:ext cx="249299" cy="259045"/>
    <xdr:sp macro="" textlink="">
      <xdr:nvSpPr>
        <xdr:cNvPr id="758" name="諸支出金該当値テキスト">
          <a:extLst>
            <a:ext uri="{FF2B5EF4-FFF2-40B4-BE49-F238E27FC236}">
              <a16:creationId xmlns:a16="http://schemas.microsoft.com/office/drawing/2014/main" id="{00000000-0008-0000-0700-0000F6020000}"/>
            </a:ext>
          </a:extLst>
        </xdr:cNvPr>
        <xdr:cNvSpPr txBox="1"/>
      </xdr:nvSpPr>
      <xdr:spPr>
        <a:xfrm>
          <a:off x="22212300" y="6569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前年度繰上充用金グラフ枠">
          <a:extLst>
            <a:ext uri="{FF2B5EF4-FFF2-40B4-BE49-F238E27FC236}">
              <a16:creationId xmlns:a16="http://schemas.microsoft.com/office/drawing/2014/main"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40716</xdr:rowOff>
    </xdr:from>
    <xdr:to>
      <xdr:col>116</xdr:col>
      <xdr:colOff>62864</xdr:colOff>
      <xdr:row>58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flipV="1">
          <a:off x="22159595" y="8784666"/>
          <a:ext cx="1269" cy="1184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76255</xdr:rowOff>
    </xdr:from>
    <xdr:ext cx="249299" cy="259045"/>
    <xdr:sp macro="" textlink="">
      <xdr:nvSpPr>
        <xdr:cNvPr id="787" name="前年度繰上充用金最小値テキスト">
          <a:extLst>
            <a:ext uri="{FF2B5EF4-FFF2-40B4-BE49-F238E27FC236}">
              <a16:creationId xmlns:a16="http://schemas.microsoft.com/office/drawing/2014/main" id="{00000000-0008-0000-0700-000013030000}"/>
            </a:ext>
          </a:extLst>
        </xdr:cNvPr>
        <xdr:cNvSpPr txBox="1"/>
      </xdr:nvSpPr>
      <xdr:spPr>
        <a:xfrm>
          <a:off x="22212300" y="10020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158843</xdr:rowOff>
    </xdr:from>
    <xdr:ext cx="534377" cy="259045"/>
    <xdr:sp macro="" textlink="">
      <xdr:nvSpPr>
        <xdr:cNvPr id="789" name="前年度繰上充用金最大値テキスト">
          <a:extLst>
            <a:ext uri="{FF2B5EF4-FFF2-40B4-BE49-F238E27FC236}">
              <a16:creationId xmlns:a16="http://schemas.microsoft.com/office/drawing/2014/main" id="{00000000-0008-0000-0700-000015030000}"/>
            </a:ext>
          </a:extLst>
        </xdr:cNvPr>
        <xdr:cNvSpPr txBox="1"/>
      </xdr:nvSpPr>
      <xdr:spPr>
        <a:xfrm>
          <a:off x="22212300" y="855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20,732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40716</xdr:rowOff>
    </xdr:from>
    <xdr:to>
      <xdr:col>116</xdr:col>
      <xdr:colOff>152400</xdr:colOff>
      <xdr:row>51</xdr:row>
      <xdr:rowOff>40716</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878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165155</xdr:rowOff>
    </xdr:from>
    <xdr:ext cx="313932" cy="259045"/>
    <xdr:sp macro="" textlink="">
      <xdr:nvSpPr>
        <xdr:cNvPr id="792" name="前年度繰上充用金平均値テキスト">
          <a:extLst>
            <a:ext uri="{FF2B5EF4-FFF2-40B4-BE49-F238E27FC236}">
              <a16:creationId xmlns:a16="http://schemas.microsoft.com/office/drawing/2014/main" id="{00000000-0008-0000-0700-000018030000}"/>
            </a:ext>
          </a:extLst>
        </xdr:cNvPr>
        <xdr:cNvSpPr txBox="1"/>
      </xdr:nvSpPr>
      <xdr:spPr>
        <a:xfrm>
          <a:off x="22212300" y="9766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142278</xdr:rowOff>
    </xdr:from>
    <xdr:to>
      <xdr:col>116</xdr:col>
      <xdr:colOff>114300</xdr:colOff>
      <xdr:row>58</xdr:row>
      <xdr:rowOff>72428</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2110700" y="991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146050</xdr:rowOff>
    </xdr:from>
    <xdr:to>
      <xdr:col>112</xdr:col>
      <xdr:colOff>38100</xdr:colOff>
      <xdr:row>58</xdr:row>
      <xdr:rowOff>76200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127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146050</xdr:rowOff>
    </xdr:from>
    <xdr:to>
      <xdr:col>107</xdr:col>
      <xdr:colOff>101600</xdr:colOff>
      <xdr:row>58</xdr:row>
      <xdr:rowOff>76200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0383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146050</xdr:rowOff>
    </xdr:from>
    <xdr:to>
      <xdr:col>102</xdr:col>
      <xdr:colOff>165100</xdr:colOff>
      <xdr:row>58</xdr:row>
      <xdr:rowOff>76200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9494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8605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120705</xdr:rowOff>
    </xdr:from>
    <xdr:ext cx="249299" cy="259045"/>
    <xdr:sp macro="" textlink="">
      <xdr:nvSpPr>
        <xdr:cNvPr id="811" name="前年度繰上充用金該当値テキスト">
          <a:extLst>
            <a:ext uri="{FF2B5EF4-FFF2-40B4-BE49-F238E27FC236}">
              <a16:creationId xmlns:a16="http://schemas.microsoft.com/office/drawing/2014/main" id="{00000000-0008-0000-0700-00002B030000}"/>
            </a:ext>
          </a:extLst>
        </xdr:cNvPr>
        <xdr:cNvSpPr txBox="1"/>
      </xdr:nvSpPr>
      <xdr:spPr>
        <a:xfrm>
          <a:off x="22212300" y="9893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56</xdr:row>
      <xdr:rowOff>92727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198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56</xdr:row>
      <xdr:rowOff>92727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56</xdr:row>
      <xdr:rowOff>92727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420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56</xdr:row>
      <xdr:rowOff>92727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8531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1" name="正方形/長方形 820">
          <a:extLst>
            <a:ext uri="{FF2B5EF4-FFF2-40B4-BE49-F238E27FC236}">
              <a16:creationId xmlns:a16="http://schemas.microsoft.com/office/drawing/2014/main"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総務費の、住民一人あたりのコストが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２，６９１，４８４</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円と非常に高い水準にあるのは、ふるさと応援寄付金への返礼品の調達や発送事務に係る経費が主な要因である。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消防費は、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６７，５９８</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円となっており、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前年度よりは減少したものの</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類似団体と比較して一人当たりのコストが高い状況</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で推移してきた</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これは、地震発生時の避難場所</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である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津波避難タワーや津波避難ビルの整備など、南海トラフ地震対策の事業を重点的に取り組んできたことによるものである。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平成２</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８</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年度以降は実質単年度収支において黒字となっている。　　　</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財政調整基金残高は、</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利息分</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の積立に伴い</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微増</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し、標準財政規模比は</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５３．８２</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％となっている。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今後も、総合計画に基づいた計画的な事業実施等により、財政の健全化に努める。</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連結実質赤字比率については、一般会計及び各特別会計全て黒字決算となっている。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特別会計では、簡易水道事業の複数年にわたる投資事業が計画されており、国民健康保険事業では一般会計からの繰入金が大きくなっている。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各会計において適正な運営管理を行う必要がある。</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繰上償還等により元利償還金のピークであった平成１９年度以降は減少に転じている。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しかしながら、南海トラフ地震対策のために実施した</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投資事業</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による地方債の発行増</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によ</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り、今後数年間は</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公債費の増加が見込まれる。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総合計画に基づく事業の平準化などにより地方債を抑制し、公債費の適正な管理に努める。</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将来負担比率については、地方債現在高等の将来負担額に対し、基金や基準財政収需要額算入見込額等の充当可能財源が多く、将来負担額がマイナスとなっている。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今後は、南海トラフ地震対策のために実施した</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投資事業</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により、</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地方債の</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増加</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による将来負担額の増加が見込まれる。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総合計画に基づく事業の平準化や有利な地方債や補助事業を活用し、適正な管理に努める。</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高知県奈半利町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人づくり奨学金給付事業の実施等により</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ふるさと応援基金を</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４，０５０百万円</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、施設整備基金を２８百万円等</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を取り崩した一方、ふるさと納税寄付金によりふるさと応援基金へ</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３，７０１</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、人づくり奨学金給付事業の拡充により人づくり奨学基金へ１７５百万円を</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積立てたことなどにより、基金全体としては</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３３３</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百万円の増となった。</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公共施設等の老朽化対策や地方債の増大に備え、基金の使途の明確化を図り、計画的に積立てを行う予定。</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・ふるさと基金：奈半利町の多様な歴史、伝統、文化、産業等を活かした、独創的、個性的な地域づくりの推進。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奈半利町集落活動センター支援基金：奈半利町集落活動センターが実施する事業の支援。</a:t>
          </a:r>
          <a:endParaRPr lang="ja-JP" altLang="ja-JP" sz="1300">
            <a:effectLst/>
            <a:latin typeface="ＭＳ ゴシック" panose="020B0609070205080204" pitchFamily="49" charset="-128"/>
            <a:ea typeface="ＭＳ ゴシック" panose="020B0609070205080204" pitchFamily="49" charset="-128"/>
          </a:endParaRPr>
        </a:p>
        <a:p>
          <a:r>
            <a:rPr lang="ja-JP" altLang="en-US" sz="1300">
              <a:effectLst/>
              <a:latin typeface="ＭＳ ゴシック" panose="020B0609070205080204" pitchFamily="49" charset="-128"/>
              <a:ea typeface="ＭＳ ゴシック" panose="020B0609070205080204" pitchFamily="49" charset="-128"/>
            </a:rPr>
            <a:t>・人づくり奨学基金：奈半利町に有為な人材を育成するために、大学に進学する学生に対し奨学金を給付する。</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・中山間ふるさと水と土保全対策事業基金：中山間地域の活性化の推進。</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・ふるさと応援基金：</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ふるさと納税寄付金により３，７０１百万円積立てた一方、人づくり奨学金給付事業の実施等により４，０５０百万円を取り崩したことにより３５０</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減少</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・奈半利町集落活動センター支援基金：奈半利町集落活動センターからの寄付金</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２２０</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百万円を積立てたことによる増加。</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・人づくり奨学基金：人づくり奨学金給付事業の対象者拡充等に伴い１７５百万円を積立てたことによる増加。</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・ふるさと応援基金：ふるさと応援基金活用事業計画等に基づき活用事業の検討を行い、地方創生事業の観光事業等を基金の取り崩しにより計画的に実施予定。</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・施設等整備基金：公共施設等総合管理計画に基づき、施設の長寿命化に係る費用について計画的に積立てを行う予定。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利息分積立により１</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百万円増加。</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地方交付税額の変動の際の歳入補てんや社会保障関係経費の増大に備えて、積立てを行ってきた。</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令和３</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年度以降取り崩しが見込まれるものの、現状の規模を維持できるよう計画的に積立てを行う。</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決算剰余金を３２１</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積立てたことによる増加。</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令和６～１０</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年度に地方債ピークを迎えるため、それに備えて毎年度計画的に積立てを行う予定であり、</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１１</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年度以降は減少予定。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F85B0451-CCE9-4FAE-999C-270840873A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194815-BB09-4788-8122-68C235E9CE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a:extLst>
            <a:ext uri="{FF2B5EF4-FFF2-40B4-BE49-F238E27FC236}">
              <a16:creationId xmlns:a16="http://schemas.microsoft.com/office/drawing/2014/main" id="{93B6F2F4-471B-41E0-9570-E75E000131C9}"/>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a:extLst>
            <a:ext uri="{FF2B5EF4-FFF2-40B4-BE49-F238E27FC236}">
              <a16:creationId xmlns:a16="http://schemas.microsoft.com/office/drawing/2014/main" id="{A869E3E6-E358-46EF-AD12-A683A8F78BC3}"/>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a:extLst>
            <a:ext uri="{FF2B5EF4-FFF2-40B4-BE49-F238E27FC236}">
              <a16:creationId xmlns:a16="http://schemas.microsoft.com/office/drawing/2014/main" id="{4B83D527-79C9-4D72-AA64-E22257845E8E}"/>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a:extLst>
            <a:ext uri="{FF2B5EF4-FFF2-40B4-BE49-F238E27FC236}">
              <a16:creationId xmlns:a16="http://schemas.microsoft.com/office/drawing/2014/main" id="{94E96BCC-3C1D-400F-AB9F-25C59FE70391}"/>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a:extLst>
            <a:ext uri="{FF2B5EF4-FFF2-40B4-BE49-F238E27FC236}">
              <a16:creationId xmlns:a16="http://schemas.microsoft.com/office/drawing/2014/main" id="{05839461-DD99-4B7E-A7D3-22B6E0DAB570}"/>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a:extLst>
            <a:ext uri="{FF2B5EF4-FFF2-40B4-BE49-F238E27FC236}">
              <a16:creationId xmlns:a16="http://schemas.microsoft.com/office/drawing/2014/main" id="{F5FFA1D6-3D1F-4F9C-8744-12AB1582C10A}"/>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a:extLst>
            <a:ext uri="{FF2B5EF4-FFF2-40B4-BE49-F238E27FC236}">
              <a16:creationId xmlns:a16="http://schemas.microsoft.com/office/drawing/2014/main" id="{117C1343-DF54-4280-A449-4AEE64F397BB}"/>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a:extLst>
            <a:ext uri="{FF2B5EF4-FFF2-40B4-BE49-F238E27FC236}">
              <a16:creationId xmlns:a16="http://schemas.microsoft.com/office/drawing/2014/main" id="{8003C877-D037-4E52-AEEC-52FB9040A56D}"/>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2" name="正方形/長方形 11">
          <a:extLst>
            <a:ext uri="{FF2B5EF4-FFF2-40B4-BE49-F238E27FC236}">
              <a16:creationId xmlns:a16="http://schemas.microsoft.com/office/drawing/2014/main" id="{5F261AF7-1582-4EC6-BCCF-0A2A8674C8C5}"/>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3" name="正方形/長方形 12">
          <a:extLst>
            <a:ext uri="{FF2B5EF4-FFF2-40B4-BE49-F238E27FC236}">
              <a16:creationId xmlns:a16="http://schemas.microsoft.com/office/drawing/2014/main" id="{631AAC14-1D56-4C1D-8910-C4122D808C61}"/>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4" name="正方形/長方形 13">
          <a:extLst>
            <a:ext uri="{FF2B5EF4-FFF2-40B4-BE49-F238E27FC236}">
              <a16:creationId xmlns:a16="http://schemas.microsoft.com/office/drawing/2014/main" id="{273D9BA2-A89D-4BC4-8C54-0E4552667B78}"/>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5" name="正方形/長方形 14">
          <a:extLst>
            <a:ext uri="{FF2B5EF4-FFF2-40B4-BE49-F238E27FC236}">
              <a16:creationId xmlns:a16="http://schemas.microsoft.com/office/drawing/2014/main" id="{78F46F97-8C8B-4C02-9B7F-E7659521418A}"/>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6" name="正方形/長方形 15">
          <a:extLst>
            <a:ext uri="{FF2B5EF4-FFF2-40B4-BE49-F238E27FC236}">
              <a16:creationId xmlns:a16="http://schemas.microsoft.com/office/drawing/2014/main" id="{FB5699C3-C864-4E37-8A7E-2C5BA612FDC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7" name="正方形/長方形 16">
          <a:extLst>
            <a:ext uri="{FF2B5EF4-FFF2-40B4-BE49-F238E27FC236}">
              <a16:creationId xmlns:a16="http://schemas.microsoft.com/office/drawing/2014/main" id="{34A708A1-0315-4B10-8750-AAF4E31ACB7A}"/>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8" name="正方形/長方形 17">
          <a:extLst>
            <a:ext uri="{FF2B5EF4-FFF2-40B4-BE49-F238E27FC236}">
              <a16:creationId xmlns:a16="http://schemas.microsoft.com/office/drawing/2014/main" id="{325C8B4F-DA34-4B96-A8BC-6B6E70C7E8CF}"/>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9" name="正方形/長方形 18">
          <a:extLst>
            <a:ext uri="{FF2B5EF4-FFF2-40B4-BE49-F238E27FC236}">
              <a16:creationId xmlns:a16="http://schemas.microsoft.com/office/drawing/2014/main" id="{BD8EEC42-6046-4F13-A639-16F8241D9821}"/>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0" name="正方形/長方形 19">
          <a:extLst>
            <a:ext uri="{FF2B5EF4-FFF2-40B4-BE49-F238E27FC236}">
              <a16:creationId xmlns:a16="http://schemas.microsoft.com/office/drawing/2014/main" id="{D8B05A78-8178-4E25-AB4B-040FE48605B2}"/>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1" name="正方形/長方形 20">
          <a:extLst>
            <a:ext uri="{FF2B5EF4-FFF2-40B4-BE49-F238E27FC236}">
              <a16:creationId xmlns:a16="http://schemas.microsoft.com/office/drawing/2014/main" id="{2E3729B7-3A2C-4EF0-9162-8E473FC72604}"/>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2" name="正方形/長方形 21">
          <a:extLst>
            <a:ext uri="{FF2B5EF4-FFF2-40B4-BE49-F238E27FC236}">
              <a16:creationId xmlns:a16="http://schemas.microsoft.com/office/drawing/2014/main" id="{3352CDBC-A3BF-406D-B7A2-13294AE74298}"/>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3" name="正方形/長方形 22">
          <a:extLst>
            <a:ext uri="{FF2B5EF4-FFF2-40B4-BE49-F238E27FC236}">
              <a16:creationId xmlns:a16="http://schemas.microsoft.com/office/drawing/2014/main" id="{55DA0872-E895-4D71-A425-ACAB0EFC2ADA}"/>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4" name="正方形/長方形 23">
          <a:extLst>
            <a:ext uri="{FF2B5EF4-FFF2-40B4-BE49-F238E27FC236}">
              <a16:creationId xmlns:a16="http://schemas.microsoft.com/office/drawing/2014/main" id="{31071C12-EF68-493C-ACDA-6B1358CD074A}"/>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5" name="正方形/長方形 24">
          <a:extLst>
            <a:ext uri="{FF2B5EF4-FFF2-40B4-BE49-F238E27FC236}">
              <a16:creationId xmlns:a16="http://schemas.microsoft.com/office/drawing/2014/main" id="{C01A3141-2E81-4ED1-9B2B-0FC09F32DFF9}"/>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6" name="正方形/長方形 25">
          <a:extLst>
            <a:ext uri="{FF2B5EF4-FFF2-40B4-BE49-F238E27FC236}">
              <a16:creationId xmlns:a16="http://schemas.microsoft.com/office/drawing/2014/main" id="{C73CAEE3-12DB-459C-AA1F-71822FE3339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7" name="正方形/長方形 26">
          <a:extLst>
            <a:ext uri="{FF2B5EF4-FFF2-40B4-BE49-F238E27FC236}">
              <a16:creationId xmlns:a16="http://schemas.microsoft.com/office/drawing/2014/main" id="{8E1D6DA1-7446-4125-B43F-878989FDE1AA}"/>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8" name="正方形/長方形 27">
          <a:extLst>
            <a:ext uri="{FF2B5EF4-FFF2-40B4-BE49-F238E27FC236}">
              <a16:creationId xmlns:a16="http://schemas.microsoft.com/office/drawing/2014/main" id="{A2C1852E-4B64-4902-ADBF-C89B4044A375}"/>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9" name="角丸四角形 28">
          <a:extLst>
            <a:ext uri="{FF2B5EF4-FFF2-40B4-BE49-F238E27FC236}">
              <a16:creationId xmlns:a16="http://schemas.microsoft.com/office/drawing/2014/main" id="{C7E5301D-CA30-4892-9964-A195B87B1C5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0" name="正方形/長方形 29">
          <a:extLst>
            <a:ext uri="{FF2B5EF4-FFF2-40B4-BE49-F238E27FC236}">
              <a16:creationId xmlns:a16="http://schemas.microsoft.com/office/drawing/2014/main" id="{3F7AA757-5D9D-4B2B-9A1C-6088722C59BE}"/>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1" name="正方形/長方形 30">
          <a:extLst>
            <a:ext uri="{FF2B5EF4-FFF2-40B4-BE49-F238E27FC236}">
              <a16:creationId xmlns:a16="http://schemas.microsoft.com/office/drawing/2014/main" id="{3C14EFC2-927B-4481-93D0-D93D6974942B}"/>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2" name="正方形/長方形 31">
          <a:extLst>
            <a:ext uri="{FF2B5EF4-FFF2-40B4-BE49-F238E27FC236}">
              <a16:creationId xmlns:a16="http://schemas.microsoft.com/office/drawing/2014/main" id="{B3635A9B-D463-4162-9C31-AEEFBEEC6847}"/>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3" name="直線コネクタ 32">
          <a:extLst>
            <a:ext uri="{FF2B5EF4-FFF2-40B4-BE49-F238E27FC236}">
              <a16:creationId xmlns:a16="http://schemas.microsoft.com/office/drawing/2014/main" id="{A0645FAE-D159-4B86-AAE7-EE302D5A3FFF}"/>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4" name="楕円 33">
          <a:extLst>
            <a:ext uri="{FF2B5EF4-FFF2-40B4-BE49-F238E27FC236}">
              <a16:creationId xmlns:a16="http://schemas.microsoft.com/office/drawing/2014/main" id="{00A700D0-8B6A-4852-B38D-DD91710CBFB3}"/>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5" name="フローチャート: 判断 34">
          <a:extLst>
            <a:ext uri="{FF2B5EF4-FFF2-40B4-BE49-F238E27FC236}">
              <a16:creationId xmlns:a16="http://schemas.microsoft.com/office/drawing/2014/main" id="{D37A5B66-0F54-48EB-8122-7849D01877A1}"/>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6" name="直線コネクタ 35">
          <a:extLst>
            <a:ext uri="{FF2B5EF4-FFF2-40B4-BE49-F238E27FC236}">
              <a16:creationId xmlns:a16="http://schemas.microsoft.com/office/drawing/2014/main" id="{FB74EA94-0053-46AD-B9A5-460C1FD6ED4C}"/>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7" name="直線コネクタ 36">
          <a:extLst>
            <a:ext uri="{FF2B5EF4-FFF2-40B4-BE49-F238E27FC236}">
              <a16:creationId xmlns:a16="http://schemas.microsoft.com/office/drawing/2014/main" id="{8DE069E9-1E32-4263-88D9-24D0704ED554}"/>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8" name="直線コネクタ 37">
          <a:extLst>
            <a:ext uri="{FF2B5EF4-FFF2-40B4-BE49-F238E27FC236}">
              <a16:creationId xmlns:a16="http://schemas.microsoft.com/office/drawing/2014/main" id="{69402AD6-77CB-4F48-93CB-70DA2BA1AB9C}"/>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9" name="直線コネクタ 38">
          <a:extLst>
            <a:ext uri="{FF2B5EF4-FFF2-40B4-BE49-F238E27FC236}">
              <a16:creationId xmlns:a16="http://schemas.microsoft.com/office/drawing/2014/main" id="{992D4A94-6C34-4B9D-AF31-B3705BEEE59C}"/>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40" name="テキスト ボックス 39">
          <a:extLst>
            <a:ext uri="{FF2B5EF4-FFF2-40B4-BE49-F238E27FC236}">
              <a16:creationId xmlns:a16="http://schemas.microsoft.com/office/drawing/2014/main" id="{8357DA1E-4992-4C50-BFC8-82D5D531EF93}"/>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1" name="テキスト ボックス 40">
          <a:extLst>
            <a:ext uri="{FF2B5EF4-FFF2-40B4-BE49-F238E27FC236}">
              <a16:creationId xmlns:a16="http://schemas.microsoft.com/office/drawing/2014/main" id="{6EB7FA58-D81C-4019-90FF-298D62F1CD9A}"/>
            </a:ext>
          </a:extLst>
        </xdr:cNvPr>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2" name="テキスト ボックス 41">
          <a:extLst>
            <a:ext uri="{FF2B5EF4-FFF2-40B4-BE49-F238E27FC236}">
              <a16:creationId xmlns:a16="http://schemas.microsoft.com/office/drawing/2014/main" id="{28D2F430-970A-4584-92B6-72E746F3C936}"/>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3" name="テキスト ボックス 42">
          <a:extLst>
            <a:ext uri="{FF2B5EF4-FFF2-40B4-BE49-F238E27FC236}">
              <a16:creationId xmlns:a16="http://schemas.microsoft.com/office/drawing/2014/main" id="{F49EF874-759B-45DD-9597-0A05F192BFE5}"/>
            </a:ext>
          </a:extLst>
        </xdr:cNvPr>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a:extLst>
            <a:ext uri="{FF2B5EF4-FFF2-40B4-BE49-F238E27FC236}">
              <a16:creationId xmlns:a16="http://schemas.microsoft.com/office/drawing/2014/main" id="{68505780-C3F0-4003-9FF6-0EF774707E8A}"/>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a:extLst>
            <a:ext uri="{FF2B5EF4-FFF2-40B4-BE49-F238E27FC236}">
              <a16:creationId xmlns:a16="http://schemas.microsoft.com/office/drawing/2014/main" id="{A290DAAB-6E73-4720-A47C-C2CDF4E0DC22}"/>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a:extLst>
            <a:ext uri="{FF2B5EF4-FFF2-40B4-BE49-F238E27FC236}">
              <a16:creationId xmlns:a16="http://schemas.microsoft.com/office/drawing/2014/main" id="{131C806C-FBBB-4398-A1E6-68D5343689A7}"/>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[ 52.2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a:extLst>
            <a:ext uri="{FF2B5EF4-FFF2-40B4-BE49-F238E27FC236}">
              <a16:creationId xmlns:a16="http://schemas.microsoft.com/office/drawing/2014/main" id="{7A5036F5-7421-4D60-9BDE-7D2504F3CD6A}"/>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a:extLst>
            <a:ext uri="{FF2B5EF4-FFF2-40B4-BE49-F238E27FC236}">
              <a16:creationId xmlns:a16="http://schemas.microsoft.com/office/drawing/2014/main" id="{A75C4200-875B-4980-8190-6C29D1CF69A9}"/>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a:extLst>
            <a:ext uri="{FF2B5EF4-FFF2-40B4-BE49-F238E27FC236}">
              <a16:creationId xmlns:a16="http://schemas.microsoft.com/office/drawing/2014/main" id="{4DA36891-1CF5-48A5-AF32-13E9A07695DB}"/>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a:extLst>
            <a:ext uri="{FF2B5EF4-FFF2-40B4-BE49-F238E27FC236}">
              <a16:creationId xmlns:a16="http://schemas.microsoft.com/office/drawing/2014/main" id="{267498E8-B1F4-49F3-BF90-373D2851E06D}"/>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a:extLst>
            <a:ext uri="{FF2B5EF4-FFF2-40B4-BE49-F238E27FC236}">
              <a16:creationId xmlns:a16="http://schemas.microsoft.com/office/drawing/2014/main" id="{C4E91EB3-53E5-4DE7-B0F1-5E8ED2FF6437}"/>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a:extLst>
            <a:ext uri="{FF2B5EF4-FFF2-40B4-BE49-F238E27FC236}">
              <a16:creationId xmlns:a16="http://schemas.microsoft.com/office/drawing/2014/main" id="{911A642D-FE99-46B6-98B2-98793EE74625}"/>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a:extLst>
            <a:ext uri="{FF2B5EF4-FFF2-40B4-BE49-F238E27FC236}">
              <a16:creationId xmlns:a16="http://schemas.microsoft.com/office/drawing/2014/main" id="{4ADA78D2-02C8-474D-A69A-1C63363F2C4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a:extLst>
            <a:ext uri="{FF2B5EF4-FFF2-40B4-BE49-F238E27FC236}">
              <a16:creationId xmlns:a16="http://schemas.microsoft.com/office/drawing/2014/main" id="{F914B2DF-2808-428E-8701-26F4920DE64E}"/>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a:extLst>
            <a:ext uri="{FF2B5EF4-FFF2-40B4-BE49-F238E27FC236}">
              <a16:creationId xmlns:a16="http://schemas.microsoft.com/office/drawing/2014/main" id="{39578F41-9A7D-43EC-B918-E65FA2AF5151}"/>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a:extLst>
            <a:ext uri="{FF2B5EF4-FFF2-40B4-BE49-F238E27FC236}">
              <a16:creationId xmlns:a16="http://schemas.microsoft.com/office/drawing/2014/main" id="{19B2D764-6C34-4EC8-99FF-B83175E7BE7F}"/>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有形固定資産減価償却率は、類似団体平均値を下回っているが、多くの施設で老朽化が進んでいる。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年度に策定した公共施設等総合管理計画に基づき、公共施設等の全体状況を把握し、長期的な視点で、更新、統廃合、長寿命化など計画的に行っていく。</a:t>
          </a:r>
        </a:p>
      </xdr:txBody>
    </xdr:sp>
    <xdr:clientData/>
  </xdr:twoCellAnchor>
  <xdr:oneCellAnchor>
    <xdr:from>
      <xdr:col>4</xdr:col>
      <xdr:colOff>174625</xdr:colOff>
      <xdr:row>23</xdr:row>
      <xdr:rowOff>47625</xdr:rowOff>
    </xdr:from>
    <xdr:ext cx="349839" cy="225703"/>
    <xdr:sp macro="" textlink="">
      <xdr:nvSpPr>
        <xdr:cNvPr id="57" name="テキスト ボックス 56">
          <a:extLst>
            <a:ext uri="{FF2B5EF4-FFF2-40B4-BE49-F238E27FC236}">
              <a16:creationId xmlns:a16="http://schemas.microsoft.com/office/drawing/2014/main" id="{B69E34EA-3BB9-41E0-926D-20FF92564E36}"/>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a:extLst>
            <a:ext uri="{FF2B5EF4-FFF2-40B4-BE49-F238E27FC236}">
              <a16:creationId xmlns:a16="http://schemas.microsoft.com/office/drawing/2014/main" id="{1C8FE02D-C772-4122-9B2A-E0F472D85AC5}"/>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9" name="テキスト ボックス 58">
          <a:extLst>
            <a:ext uri="{FF2B5EF4-FFF2-40B4-BE49-F238E27FC236}">
              <a16:creationId xmlns:a16="http://schemas.microsoft.com/office/drawing/2014/main" id="{B4AC68B2-E81D-4D90-BA13-69A970709203}"/>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0" name="直線コネクタ 59">
          <a:extLst>
            <a:ext uri="{FF2B5EF4-FFF2-40B4-BE49-F238E27FC236}">
              <a16:creationId xmlns:a16="http://schemas.microsoft.com/office/drawing/2014/main" id="{85BDA659-FEBB-44EF-AAF0-EED95628DAF5}"/>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1" name="テキスト ボックス 60">
          <a:extLst>
            <a:ext uri="{FF2B5EF4-FFF2-40B4-BE49-F238E27FC236}">
              <a16:creationId xmlns:a16="http://schemas.microsoft.com/office/drawing/2014/main" id="{305F7DDA-E66E-4867-8700-1F2E8656A2F8}"/>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2" name="直線コネクタ 61">
          <a:extLst>
            <a:ext uri="{FF2B5EF4-FFF2-40B4-BE49-F238E27FC236}">
              <a16:creationId xmlns:a16="http://schemas.microsoft.com/office/drawing/2014/main" id="{17127CE6-C4D9-4C89-9355-5BCF124059C7}"/>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3" name="テキスト ボックス 62">
          <a:extLst>
            <a:ext uri="{FF2B5EF4-FFF2-40B4-BE49-F238E27FC236}">
              <a16:creationId xmlns:a16="http://schemas.microsoft.com/office/drawing/2014/main" id="{3FABE126-81D9-470B-A1A8-22F81C662495}"/>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4" name="直線コネクタ 63">
          <a:extLst>
            <a:ext uri="{FF2B5EF4-FFF2-40B4-BE49-F238E27FC236}">
              <a16:creationId xmlns:a16="http://schemas.microsoft.com/office/drawing/2014/main" id="{474BFC97-79E3-4CC7-910B-5270E096E7AD}"/>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5" name="テキスト ボックス 64">
          <a:extLst>
            <a:ext uri="{FF2B5EF4-FFF2-40B4-BE49-F238E27FC236}">
              <a16:creationId xmlns:a16="http://schemas.microsoft.com/office/drawing/2014/main" id="{6E499C29-E4B6-4112-A9BD-643A54E0AF06}"/>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6" name="直線コネクタ 65">
          <a:extLst>
            <a:ext uri="{FF2B5EF4-FFF2-40B4-BE49-F238E27FC236}">
              <a16:creationId xmlns:a16="http://schemas.microsoft.com/office/drawing/2014/main" id="{2EC8CA94-0E4A-4A94-9EA2-BEF963681807}"/>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7" name="テキスト ボックス 66">
          <a:extLst>
            <a:ext uri="{FF2B5EF4-FFF2-40B4-BE49-F238E27FC236}">
              <a16:creationId xmlns:a16="http://schemas.microsoft.com/office/drawing/2014/main" id="{B49EB8E4-EC84-4819-A0DD-165DD2F207CB}"/>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8" name="直線コネクタ 67">
          <a:extLst>
            <a:ext uri="{FF2B5EF4-FFF2-40B4-BE49-F238E27FC236}">
              <a16:creationId xmlns:a16="http://schemas.microsoft.com/office/drawing/2014/main" id="{DB302F20-2750-4E21-A543-DDA8B5AA66A8}"/>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9" name="テキスト ボックス 68">
          <a:extLst>
            <a:ext uri="{FF2B5EF4-FFF2-40B4-BE49-F238E27FC236}">
              <a16:creationId xmlns:a16="http://schemas.microsoft.com/office/drawing/2014/main" id="{AF0278B1-6A2D-455D-9893-33ACDDBF9D78}"/>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0" name="直線コネクタ 69">
          <a:extLst>
            <a:ext uri="{FF2B5EF4-FFF2-40B4-BE49-F238E27FC236}">
              <a16:creationId xmlns:a16="http://schemas.microsoft.com/office/drawing/2014/main" id="{485B7474-BA19-4750-94D6-65F85FE58B26}"/>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1" name="テキスト ボックス 70">
          <a:extLst>
            <a:ext uri="{FF2B5EF4-FFF2-40B4-BE49-F238E27FC236}">
              <a16:creationId xmlns:a16="http://schemas.microsoft.com/office/drawing/2014/main" id="{06BEE246-4B15-4D3B-BDAE-3DF17E3DDAAE}"/>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9DE5D2DD-A70C-4A6B-A74F-B8B4C34C195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id="{0E998A15-A1D2-42C3-97CE-4504830A7D50}"/>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E3694704-B604-445C-A4A5-87EA272A6A35}"/>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24221</xdr:rowOff>
    </xdr:from>
    <xdr:to>
      <xdr:col>23</xdr:col>
      <xdr:colOff>85090</xdr:colOff>
      <xdr:row>35</xdr:row>
      <xdr:rowOff>28212</xdr:rowOff>
    </xdr:to>
    <xdr:cxnSp macro="">
      <xdr:nvCxnSpPr>
        <xdr:cNvPr id="75" name="直線コネクタ 74">
          <a:extLst>
            <a:ext uri="{FF2B5EF4-FFF2-40B4-BE49-F238E27FC236}">
              <a16:creationId xmlns:a16="http://schemas.microsoft.com/office/drawing/2014/main" id="{321F7CC8-C674-4483-AEBC-05D48BC8BD22}"/>
            </a:ext>
          </a:extLst>
        </xdr:cNvPr>
        <xdr:cNvCxnSpPr/>
      </xdr:nvCxnSpPr>
      <xdr:spPr>
        <a:xfrm flipV="1">
          <a:off x="4760595" y="5424896"/>
          <a:ext cx="1270" cy="1375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32039</xdr:rowOff>
    </xdr:from>
    <xdr:ext cx="405111" cy="259045"/>
    <xdr:sp macro="" textlink="">
      <xdr:nvSpPr>
        <xdr:cNvPr id="76" name="有形固定資産減価償却率最小値テキスト">
          <a:extLst>
            <a:ext uri="{FF2B5EF4-FFF2-40B4-BE49-F238E27FC236}">
              <a16:creationId xmlns:a16="http://schemas.microsoft.com/office/drawing/2014/main" id="{1D30BAD5-269A-4B59-83BD-7836950A451D}"/>
            </a:ext>
          </a:extLst>
        </xdr:cNvPr>
        <xdr:cNvSpPr txBox="1"/>
      </xdr:nvSpPr>
      <xdr:spPr>
        <a:xfrm>
          <a:off x="4813300" y="680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28212</xdr:rowOff>
    </xdr:from>
    <xdr:to>
      <xdr:col>23</xdr:col>
      <xdr:colOff>174625</xdr:colOff>
      <xdr:row>35</xdr:row>
      <xdr:rowOff>28212</xdr:rowOff>
    </xdr:to>
    <xdr:cxnSp macro="">
      <xdr:nvCxnSpPr>
        <xdr:cNvPr id="77" name="直線コネクタ 76">
          <a:extLst>
            <a:ext uri="{FF2B5EF4-FFF2-40B4-BE49-F238E27FC236}">
              <a16:creationId xmlns:a16="http://schemas.microsoft.com/office/drawing/2014/main" id="{BD956D54-6C52-43D5-A709-2E9CC679BDA7}"/>
            </a:ext>
          </a:extLst>
        </xdr:cNvPr>
        <xdr:cNvCxnSpPr/>
      </xdr:nvCxnSpPr>
      <xdr:spPr>
        <a:xfrm>
          <a:off x="4673600" y="6800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142348</xdr:rowOff>
    </xdr:from>
    <xdr:ext cx="405111" cy="259045"/>
    <xdr:sp macro="" textlink="">
      <xdr:nvSpPr>
        <xdr:cNvPr id="78" name="有形固定資産減価償却率最大値テキスト">
          <a:extLst>
            <a:ext uri="{FF2B5EF4-FFF2-40B4-BE49-F238E27FC236}">
              <a16:creationId xmlns:a16="http://schemas.microsoft.com/office/drawing/2014/main" id="{CE18205A-6166-4C2F-801F-9B4EEE7744B8}"/>
            </a:ext>
          </a:extLst>
        </xdr:cNvPr>
        <xdr:cNvSpPr txBox="1"/>
      </xdr:nvSpPr>
      <xdr:spPr>
        <a:xfrm>
          <a:off x="4813300" y="5200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24221</xdr:rowOff>
    </xdr:from>
    <xdr:to>
      <xdr:col>23</xdr:col>
      <xdr:colOff>174625</xdr:colOff>
      <xdr:row>27</xdr:row>
      <xdr:rowOff>24221</xdr:rowOff>
    </xdr:to>
    <xdr:cxnSp macro="">
      <xdr:nvCxnSpPr>
        <xdr:cNvPr id="79" name="直線コネクタ 78">
          <a:extLst>
            <a:ext uri="{FF2B5EF4-FFF2-40B4-BE49-F238E27FC236}">
              <a16:creationId xmlns:a16="http://schemas.microsoft.com/office/drawing/2014/main" id="{BF63DF1F-CE47-4D55-B862-BEFC44B10D1E}"/>
            </a:ext>
          </a:extLst>
        </xdr:cNvPr>
        <xdr:cNvCxnSpPr/>
      </xdr:nvCxnSpPr>
      <xdr:spPr>
        <a:xfrm>
          <a:off x="4673600" y="5424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146883</xdr:rowOff>
    </xdr:from>
    <xdr:ext cx="405111" cy="259045"/>
    <xdr:sp macro="" textlink="">
      <xdr:nvSpPr>
        <xdr:cNvPr id="80" name="有形固定資産減価償却率平均値テキスト">
          <a:extLst>
            <a:ext uri="{FF2B5EF4-FFF2-40B4-BE49-F238E27FC236}">
              <a16:creationId xmlns:a16="http://schemas.microsoft.com/office/drawing/2014/main" id="{D5FA6A0F-D3CA-41DF-9FBF-79B7D1E30F2B}"/>
            </a:ext>
          </a:extLst>
        </xdr:cNvPr>
        <xdr:cNvSpPr txBox="1"/>
      </xdr:nvSpPr>
      <xdr:spPr>
        <a:xfrm>
          <a:off x="4813300" y="57190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124006</xdr:rowOff>
    </xdr:from>
    <xdr:to>
      <xdr:col>23</xdr:col>
      <xdr:colOff>136525</xdr:colOff>
      <xdr:row>30</xdr:row>
      <xdr:rowOff>54156</xdr:rowOff>
    </xdr:to>
    <xdr:sp macro="" textlink="">
      <xdr:nvSpPr>
        <xdr:cNvPr id="81" name="フローチャート: 判断 80">
          <a:extLst>
            <a:ext uri="{FF2B5EF4-FFF2-40B4-BE49-F238E27FC236}">
              <a16:creationId xmlns:a16="http://schemas.microsoft.com/office/drawing/2014/main" id="{3EBCEC63-FE99-44BB-BDAF-ADAFAAA106F8}"/>
            </a:ext>
          </a:extLst>
        </xdr:cNvPr>
        <xdr:cNvSpPr/>
      </xdr:nvSpPr>
      <xdr:spPr>
        <a:xfrm>
          <a:off x="4711700" y="5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157933</xdr:rowOff>
    </xdr:from>
    <xdr:to>
      <xdr:col>19</xdr:col>
      <xdr:colOff>187325</xdr:colOff>
      <xdr:row>30</xdr:row>
      <xdr:rowOff>88083</xdr:rowOff>
    </xdr:to>
    <xdr:sp macro="" textlink="">
      <xdr:nvSpPr>
        <xdr:cNvPr id="82" name="フローチャート: 判断 81">
          <a:extLst>
            <a:ext uri="{FF2B5EF4-FFF2-40B4-BE49-F238E27FC236}">
              <a16:creationId xmlns:a16="http://schemas.microsoft.com/office/drawing/2014/main" id="{7F2F1C10-F745-4477-86EF-569FCB6EDBBC}"/>
            </a:ext>
          </a:extLst>
        </xdr:cNvPr>
        <xdr:cNvSpPr/>
      </xdr:nvSpPr>
      <xdr:spPr>
        <a:xfrm>
          <a:off x="4000500" y="5901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26579</xdr:rowOff>
    </xdr:from>
    <xdr:to>
      <xdr:col>15</xdr:col>
      <xdr:colOff>187325</xdr:colOff>
      <xdr:row>30</xdr:row>
      <xdr:rowOff>128179</xdr:rowOff>
    </xdr:to>
    <xdr:sp macro="" textlink="">
      <xdr:nvSpPr>
        <xdr:cNvPr id="83" name="フローチャート: 判断 82">
          <a:extLst>
            <a:ext uri="{FF2B5EF4-FFF2-40B4-BE49-F238E27FC236}">
              <a16:creationId xmlns:a16="http://schemas.microsoft.com/office/drawing/2014/main" id="{64145B6F-3CA5-4CF8-A1A9-B1F847171CA5}"/>
            </a:ext>
          </a:extLst>
        </xdr:cNvPr>
        <xdr:cNvSpPr/>
      </xdr:nvSpPr>
      <xdr:spPr>
        <a:xfrm>
          <a:off x="3238500" y="594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91349</xdr:rowOff>
    </xdr:from>
    <xdr:to>
      <xdr:col>11</xdr:col>
      <xdr:colOff>187325</xdr:colOff>
      <xdr:row>31</xdr:row>
      <xdr:rowOff>21499</xdr:rowOff>
    </xdr:to>
    <xdr:sp macro="" textlink="">
      <xdr:nvSpPr>
        <xdr:cNvPr id="84" name="フローチャート: 判断 83">
          <a:extLst>
            <a:ext uri="{FF2B5EF4-FFF2-40B4-BE49-F238E27FC236}">
              <a16:creationId xmlns:a16="http://schemas.microsoft.com/office/drawing/2014/main" id="{5E5C843C-68D1-4F0C-A52A-840AC57B9EB3}"/>
            </a:ext>
          </a:extLst>
        </xdr:cNvPr>
        <xdr:cNvSpPr/>
      </xdr:nvSpPr>
      <xdr:spPr>
        <a:xfrm>
          <a:off x="2476500" y="600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21AB1AFB-94C6-43E6-8C4C-04DF93BE5C11}"/>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D909E330-3A58-4244-A0BF-D71DD930A508}"/>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BA68648E-3228-466A-9EAA-300BF425C5E5}"/>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557A8C15-719F-4E1B-963F-B849021CC958}"/>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AC1ED219-9EDB-47AD-A4A8-8974F2ED71E5}"/>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153035</xdr:rowOff>
    </xdr:from>
    <xdr:to>
      <xdr:col>23</xdr:col>
      <xdr:colOff>136525</xdr:colOff>
      <xdr:row>31</xdr:row>
      <xdr:rowOff>83185</xdr:rowOff>
    </xdr:to>
    <xdr:sp macro="" textlink="">
      <xdr:nvSpPr>
        <xdr:cNvPr id="90" name="楕円 89">
          <a:extLst>
            <a:ext uri="{FF2B5EF4-FFF2-40B4-BE49-F238E27FC236}">
              <a16:creationId xmlns:a16="http://schemas.microsoft.com/office/drawing/2014/main" id="{1782975B-B571-42D4-B663-1DED2F1447DF}"/>
            </a:ext>
          </a:extLst>
        </xdr:cNvPr>
        <xdr:cNvSpPr/>
      </xdr:nvSpPr>
      <xdr:spPr>
        <a:xfrm>
          <a:off x="4711700" y="606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131462</xdr:rowOff>
    </xdr:from>
    <xdr:ext cx="405111" cy="259045"/>
    <xdr:sp macro="" textlink="">
      <xdr:nvSpPr>
        <xdr:cNvPr id="91" name="有形固定資産減価償却率該当値テキスト">
          <a:extLst>
            <a:ext uri="{FF2B5EF4-FFF2-40B4-BE49-F238E27FC236}">
              <a16:creationId xmlns:a16="http://schemas.microsoft.com/office/drawing/2014/main" id="{C13045B5-39B1-4D53-B0EF-88D833B8020A}"/>
            </a:ext>
          </a:extLst>
        </xdr:cNvPr>
        <xdr:cNvSpPr txBox="1"/>
      </xdr:nvSpPr>
      <xdr:spPr>
        <a:xfrm>
          <a:off x="4813300" y="6046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24765</xdr:rowOff>
    </xdr:from>
    <xdr:to>
      <xdr:col>19</xdr:col>
      <xdr:colOff>187325</xdr:colOff>
      <xdr:row>31</xdr:row>
      <xdr:rowOff>126365</xdr:rowOff>
    </xdr:to>
    <xdr:sp macro="" textlink="">
      <xdr:nvSpPr>
        <xdr:cNvPr id="92" name="楕円 91">
          <a:extLst>
            <a:ext uri="{FF2B5EF4-FFF2-40B4-BE49-F238E27FC236}">
              <a16:creationId xmlns:a16="http://schemas.microsoft.com/office/drawing/2014/main" id="{3C503D56-737B-454F-888F-445A970935FE}"/>
            </a:ext>
          </a:extLst>
        </xdr:cNvPr>
        <xdr:cNvSpPr/>
      </xdr:nvSpPr>
      <xdr:spPr>
        <a:xfrm>
          <a:off x="4000500" y="611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32385</xdr:rowOff>
    </xdr:from>
    <xdr:to>
      <xdr:col>23</xdr:col>
      <xdr:colOff>85725</xdr:colOff>
      <xdr:row>31</xdr:row>
      <xdr:rowOff>75565</xdr:rowOff>
    </xdr:to>
    <xdr:cxnSp macro="">
      <xdr:nvCxnSpPr>
        <xdr:cNvPr id="93" name="直線コネクタ 92">
          <a:extLst>
            <a:ext uri="{FF2B5EF4-FFF2-40B4-BE49-F238E27FC236}">
              <a16:creationId xmlns:a16="http://schemas.microsoft.com/office/drawing/2014/main" id="{0B87BECC-99C6-471C-944F-5EC0E4935DC2}"/>
            </a:ext>
          </a:extLst>
        </xdr:cNvPr>
        <xdr:cNvCxnSpPr/>
      </xdr:nvCxnSpPr>
      <xdr:spPr>
        <a:xfrm flipV="1">
          <a:off x="4051300" y="6118860"/>
          <a:ext cx="7112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9344</xdr:rowOff>
    </xdr:from>
    <xdr:to>
      <xdr:col>15</xdr:col>
      <xdr:colOff>187325</xdr:colOff>
      <xdr:row>31</xdr:row>
      <xdr:rowOff>110944</xdr:rowOff>
    </xdr:to>
    <xdr:sp macro="" textlink="">
      <xdr:nvSpPr>
        <xdr:cNvPr id="94" name="楕円 93">
          <a:extLst>
            <a:ext uri="{FF2B5EF4-FFF2-40B4-BE49-F238E27FC236}">
              <a16:creationId xmlns:a16="http://schemas.microsoft.com/office/drawing/2014/main" id="{CA63E716-009D-4EB3-BAC4-624015FFC397}"/>
            </a:ext>
          </a:extLst>
        </xdr:cNvPr>
        <xdr:cNvSpPr/>
      </xdr:nvSpPr>
      <xdr:spPr>
        <a:xfrm>
          <a:off x="3238500" y="6095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60144</xdr:rowOff>
    </xdr:from>
    <xdr:to>
      <xdr:col>19</xdr:col>
      <xdr:colOff>136525</xdr:colOff>
      <xdr:row>31</xdr:row>
      <xdr:rowOff>75565</xdr:rowOff>
    </xdr:to>
    <xdr:cxnSp macro="">
      <xdr:nvCxnSpPr>
        <xdr:cNvPr id="95" name="直線コネクタ 94">
          <a:extLst>
            <a:ext uri="{FF2B5EF4-FFF2-40B4-BE49-F238E27FC236}">
              <a16:creationId xmlns:a16="http://schemas.microsoft.com/office/drawing/2014/main" id="{C6F28ECF-D814-4653-B239-027D3738CCC5}"/>
            </a:ext>
          </a:extLst>
        </xdr:cNvPr>
        <xdr:cNvCxnSpPr/>
      </xdr:nvCxnSpPr>
      <xdr:spPr>
        <a:xfrm>
          <a:off x="3289300" y="6146619"/>
          <a:ext cx="762000" cy="15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168456</xdr:rowOff>
    </xdr:from>
    <xdr:to>
      <xdr:col>11</xdr:col>
      <xdr:colOff>187325</xdr:colOff>
      <xdr:row>31</xdr:row>
      <xdr:rowOff>98606</xdr:rowOff>
    </xdr:to>
    <xdr:sp macro="" textlink="">
      <xdr:nvSpPr>
        <xdr:cNvPr id="96" name="楕円 95">
          <a:extLst>
            <a:ext uri="{FF2B5EF4-FFF2-40B4-BE49-F238E27FC236}">
              <a16:creationId xmlns:a16="http://schemas.microsoft.com/office/drawing/2014/main" id="{609503C6-F00C-49A2-A5D6-143490D9CF65}"/>
            </a:ext>
          </a:extLst>
        </xdr:cNvPr>
        <xdr:cNvSpPr/>
      </xdr:nvSpPr>
      <xdr:spPr>
        <a:xfrm>
          <a:off x="2476500" y="6083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47806</xdr:rowOff>
    </xdr:from>
    <xdr:to>
      <xdr:col>15</xdr:col>
      <xdr:colOff>136525</xdr:colOff>
      <xdr:row>31</xdr:row>
      <xdr:rowOff>60144</xdr:rowOff>
    </xdr:to>
    <xdr:cxnSp macro="">
      <xdr:nvCxnSpPr>
        <xdr:cNvPr id="97" name="直線コネクタ 96">
          <a:extLst>
            <a:ext uri="{FF2B5EF4-FFF2-40B4-BE49-F238E27FC236}">
              <a16:creationId xmlns:a16="http://schemas.microsoft.com/office/drawing/2014/main" id="{1837A869-9BB5-428F-A461-26E46475ED75}"/>
            </a:ext>
          </a:extLst>
        </xdr:cNvPr>
        <xdr:cNvCxnSpPr/>
      </xdr:nvCxnSpPr>
      <xdr:spPr>
        <a:xfrm>
          <a:off x="2527300" y="6134281"/>
          <a:ext cx="762000" cy="12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104610</xdr:rowOff>
    </xdr:from>
    <xdr:ext cx="405111" cy="259045"/>
    <xdr:sp macro="" textlink="">
      <xdr:nvSpPr>
        <xdr:cNvPr id="98" name="n_1aveValue有形固定資産減価償却率">
          <a:extLst>
            <a:ext uri="{FF2B5EF4-FFF2-40B4-BE49-F238E27FC236}">
              <a16:creationId xmlns:a16="http://schemas.microsoft.com/office/drawing/2014/main" id="{6D809C15-8955-4D9E-9D55-818591C42543}"/>
            </a:ext>
          </a:extLst>
        </xdr:cNvPr>
        <xdr:cNvSpPr txBox="1"/>
      </xdr:nvSpPr>
      <xdr:spPr>
        <a:xfrm>
          <a:off x="3836044" y="5676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144706</xdr:rowOff>
    </xdr:from>
    <xdr:ext cx="405111" cy="259045"/>
    <xdr:sp macro="" textlink="">
      <xdr:nvSpPr>
        <xdr:cNvPr id="99" name="n_2aveValue有形固定資産減価償却率">
          <a:extLst>
            <a:ext uri="{FF2B5EF4-FFF2-40B4-BE49-F238E27FC236}">
              <a16:creationId xmlns:a16="http://schemas.microsoft.com/office/drawing/2014/main" id="{4F636BD0-AC0D-4DF7-9F37-2455DA822B28}"/>
            </a:ext>
          </a:extLst>
        </xdr:cNvPr>
        <xdr:cNvSpPr txBox="1"/>
      </xdr:nvSpPr>
      <xdr:spPr>
        <a:xfrm>
          <a:off x="3086744" y="5716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38026</xdr:rowOff>
    </xdr:from>
    <xdr:ext cx="405111" cy="259045"/>
    <xdr:sp macro="" textlink="">
      <xdr:nvSpPr>
        <xdr:cNvPr id="100" name="n_3aveValue有形固定資産減価償却率">
          <a:extLst>
            <a:ext uri="{FF2B5EF4-FFF2-40B4-BE49-F238E27FC236}">
              <a16:creationId xmlns:a16="http://schemas.microsoft.com/office/drawing/2014/main" id="{95AC8BB6-E170-41B0-A880-D2D1CC76D5F7}"/>
            </a:ext>
          </a:extLst>
        </xdr:cNvPr>
        <xdr:cNvSpPr txBox="1"/>
      </xdr:nvSpPr>
      <xdr:spPr>
        <a:xfrm>
          <a:off x="2324744" y="5781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117492</xdr:rowOff>
    </xdr:from>
    <xdr:ext cx="405111" cy="259045"/>
    <xdr:sp macro="" textlink="">
      <xdr:nvSpPr>
        <xdr:cNvPr id="101" name="n_1mainValue有形固定資産減価償却率">
          <a:extLst>
            <a:ext uri="{FF2B5EF4-FFF2-40B4-BE49-F238E27FC236}">
              <a16:creationId xmlns:a16="http://schemas.microsoft.com/office/drawing/2014/main" id="{4B2D2189-01B0-4BD6-B307-C92BC7562B3C}"/>
            </a:ext>
          </a:extLst>
        </xdr:cNvPr>
        <xdr:cNvSpPr txBox="1"/>
      </xdr:nvSpPr>
      <xdr:spPr>
        <a:xfrm>
          <a:off x="3836044" y="6203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102071</xdr:rowOff>
    </xdr:from>
    <xdr:ext cx="405111" cy="259045"/>
    <xdr:sp macro="" textlink="">
      <xdr:nvSpPr>
        <xdr:cNvPr id="102" name="n_2mainValue有形固定資産減価償却率">
          <a:extLst>
            <a:ext uri="{FF2B5EF4-FFF2-40B4-BE49-F238E27FC236}">
              <a16:creationId xmlns:a16="http://schemas.microsoft.com/office/drawing/2014/main" id="{39D8681E-8198-4398-BC04-00108F9439E3}"/>
            </a:ext>
          </a:extLst>
        </xdr:cNvPr>
        <xdr:cNvSpPr txBox="1"/>
      </xdr:nvSpPr>
      <xdr:spPr>
        <a:xfrm>
          <a:off x="3086744" y="6188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89733</xdr:rowOff>
    </xdr:from>
    <xdr:ext cx="405111" cy="259045"/>
    <xdr:sp macro="" textlink="">
      <xdr:nvSpPr>
        <xdr:cNvPr id="103" name="n_3mainValue有形固定資産減価償却率">
          <a:extLst>
            <a:ext uri="{FF2B5EF4-FFF2-40B4-BE49-F238E27FC236}">
              <a16:creationId xmlns:a16="http://schemas.microsoft.com/office/drawing/2014/main" id="{0EAA63A6-6D81-49D9-9223-3F1729D0D9C9}"/>
            </a:ext>
          </a:extLst>
        </xdr:cNvPr>
        <xdr:cNvSpPr txBox="1"/>
      </xdr:nvSpPr>
      <xdr:spPr>
        <a:xfrm>
          <a:off x="2324744" y="6176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4" name="正方形/長方形 103">
          <a:extLst>
            <a:ext uri="{FF2B5EF4-FFF2-40B4-BE49-F238E27FC236}">
              <a16:creationId xmlns:a16="http://schemas.microsoft.com/office/drawing/2014/main" id="{B68A9B0B-F5FA-4EE9-8B17-0FAB13779FE6}"/>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5" name="正方形/長方形 104">
          <a:extLst>
            <a:ext uri="{FF2B5EF4-FFF2-40B4-BE49-F238E27FC236}">
              <a16:creationId xmlns:a16="http://schemas.microsoft.com/office/drawing/2014/main" id="{66AD96A7-BFE4-41B8-8A50-0A07F3AE5A4E}"/>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72</xdr:col>
      <xdr:colOff>33787</xdr:colOff>
      <xdr:row>22</xdr:row>
      <xdr:rowOff>64546</xdr:rowOff>
    </xdr:from>
    <xdr:to>
      <xdr:col>74</xdr:col>
      <xdr:colOff>137663</xdr:colOff>
      <xdr:row>24</xdr:row>
      <xdr:rowOff>30705</xdr:rowOff>
    </xdr:to>
    <xdr:sp macro="" textlink="">
      <xdr:nvSpPr>
        <xdr:cNvPr id="106" name="正方形/長方形 105">
          <a:extLst>
            <a:ext uri="{FF2B5EF4-FFF2-40B4-BE49-F238E27FC236}">
              <a16:creationId xmlns:a16="http://schemas.microsoft.com/office/drawing/2014/main" id="{3EED00BA-421C-4252-B07E-F01650005271}"/>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7" name="正方形/長方形 106">
          <a:extLst>
            <a:ext uri="{FF2B5EF4-FFF2-40B4-BE49-F238E27FC236}">
              <a16:creationId xmlns:a16="http://schemas.microsoft.com/office/drawing/2014/main" id="{92AE1BBC-44AB-4219-9EC2-A381677A969E}"/>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8" name="正方形/長方形 107">
          <a:extLst>
            <a:ext uri="{FF2B5EF4-FFF2-40B4-BE49-F238E27FC236}">
              <a16:creationId xmlns:a16="http://schemas.microsoft.com/office/drawing/2014/main" id="{1BE5FCA7-560F-4B19-8C4A-78FC85D9FF8E}"/>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9" name="正方形/長方形 108">
          <a:extLst>
            <a:ext uri="{FF2B5EF4-FFF2-40B4-BE49-F238E27FC236}">
              <a16:creationId xmlns:a16="http://schemas.microsoft.com/office/drawing/2014/main" id="{EFF5142E-838D-44FE-B107-D8CE500DA1AD}"/>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0" name="正方形/長方形 109">
          <a:extLst>
            <a:ext uri="{FF2B5EF4-FFF2-40B4-BE49-F238E27FC236}">
              <a16:creationId xmlns:a16="http://schemas.microsoft.com/office/drawing/2014/main" id="{CC6FA62B-61CE-4CE7-B281-6659035513CD}"/>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1" name="正方形/長方形 110">
          <a:extLst>
            <a:ext uri="{FF2B5EF4-FFF2-40B4-BE49-F238E27FC236}">
              <a16:creationId xmlns:a16="http://schemas.microsoft.com/office/drawing/2014/main" id="{698B8C30-90DF-4EAD-A252-DCBF775139C5}"/>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2" name="正方形/長方形 111">
          <a:extLst>
            <a:ext uri="{FF2B5EF4-FFF2-40B4-BE49-F238E27FC236}">
              <a16:creationId xmlns:a16="http://schemas.microsoft.com/office/drawing/2014/main" id="{29F92D90-6833-4AA0-B302-0141F0EAE4E2}"/>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3" name="正方形/長方形 112">
          <a:extLst>
            <a:ext uri="{FF2B5EF4-FFF2-40B4-BE49-F238E27FC236}">
              <a16:creationId xmlns:a16="http://schemas.microsoft.com/office/drawing/2014/main" id="{2B32C42A-2AD8-4EC2-B86A-9479EAC0270F}"/>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4" name="正方形/長方形 113">
          <a:extLst>
            <a:ext uri="{FF2B5EF4-FFF2-40B4-BE49-F238E27FC236}">
              <a16:creationId xmlns:a16="http://schemas.microsoft.com/office/drawing/2014/main" id="{DAF20139-0E9E-4EE9-A6B6-2849AE68914C}"/>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5" name="正方形/長方形 114">
          <a:extLst>
            <a:ext uri="{FF2B5EF4-FFF2-40B4-BE49-F238E27FC236}">
              <a16:creationId xmlns:a16="http://schemas.microsoft.com/office/drawing/2014/main" id="{B1D28268-E80E-4484-A9E4-AE3D35867ED2}"/>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6" name="テキスト ボックス 115">
          <a:extLst>
            <a:ext uri="{FF2B5EF4-FFF2-40B4-BE49-F238E27FC236}">
              <a16:creationId xmlns:a16="http://schemas.microsoft.com/office/drawing/2014/main" id="{330B3552-8BBA-4981-AA2F-B4DA1271D22B}"/>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19</a:t>
          </a:r>
          <a:r>
            <a:rPr kumimoji="1" lang="ja-JP" altLang="en-US" sz="1100">
              <a:latin typeface="ＭＳ Ｐゴシック" panose="020B0600070205080204" pitchFamily="50" charset="-128"/>
              <a:ea typeface="ＭＳ Ｐゴシック" panose="020B0600070205080204" pitchFamily="50" charset="-128"/>
            </a:rPr>
            <a:t>年度から実施した補償金免除繰上償還や平成</a:t>
          </a:r>
          <a:r>
            <a:rPr kumimoji="1" lang="en-US" altLang="ja-JP" sz="1100">
              <a:latin typeface="ＭＳ Ｐゴシック" panose="020B0600070205080204" pitchFamily="50" charset="-128"/>
              <a:ea typeface="ＭＳ Ｐゴシック" panose="020B0600070205080204" pitchFamily="50" charset="-128"/>
            </a:rPr>
            <a:t>26</a:t>
          </a:r>
          <a:r>
            <a:rPr kumimoji="1" lang="ja-JP" altLang="en-US" sz="1100">
              <a:latin typeface="ＭＳ Ｐゴシック" panose="020B0600070205080204" pitchFamily="50" charset="-128"/>
              <a:ea typeface="ＭＳ Ｐゴシック" panose="020B0600070205080204" pitchFamily="50" charset="-128"/>
            </a:rPr>
            <a:t>年度以降の基金取崩による繰上償還の実施により、将来負担額が充当可能基金残額を下回っているため算定されておらず、類似団体平均を大幅に下回っている。しかし、今後は、地方債の発行増による将来負担額の増加が見込まれるため、計画に基づく事業実施と有利な地方債や補助事業を活用し、適正な管理に努める。</a:t>
          </a:r>
        </a:p>
      </xdr:txBody>
    </xdr:sp>
    <xdr:clientData/>
  </xdr:twoCellAnchor>
  <xdr:oneCellAnchor>
    <xdr:from>
      <xdr:col>57</xdr:col>
      <xdr:colOff>111125</xdr:colOff>
      <xdr:row>23</xdr:row>
      <xdr:rowOff>47625</xdr:rowOff>
    </xdr:from>
    <xdr:ext cx="349839" cy="225703"/>
    <xdr:sp macro="" textlink="">
      <xdr:nvSpPr>
        <xdr:cNvPr id="117" name="テキスト ボックス 116">
          <a:extLst>
            <a:ext uri="{FF2B5EF4-FFF2-40B4-BE49-F238E27FC236}">
              <a16:creationId xmlns:a16="http://schemas.microsoft.com/office/drawing/2014/main" id="{0CFC4C50-7954-48E0-AD67-E41B662A14CF}"/>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8" name="直線コネクタ 117">
          <a:extLst>
            <a:ext uri="{FF2B5EF4-FFF2-40B4-BE49-F238E27FC236}">
              <a16:creationId xmlns:a16="http://schemas.microsoft.com/office/drawing/2014/main" id="{D7FB8565-867D-4C79-BDAF-4A506B233384}"/>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a:extLst>
            <a:ext uri="{FF2B5EF4-FFF2-40B4-BE49-F238E27FC236}">
              <a16:creationId xmlns:a16="http://schemas.microsoft.com/office/drawing/2014/main" id="{D10FD8E9-C2D7-4C34-8A5C-638733AC926D}"/>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20" name="テキスト ボックス 119">
          <a:extLst>
            <a:ext uri="{FF2B5EF4-FFF2-40B4-BE49-F238E27FC236}">
              <a16:creationId xmlns:a16="http://schemas.microsoft.com/office/drawing/2014/main" id="{1A00DCA1-057C-4D20-83F6-2404B00EF956}"/>
            </a:ext>
          </a:extLst>
        </xdr:cNvPr>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a:extLst>
            <a:ext uri="{FF2B5EF4-FFF2-40B4-BE49-F238E27FC236}">
              <a16:creationId xmlns:a16="http://schemas.microsoft.com/office/drawing/2014/main" id="{DF0C3AC8-1B8D-42F9-944F-BD6C31217DC5}"/>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a:extLst>
            <a:ext uri="{FF2B5EF4-FFF2-40B4-BE49-F238E27FC236}">
              <a16:creationId xmlns:a16="http://schemas.microsoft.com/office/drawing/2014/main" id="{A9B30615-9041-4A14-B3C3-65035A6DABA1}"/>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a:extLst>
            <a:ext uri="{FF2B5EF4-FFF2-40B4-BE49-F238E27FC236}">
              <a16:creationId xmlns:a16="http://schemas.microsoft.com/office/drawing/2014/main" id="{8016D61E-4228-4479-A8DA-92526F3BF0F1}"/>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a:extLst>
            <a:ext uri="{FF2B5EF4-FFF2-40B4-BE49-F238E27FC236}">
              <a16:creationId xmlns:a16="http://schemas.microsoft.com/office/drawing/2014/main" id="{C716A2E8-5BCA-4B5E-9959-A1767BB0D4C0}"/>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a:extLst>
            <a:ext uri="{FF2B5EF4-FFF2-40B4-BE49-F238E27FC236}">
              <a16:creationId xmlns:a16="http://schemas.microsoft.com/office/drawing/2014/main" id="{A16BBBC2-F56F-4AE0-81C8-70DAC6B912F7}"/>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a:extLst>
            <a:ext uri="{FF2B5EF4-FFF2-40B4-BE49-F238E27FC236}">
              <a16:creationId xmlns:a16="http://schemas.microsoft.com/office/drawing/2014/main" id="{C05BEEB8-11BC-4124-8CFB-CCE29650F7AC}"/>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a:extLst>
            <a:ext uri="{FF2B5EF4-FFF2-40B4-BE49-F238E27FC236}">
              <a16:creationId xmlns:a16="http://schemas.microsoft.com/office/drawing/2014/main" id="{67AB37DC-3E0C-4C7C-88E5-F53FD9C32DEE}"/>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161257</xdr:rowOff>
    </xdr:from>
    <xdr:ext cx="482824" cy="225703"/>
    <xdr:sp macro="" textlink="">
      <xdr:nvSpPr>
        <xdr:cNvPr id="128" name="テキスト ボックス 127">
          <a:extLst>
            <a:ext uri="{FF2B5EF4-FFF2-40B4-BE49-F238E27FC236}">
              <a16:creationId xmlns:a16="http://schemas.microsoft.com/office/drawing/2014/main" id="{A820371C-5295-42C3-B36E-7D2E2A9C3627}"/>
            </a:ext>
          </a:extLst>
        </xdr:cNvPr>
        <xdr:cNvSpPr txBox="1"/>
      </xdr:nvSpPr>
      <xdr:spPr>
        <a:xfrm>
          <a:off x="10756676" y="521903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id="{15194D6E-D716-49B0-84AC-4635204777B7}"/>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30" name="テキスト ボックス 129">
          <a:extLst>
            <a:ext uri="{FF2B5EF4-FFF2-40B4-BE49-F238E27FC236}">
              <a16:creationId xmlns:a16="http://schemas.microsoft.com/office/drawing/2014/main" id="{A3CE85CA-E964-4DA3-880B-898D8035037C}"/>
            </a:ext>
          </a:extLst>
        </xdr:cNvPr>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1" name="債務償還比率グラフ枠">
          <a:extLst>
            <a:ext uri="{FF2B5EF4-FFF2-40B4-BE49-F238E27FC236}">
              <a16:creationId xmlns:a16="http://schemas.microsoft.com/office/drawing/2014/main" id="{2EE4163C-6F85-45BA-BE40-0CAFB8BA4CD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114025</xdr:rowOff>
    </xdr:from>
    <xdr:to>
      <xdr:col>76</xdr:col>
      <xdr:colOff>21589</xdr:colOff>
      <xdr:row>34</xdr:row>
      <xdr:rowOff>151342</xdr:rowOff>
    </xdr:to>
    <xdr:cxnSp macro="">
      <xdr:nvCxnSpPr>
        <xdr:cNvPr id="132" name="直線コネクタ 131">
          <a:extLst>
            <a:ext uri="{FF2B5EF4-FFF2-40B4-BE49-F238E27FC236}">
              <a16:creationId xmlns:a16="http://schemas.microsoft.com/office/drawing/2014/main" id="{2C16BA53-B67E-47F8-B5E5-8B89C0738F06}"/>
            </a:ext>
          </a:extLst>
        </xdr:cNvPr>
        <xdr:cNvCxnSpPr/>
      </xdr:nvCxnSpPr>
      <xdr:spPr>
        <a:xfrm flipV="1">
          <a:off x="14793595" y="5514700"/>
          <a:ext cx="1269" cy="1237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33" name="債務償還比率最小値テキスト">
          <a:extLst>
            <a:ext uri="{FF2B5EF4-FFF2-40B4-BE49-F238E27FC236}">
              <a16:creationId xmlns:a16="http://schemas.microsoft.com/office/drawing/2014/main" id="{F31EB0AD-AB09-4341-9BC7-CB2C66CECB10}"/>
            </a:ext>
          </a:extLst>
        </xdr:cNvPr>
        <xdr:cNvSpPr txBox="1"/>
      </xdr:nvSpPr>
      <xdr:spPr>
        <a:xfrm>
          <a:off x="14846300" y="675599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34" name="直線コネクタ 133">
          <a:extLst>
            <a:ext uri="{FF2B5EF4-FFF2-40B4-BE49-F238E27FC236}">
              <a16:creationId xmlns:a16="http://schemas.microsoft.com/office/drawing/2014/main" id="{06B924E4-1D1D-46C1-A59C-3282801425F8}"/>
            </a:ext>
          </a:extLst>
        </xdr:cNvPr>
        <xdr:cNvCxnSpPr/>
      </xdr:nvCxnSpPr>
      <xdr:spPr>
        <a:xfrm>
          <a:off x="14706600" y="6752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60702</xdr:rowOff>
    </xdr:from>
    <xdr:ext cx="560923" cy="259045"/>
    <xdr:sp macro="" textlink="">
      <xdr:nvSpPr>
        <xdr:cNvPr id="135" name="債務償還比率最大値テキスト">
          <a:extLst>
            <a:ext uri="{FF2B5EF4-FFF2-40B4-BE49-F238E27FC236}">
              <a16:creationId xmlns:a16="http://schemas.microsoft.com/office/drawing/2014/main" id="{45324580-1EC6-48FE-BD7D-1384C700FC61}"/>
            </a:ext>
          </a:extLst>
        </xdr:cNvPr>
        <xdr:cNvSpPr txBox="1"/>
      </xdr:nvSpPr>
      <xdr:spPr>
        <a:xfrm>
          <a:off x="14846300" y="528992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114025</xdr:rowOff>
    </xdr:from>
    <xdr:to>
      <xdr:col>76</xdr:col>
      <xdr:colOff>111125</xdr:colOff>
      <xdr:row>27</xdr:row>
      <xdr:rowOff>114025</xdr:rowOff>
    </xdr:to>
    <xdr:cxnSp macro="">
      <xdr:nvCxnSpPr>
        <xdr:cNvPr id="136" name="直線コネクタ 135">
          <a:extLst>
            <a:ext uri="{FF2B5EF4-FFF2-40B4-BE49-F238E27FC236}">
              <a16:creationId xmlns:a16="http://schemas.microsoft.com/office/drawing/2014/main" id="{A39ECDC4-D9A4-49C8-8289-13C2C10F268B}"/>
            </a:ext>
          </a:extLst>
        </xdr:cNvPr>
        <xdr:cNvCxnSpPr/>
      </xdr:nvCxnSpPr>
      <xdr:spPr>
        <a:xfrm>
          <a:off x="14706600" y="551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135152</xdr:rowOff>
    </xdr:from>
    <xdr:ext cx="469744" cy="259045"/>
    <xdr:sp macro="" textlink="">
      <xdr:nvSpPr>
        <xdr:cNvPr id="137" name="債務償還比率平均値テキスト">
          <a:extLst>
            <a:ext uri="{FF2B5EF4-FFF2-40B4-BE49-F238E27FC236}">
              <a16:creationId xmlns:a16="http://schemas.microsoft.com/office/drawing/2014/main" id="{01A332E8-6466-4B1D-AD9A-CCCED82BEA67}"/>
            </a:ext>
          </a:extLst>
        </xdr:cNvPr>
        <xdr:cNvSpPr txBox="1"/>
      </xdr:nvSpPr>
      <xdr:spPr>
        <a:xfrm>
          <a:off x="14846300" y="6221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112275</xdr:rowOff>
    </xdr:from>
    <xdr:to>
      <xdr:col>76</xdr:col>
      <xdr:colOff>73025</xdr:colOff>
      <xdr:row>33</xdr:row>
      <xdr:rowOff>42425</xdr:rowOff>
    </xdr:to>
    <xdr:sp macro="" textlink="">
      <xdr:nvSpPr>
        <xdr:cNvPr id="138" name="フローチャート: 判断 137">
          <a:extLst>
            <a:ext uri="{FF2B5EF4-FFF2-40B4-BE49-F238E27FC236}">
              <a16:creationId xmlns:a16="http://schemas.microsoft.com/office/drawing/2014/main" id="{1706FCD3-87BC-4586-96A0-481227BC3983}"/>
            </a:ext>
          </a:extLst>
        </xdr:cNvPr>
        <xdr:cNvSpPr/>
      </xdr:nvSpPr>
      <xdr:spPr>
        <a:xfrm>
          <a:off x="14744700" y="63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32</xdr:row>
      <xdr:rowOff>145500</xdr:rowOff>
    </xdr:from>
    <xdr:to>
      <xdr:col>72</xdr:col>
      <xdr:colOff>123825</xdr:colOff>
      <xdr:row>33</xdr:row>
      <xdr:rowOff>75650</xdr:rowOff>
    </xdr:to>
    <xdr:sp macro="" textlink="">
      <xdr:nvSpPr>
        <xdr:cNvPr id="139" name="フローチャート: 判断 138">
          <a:extLst>
            <a:ext uri="{FF2B5EF4-FFF2-40B4-BE49-F238E27FC236}">
              <a16:creationId xmlns:a16="http://schemas.microsoft.com/office/drawing/2014/main" id="{9CEA9174-6F3C-4B9D-8DA1-570511BE9A06}"/>
            </a:ext>
          </a:extLst>
        </xdr:cNvPr>
        <xdr:cNvSpPr/>
      </xdr:nvSpPr>
      <xdr:spPr>
        <a:xfrm>
          <a:off x="14033500" y="640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B4BA8147-C4DD-4EFC-BB58-4F78B3385CCC}"/>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2C06C96C-499D-460C-A121-55F53486B457}"/>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6A1573F6-5057-4D9D-9929-C82A7361867F}"/>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6B5F485B-D378-4F33-B1AC-AB20A008063F}"/>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3A256E80-5EBE-4EE9-B3E1-C94202C0781E}"/>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92177</xdr:rowOff>
    </xdr:from>
    <xdr:ext cx="469744" cy="259045"/>
    <xdr:sp macro="" textlink="">
      <xdr:nvSpPr>
        <xdr:cNvPr id="145" name="n_1aveValue債務償還比率">
          <a:extLst>
            <a:ext uri="{FF2B5EF4-FFF2-40B4-BE49-F238E27FC236}">
              <a16:creationId xmlns:a16="http://schemas.microsoft.com/office/drawing/2014/main" id="{0AB824B8-026C-49CC-8643-1B17D48F52BF}"/>
            </a:ext>
          </a:extLst>
        </xdr:cNvPr>
        <xdr:cNvSpPr txBox="1"/>
      </xdr:nvSpPr>
      <xdr:spPr>
        <a:xfrm>
          <a:off x="13836727" y="6178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6" name="正方形/長方形 145">
          <a:extLst>
            <a:ext uri="{FF2B5EF4-FFF2-40B4-BE49-F238E27FC236}">
              <a16:creationId xmlns:a16="http://schemas.microsoft.com/office/drawing/2014/main" id="{E0FD6474-709C-4C95-AB3E-6AD4D9C66A6A}"/>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7" name="正方形/長方形 146">
          <a:extLst>
            <a:ext uri="{FF2B5EF4-FFF2-40B4-BE49-F238E27FC236}">
              <a16:creationId xmlns:a16="http://schemas.microsoft.com/office/drawing/2014/main" id="{7C9A9AB4-F3B3-46EE-96CB-E080E7EA053C}"/>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8" name="テキスト ボックス 147">
          <a:extLst>
            <a:ext uri="{FF2B5EF4-FFF2-40B4-BE49-F238E27FC236}">
              <a16:creationId xmlns:a16="http://schemas.microsoft.com/office/drawing/2014/main" id="{978B9A3C-EF9B-4745-946A-FB3D5B88C732}"/>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9" name="テキスト ボックス 148">
          <a:extLst>
            <a:ext uri="{FF2B5EF4-FFF2-40B4-BE49-F238E27FC236}">
              <a16:creationId xmlns:a16="http://schemas.microsoft.com/office/drawing/2014/main" id="{9D1187F2-FB4D-4414-869C-21B5F1704E9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0" name="テキスト ボックス 149">
          <a:extLst>
            <a:ext uri="{FF2B5EF4-FFF2-40B4-BE49-F238E27FC236}">
              <a16:creationId xmlns:a16="http://schemas.microsoft.com/office/drawing/2014/main" id="{E77F1DE9-7500-49C7-AA28-9DFB0D5A9D94}"/>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1" name="テキスト ボックス 150">
          <a:extLst>
            <a:ext uri="{FF2B5EF4-FFF2-40B4-BE49-F238E27FC236}">
              <a16:creationId xmlns:a16="http://schemas.microsoft.com/office/drawing/2014/main" id="{15AE1C78-3790-4D7B-BDAA-C4DDB17EA266}"/>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1C09BA05-A040-4B4A-9572-88E68DA22DA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07515E8-2FA4-4B4A-8B06-6BAD8A828D1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3AB7F845-7EE3-4F58-9FE2-BE0D5C68A873}"/>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21414271-EA39-43C6-B449-914566D0DB6B}"/>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690D196-1383-4F10-B576-759624CCECA8}"/>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9C095FF1-6FCF-421F-8BC6-D8804B1DB778}"/>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8A498E99-91D3-4198-8319-AF9D7963A2FC}"/>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15FC1A34-8FDD-42A6-979A-A7B887E6A0E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36DCDA0-C6D8-4D9D-A864-72525836FCA4}"/>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851408B-0414-4851-A44C-A701803E616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474FEB4-C320-4255-9B8F-A14AF2EF2095}"/>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211516B-03B3-47AF-A220-50A6CBDDF3CB}"/>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121AAF3A-5669-4028-ACAC-92BEA17D182C}"/>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96616AC7-FEA6-4235-A708-48F6402832B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D8C1BA7-03A4-4BF2-ADA0-1D3E888564E6}"/>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D285C2C4-9118-467B-A20F-E033315AE87C}"/>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855D1EE7-E20F-493A-A59B-E3648CD93CE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E5DE064B-2B18-490B-A362-8A971B900E29}"/>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379DA80-D7CF-48D4-ACD3-E31A3E3605CB}"/>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DE8D980-ED2D-4975-B5BC-9BE8A3A6C12E}"/>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B5B97A63-FEF3-46DB-859C-224D02073DA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1961D4E-AB2F-4570-825D-C6B4BDE06548}"/>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8EB7721-436A-40E7-8640-C5648CA2A20C}"/>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1F32725B-2959-429C-9C92-3C1C258869C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6C9CE3E-C5DD-4D27-B8F4-434B5B37FB92}"/>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AD7C2CE6-85FB-4188-B0CC-83CD1E760FB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E1E73FA-985F-4248-9B27-0343D69D89F3}"/>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3A93A98-AEA8-4525-8383-9BD716891E04}"/>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A1B8EFBD-1F32-4E7A-80C8-3CE4FE8CE58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CBBEF81C-AFAD-44B4-8C84-0FA940E8069D}"/>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77D9C829-E9F5-46F6-A5B8-02EFA0F21F3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97A85B18-6EEB-4B08-8AA3-A9E488512B47}"/>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A6A7F10F-ADB6-4DE8-BE55-4CBAD6382CD4}"/>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94660DEE-A3DA-4316-83D4-15508776AB1A}"/>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05F62FBD-6FEE-4B5A-8F36-0E2215D36AB6}"/>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03A2C0C9-E5B9-47F5-A9E4-708A57F4820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8C2B13E4-69CB-4F61-9729-B2D8D41A296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5F199A53-4158-4110-B167-92BE47BAED7B}"/>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id="{633DE15F-71D3-471C-A50D-59BF891EF643}"/>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id="{27E444D3-ADAC-4430-B06B-9AE67A58DEE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a:extLst>
            <a:ext uri="{FF2B5EF4-FFF2-40B4-BE49-F238E27FC236}">
              <a16:creationId xmlns:a16="http://schemas.microsoft.com/office/drawing/2014/main" id="{9E021B02-F0BA-42BA-99BD-3ED0CB2E4C17}"/>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a:extLst>
            <a:ext uri="{FF2B5EF4-FFF2-40B4-BE49-F238E27FC236}">
              <a16:creationId xmlns:a16="http://schemas.microsoft.com/office/drawing/2014/main" id="{C3DC8CE1-A2F4-4045-9AB0-AAA01A8ED5E2}"/>
            </a:ext>
          </a:extLst>
        </xdr:cNvPr>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a:extLst>
            <a:ext uri="{FF2B5EF4-FFF2-40B4-BE49-F238E27FC236}">
              <a16:creationId xmlns:a16="http://schemas.microsoft.com/office/drawing/2014/main" id="{7EE39B71-E3AD-4C07-8AB5-E1B55C9D04B6}"/>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a:extLst>
            <a:ext uri="{FF2B5EF4-FFF2-40B4-BE49-F238E27FC236}">
              <a16:creationId xmlns:a16="http://schemas.microsoft.com/office/drawing/2014/main" id="{18911674-8426-4FCF-A233-B2F73D88D18F}"/>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a:extLst>
            <a:ext uri="{FF2B5EF4-FFF2-40B4-BE49-F238E27FC236}">
              <a16:creationId xmlns:a16="http://schemas.microsoft.com/office/drawing/2014/main" id="{982985BF-AB0E-4A55-8A60-17A3C4C8CC77}"/>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a:extLst>
            <a:ext uri="{FF2B5EF4-FFF2-40B4-BE49-F238E27FC236}">
              <a16:creationId xmlns:a16="http://schemas.microsoft.com/office/drawing/2014/main" id="{84B151CC-FC28-4745-AD79-CEA949DF94B6}"/>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a:extLst>
            <a:ext uri="{FF2B5EF4-FFF2-40B4-BE49-F238E27FC236}">
              <a16:creationId xmlns:a16="http://schemas.microsoft.com/office/drawing/2014/main" id="{575CA7F2-01E7-4763-A44C-AAB9F9B33ADB}"/>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a:extLst>
            <a:ext uri="{FF2B5EF4-FFF2-40B4-BE49-F238E27FC236}">
              <a16:creationId xmlns:a16="http://schemas.microsoft.com/office/drawing/2014/main" id="{466EF83A-B987-4B30-8BBB-96B57F68273A}"/>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a:extLst>
            <a:ext uri="{FF2B5EF4-FFF2-40B4-BE49-F238E27FC236}">
              <a16:creationId xmlns:a16="http://schemas.microsoft.com/office/drawing/2014/main" id="{9E043167-B983-4175-9DEA-F0228C4975C1}"/>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a:extLst>
            <a:ext uri="{FF2B5EF4-FFF2-40B4-BE49-F238E27FC236}">
              <a16:creationId xmlns:a16="http://schemas.microsoft.com/office/drawing/2014/main" id="{FF4E5046-0C25-4B73-AA77-9F125016C072}"/>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a:extLst>
            <a:ext uri="{FF2B5EF4-FFF2-40B4-BE49-F238E27FC236}">
              <a16:creationId xmlns:a16="http://schemas.microsoft.com/office/drawing/2014/main" id="{EEAA284F-D56F-4B5E-9D09-021FCBC3B5E4}"/>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a:extLst>
            <a:ext uri="{FF2B5EF4-FFF2-40B4-BE49-F238E27FC236}">
              <a16:creationId xmlns:a16="http://schemas.microsoft.com/office/drawing/2014/main" id="{B04B4EF3-51AE-4556-809C-6EC275E887B4}"/>
            </a:ext>
          </a:extLst>
        </xdr:cNvPr>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11778CBF-C412-4746-9598-960E8BEAB1C8}"/>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a:extLst>
            <a:ext uri="{FF2B5EF4-FFF2-40B4-BE49-F238E27FC236}">
              <a16:creationId xmlns:a16="http://schemas.microsoft.com/office/drawing/2014/main" id="{93F52661-380D-4289-A017-936143295857}"/>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1532A666-8599-4DCF-9562-D12829E33142}"/>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28847</xdr:rowOff>
    </xdr:from>
    <xdr:to>
      <xdr:col>24</xdr:col>
      <xdr:colOff>62865</xdr:colOff>
      <xdr:row>41</xdr:row>
      <xdr:rowOff>161109</xdr:rowOff>
    </xdr:to>
    <xdr:cxnSp macro="">
      <xdr:nvCxnSpPr>
        <xdr:cNvPr id="57" name="直線コネクタ 56">
          <a:extLst>
            <a:ext uri="{FF2B5EF4-FFF2-40B4-BE49-F238E27FC236}">
              <a16:creationId xmlns:a16="http://schemas.microsoft.com/office/drawing/2014/main" id="{B78E8038-7D49-41C0-A527-6E0AEA2EB5DA}"/>
            </a:ext>
          </a:extLst>
        </xdr:cNvPr>
        <xdr:cNvCxnSpPr/>
      </xdr:nvCxnSpPr>
      <xdr:spPr>
        <a:xfrm flipV="1">
          <a:off x="4634865" y="5686697"/>
          <a:ext cx="0" cy="150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164936</xdr:rowOff>
    </xdr:from>
    <xdr:ext cx="340478" cy="259045"/>
    <xdr:sp macro="" textlink="">
      <xdr:nvSpPr>
        <xdr:cNvPr id="58" name="【道路】&#10;有形固定資産減価償却率最小値テキスト">
          <a:extLst>
            <a:ext uri="{FF2B5EF4-FFF2-40B4-BE49-F238E27FC236}">
              <a16:creationId xmlns:a16="http://schemas.microsoft.com/office/drawing/2014/main" id="{37EDEBFB-06F4-4A03-9D7A-33DEFFACAA12}"/>
            </a:ext>
          </a:extLst>
        </xdr:cNvPr>
        <xdr:cNvSpPr txBox="1"/>
      </xdr:nvSpPr>
      <xdr:spPr>
        <a:xfrm>
          <a:off x="4673600" y="71943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161109</xdr:rowOff>
    </xdr:from>
    <xdr:to>
      <xdr:col>24</xdr:col>
      <xdr:colOff>152400</xdr:colOff>
      <xdr:row>41</xdr:row>
      <xdr:rowOff>161109</xdr:rowOff>
    </xdr:to>
    <xdr:cxnSp macro="">
      <xdr:nvCxnSpPr>
        <xdr:cNvPr id="59" name="直線コネクタ 58">
          <a:extLst>
            <a:ext uri="{FF2B5EF4-FFF2-40B4-BE49-F238E27FC236}">
              <a16:creationId xmlns:a16="http://schemas.microsoft.com/office/drawing/2014/main" id="{928C4803-3443-4C76-A612-14A86FDDB431}"/>
            </a:ext>
          </a:extLst>
        </xdr:cNvPr>
        <xdr:cNvCxnSpPr/>
      </xdr:nvCxnSpPr>
      <xdr:spPr>
        <a:xfrm>
          <a:off x="4546600" y="719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146974</xdr:rowOff>
    </xdr:from>
    <xdr:ext cx="405111" cy="259045"/>
    <xdr:sp macro="" textlink="">
      <xdr:nvSpPr>
        <xdr:cNvPr id="60" name="【道路】&#10;有形固定資産減価償却率最大値テキスト">
          <a:extLst>
            <a:ext uri="{FF2B5EF4-FFF2-40B4-BE49-F238E27FC236}">
              <a16:creationId xmlns:a16="http://schemas.microsoft.com/office/drawing/2014/main" id="{464F9904-8EFB-4AC0-9136-225F4387C7B4}"/>
            </a:ext>
          </a:extLst>
        </xdr:cNvPr>
        <xdr:cNvSpPr txBox="1"/>
      </xdr:nvSpPr>
      <xdr:spPr>
        <a:xfrm>
          <a:off x="4673600" y="5461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28847</xdr:rowOff>
    </xdr:from>
    <xdr:to>
      <xdr:col>24</xdr:col>
      <xdr:colOff>152400</xdr:colOff>
      <xdr:row>33</xdr:row>
      <xdr:rowOff>28847</xdr:rowOff>
    </xdr:to>
    <xdr:cxnSp macro="">
      <xdr:nvCxnSpPr>
        <xdr:cNvPr id="61" name="直線コネクタ 60">
          <a:extLst>
            <a:ext uri="{FF2B5EF4-FFF2-40B4-BE49-F238E27FC236}">
              <a16:creationId xmlns:a16="http://schemas.microsoft.com/office/drawing/2014/main" id="{BAE87978-4263-4412-B0E2-44D68835358D}"/>
            </a:ext>
          </a:extLst>
        </xdr:cNvPr>
        <xdr:cNvCxnSpPr/>
      </xdr:nvCxnSpPr>
      <xdr:spPr>
        <a:xfrm>
          <a:off x="4546600" y="5686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102161</xdr:rowOff>
    </xdr:from>
    <xdr:ext cx="405111" cy="259045"/>
    <xdr:sp macro="" textlink="">
      <xdr:nvSpPr>
        <xdr:cNvPr id="62" name="【道路】&#10;有形固定資産減価償却率平均値テキスト">
          <a:extLst>
            <a:ext uri="{FF2B5EF4-FFF2-40B4-BE49-F238E27FC236}">
              <a16:creationId xmlns:a16="http://schemas.microsoft.com/office/drawing/2014/main" id="{9A51CD04-4779-46BC-B1EB-520F8BABF44B}"/>
            </a:ext>
          </a:extLst>
        </xdr:cNvPr>
        <xdr:cNvSpPr txBox="1"/>
      </xdr:nvSpPr>
      <xdr:spPr>
        <a:xfrm>
          <a:off x="4673600" y="61029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79284</xdr:rowOff>
    </xdr:from>
    <xdr:to>
      <xdr:col>24</xdr:col>
      <xdr:colOff>114300</xdr:colOff>
      <xdr:row>37</xdr:row>
      <xdr:rowOff>9434</xdr:rowOff>
    </xdr:to>
    <xdr:sp macro="" textlink="">
      <xdr:nvSpPr>
        <xdr:cNvPr id="63" name="フローチャート: 判断 62">
          <a:extLst>
            <a:ext uri="{FF2B5EF4-FFF2-40B4-BE49-F238E27FC236}">
              <a16:creationId xmlns:a16="http://schemas.microsoft.com/office/drawing/2014/main" id="{E7E45C9D-4C8C-43D0-95AE-267D8EA5C1CC}"/>
            </a:ext>
          </a:extLst>
        </xdr:cNvPr>
        <xdr:cNvSpPr/>
      </xdr:nvSpPr>
      <xdr:spPr>
        <a:xfrm>
          <a:off x="4584700" y="625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110308</xdr:rowOff>
    </xdr:from>
    <xdr:to>
      <xdr:col>20</xdr:col>
      <xdr:colOff>38100</xdr:colOff>
      <xdr:row>37</xdr:row>
      <xdr:rowOff>40458</xdr:rowOff>
    </xdr:to>
    <xdr:sp macro="" textlink="">
      <xdr:nvSpPr>
        <xdr:cNvPr id="64" name="フローチャート: 判断 63">
          <a:extLst>
            <a:ext uri="{FF2B5EF4-FFF2-40B4-BE49-F238E27FC236}">
              <a16:creationId xmlns:a16="http://schemas.microsoft.com/office/drawing/2014/main" id="{7FBF50E3-831D-4283-9BFE-6207732B459D}"/>
            </a:ext>
          </a:extLst>
        </xdr:cNvPr>
        <xdr:cNvSpPr/>
      </xdr:nvSpPr>
      <xdr:spPr>
        <a:xfrm>
          <a:off x="3746500" y="628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133169</xdr:rowOff>
    </xdr:from>
    <xdr:to>
      <xdr:col>15</xdr:col>
      <xdr:colOff>101600</xdr:colOff>
      <xdr:row>37</xdr:row>
      <xdr:rowOff>63319</xdr:rowOff>
    </xdr:to>
    <xdr:sp macro="" textlink="">
      <xdr:nvSpPr>
        <xdr:cNvPr id="65" name="フローチャート: 判断 64">
          <a:extLst>
            <a:ext uri="{FF2B5EF4-FFF2-40B4-BE49-F238E27FC236}">
              <a16:creationId xmlns:a16="http://schemas.microsoft.com/office/drawing/2014/main" id="{E0D1E1A6-CF04-4E34-9371-414220753F63}"/>
            </a:ext>
          </a:extLst>
        </xdr:cNvPr>
        <xdr:cNvSpPr/>
      </xdr:nvSpPr>
      <xdr:spPr>
        <a:xfrm>
          <a:off x="2857500" y="63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167458</xdr:rowOff>
    </xdr:from>
    <xdr:to>
      <xdr:col>10</xdr:col>
      <xdr:colOff>165100</xdr:colOff>
      <xdr:row>37</xdr:row>
      <xdr:rowOff>97608</xdr:rowOff>
    </xdr:to>
    <xdr:sp macro="" textlink="">
      <xdr:nvSpPr>
        <xdr:cNvPr id="66" name="フローチャート: 判断 65">
          <a:extLst>
            <a:ext uri="{FF2B5EF4-FFF2-40B4-BE49-F238E27FC236}">
              <a16:creationId xmlns:a16="http://schemas.microsoft.com/office/drawing/2014/main" id="{A2B6CE62-8609-4DD6-9178-B3846AC9BD07}"/>
            </a:ext>
          </a:extLst>
        </xdr:cNvPr>
        <xdr:cNvSpPr/>
      </xdr:nvSpPr>
      <xdr:spPr>
        <a:xfrm>
          <a:off x="1968500" y="633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8ED8FD32-1F52-4DD2-A9B0-772B54363F89}"/>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1841C22E-EB11-4AD2-8C94-FB4D0C836420}"/>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6752090C-123B-4C7D-9791-87D290EE02E9}"/>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36B8783-F6BD-4669-8896-E6FD91889426}"/>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A667031E-6CC8-4AD1-88F3-115C767BB857}"/>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102144</xdr:rowOff>
    </xdr:from>
    <xdr:to>
      <xdr:col>24</xdr:col>
      <xdr:colOff>114300</xdr:colOff>
      <xdr:row>38</xdr:row>
      <xdr:rowOff>32294</xdr:rowOff>
    </xdr:to>
    <xdr:sp macro="" textlink="">
      <xdr:nvSpPr>
        <xdr:cNvPr id="72" name="楕円 71">
          <a:extLst>
            <a:ext uri="{FF2B5EF4-FFF2-40B4-BE49-F238E27FC236}">
              <a16:creationId xmlns:a16="http://schemas.microsoft.com/office/drawing/2014/main" id="{7D678C11-68DD-44CD-A205-25C09D7FD8A4}"/>
            </a:ext>
          </a:extLst>
        </xdr:cNvPr>
        <xdr:cNvSpPr/>
      </xdr:nvSpPr>
      <xdr:spPr>
        <a:xfrm>
          <a:off x="4584700" y="6445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80571</xdr:rowOff>
    </xdr:from>
    <xdr:ext cx="405111" cy="259045"/>
    <xdr:sp macro="" textlink="">
      <xdr:nvSpPr>
        <xdr:cNvPr id="73" name="【道路】&#10;有形固定資産減価償却率該当値テキスト">
          <a:extLst>
            <a:ext uri="{FF2B5EF4-FFF2-40B4-BE49-F238E27FC236}">
              <a16:creationId xmlns:a16="http://schemas.microsoft.com/office/drawing/2014/main" id="{7C526ED7-C091-4599-810B-7DFB5AC7B5C4}"/>
            </a:ext>
          </a:extLst>
        </xdr:cNvPr>
        <xdr:cNvSpPr txBox="1"/>
      </xdr:nvSpPr>
      <xdr:spPr>
        <a:xfrm>
          <a:off x="4673600"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129903</xdr:rowOff>
    </xdr:from>
    <xdr:to>
      <xdr:col>20</xdr:col>
      <xdr:colOff>38100</xdr:colOff>
      <xdr:row>38</xdr:row>
      <xdr:rowOff>60053</xdr:rowOff>
    </xdr:to>
    <xdr:sp macro="" textlink="">
      <xdr:nvSpPr>
        <xdr:cNvPr id="74" name="楕円 73">
          <a:extLst>
            <a:ext uri="{FF2B5EF4-FFF2-40B4-BE49-F238E27FC236}">
              <a16:creationId xmlns:a16="http://schemas.microsoft.com/office/drawing/2014/main" id="{9762BF4D-C755-43EF-AF5C-6862CDE24501}"/>
            </a:ext>
          </a:extLst>
        </xdr:cNvPr>
        <xdr:cNvSpPr/>
      </xdr:nvSpPr>
      <xdr:spPr>
        <a:xfrm>
          <a:off x="3746500" y="647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152944</xdr:rowOff>
    </xdr:from>
    <xdr:to>
      <xdr:col>24</xdr:col>
      <xdr:colOff>63500</xdr:colOff>
      <xdr:row>38</xdr:row>
      <xdr:rowOff>9253</xdr:rowOff>
    </xdr:to>
    <xdr:cxnSp macro="">
      <xdr:nvCxnSpPr>
        <xdr:cNvPr id="75" name="直線コネクタ 74">
          <a:extLst>
            <a:ext uri="{FF2B5EF4-FFF2-40B4-BE49-F238E27FC236}">
              <a16:creationId xmlns:a16="http://schemas.microsoft.com/office/drawing/2014/main" id="{14459C29-F2FD-42A1-923F-82410D88A133}"/>
            </a:ext>
          </a:extLst>
        </xdr:cNvPr>
        <xdr:cNvCxnSpPr/>
      </xdr:nvCxnSpPr>
      <xdr:spPr>
        <a:xfrm flipV="1">
          <a:off x="3797300" y="6496594"/>
          <a:ext cx="8382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129903</xdr:rowOff>
    </xdr:from>
    <xdr:to>
      <xdr:col>15</xdr:col>
      <xdr:colOff>101600</xdr:colOff>
      <xdr:row>38</xdr:row>
      <xdr:rowOff>60053</xdr:rowOff>
    </xdr:to>
    <xdr:sp macro="" textlink="">
      <xdr:nvSpPr>
        <xdr:cNvPr id="76" name="楕円 75">
          <a:extLst>
            <a:ext uri="{FF2B5EF4-FFF2-40B4-BE49-F238E27FC236}">
              <a16:creationId xmlns:a16="http://schemas.microsoft.com/office/drawing/2014/main" id="{7992BB50-3894-4F30-848A-2815DD5112F2}"/>
            </a:ext>
          </a:extLst>
        </xdr:cNvPr>
        <xdr:cNvSpPr/>
      </xdr:nvSpPr>
      <xdr:spPr>
        <a:xfrm>
          <a:off x="2857500" y="647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9253</xdr:rowOff>
    </xdr:from>
    <xdr:to>
      <xdr:col>19</xdr:col>
      <xdr:colOff>177800</xdr:colOff>
      <xdr:row>38</xdr:row>
      <xdr:rowOff>9253</xdr:rowOff>
    </xdr:to>
    <xdr:cxnSp macro="">
      <xdr:nvCxnSpPr>
        <xdr:cNvPr id="77" name="直線コネクタ 76">
          <a:extLst>
            <a:ext uri="{FF2B5EF4-FFF2-40B4-BE49-F238E27FC236}">
              <a16:creationId xmlns:a16="http://schemas.microsoft.com/office/drawing/2014/main" id="{9E748283-D4F0-4B3B-A00E-91A5E4262984}"/>
            </a:ext>
          </a:extLst>
        </xdr:cNvPr>
        <xdr:cNvCxnSpPr/>
      </xdr:nvCxnSpPr>
      <xdr:spPr>
        <a:xfrm>
          <a:off x="2908300" y="652435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157661</xdr:rowOff>
    </xdr:from>
    <xdr:to>
      <xdr:col>10</xdr:col>
      <xdr:colOff>165100</xdr:colOff>
      <xdr:row>38</xdr:row>
      <xdr:rowOff>87812</xdr:rowOff>
    </xdr:to>
    <xdr:sp macro="" textlink="">
      <xdr:nvSpPr>
        <xdr:cNvPr id="78" name="楕円 77">
          <a:extLst>
            <a:ext uri="{FF2B5EF4-FFF2-40B4-BE49-F238E27FC236}">
              <a16:creationId xmlns:a16="http://schemas.microsoft.com/office/drawing/2014/main" id="{B84C30F2-0EFE-42B8-A4BA-FAB31C896C5B}"/>
            </a:ext>
          </a:extLst>
        </xdr:cNvPr>
        <xdr:cNvSpPr/>
      </xdr:nvSpPr>
      <xdr:spPr>
        <a:xfrm>
          <a:off x="1968500" y="650131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9253</xdr:rowOff>
    </xdr:from>
    <xdr:to>
      <xdr:col>15</xdr:col>
      <xdr:colOff>50800</xdr:colOff>
      <xdr:row>38</xdr:row>
      <xdr:rowOff>37012</xdr:rowOff>
    </xdr:to>
    <xdr:cxnSp macro="">
      <xdr:nvCxnSpPr>
        <xdr:cNvPr id="79" name="直線コネクタ 78">
          <a:extLst>
            <a:ext uri="{FF2B5EF4-FFF2-40B4-BE49-F238E27FC236}">
              <a16:creationId xmlns:a16="http://schemas.microsoft.com/office/drawing/2014/main" id="{47880154-7D02-4FA4-AA6D-4A7DD6B19D2C}"/>
            </a:ext>
          </a:extLst>
        </xdr:cNvPr>
        <xdr:cNvCxnSpPr/>
      </xdr:nvCxnSpPr>
      <xdr:spPr>
        <a:xfrm flipV="1">
          <a:off x="2019300" y="6524353"/>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56985</xdr:rowOff>
    </xdr:from>
    <xdr:ext cx="405111" cy="259045"/>
    <xdr:sp macro="" textlink="">
      <xdr:nvSpPr>
        <xdr:cNvPr id="80" name="n_1aveValue【道路】&#10;有形固定資産減価償却率">
          <a:extLst>
            <a:ext uri="{FF2B5EF4-FFF2-40B4-BE49-F238E27FC236}">
              <a16:creationId xmlns:a16="http://schemas.microsoft.com/office/drawing/2014/main" id="{32C42A57-FECF-4F44-B086-C6781A01B51D}"/>
            </a:ext>
          </a:extLst>
        </xdr:cNvPr>
        <xdr:cNvSpPr txBox="1"/>
      </xdr:nvSpPr>
      <xdr:spPr>
        <a:xfrm>
          <a:off x="3582044" y="6057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79846</xdr:rowOff>
    </xdr:from>
    <xdr:ext cx="405111" cy="259045"/>
    <xdr:sp macro="" textlink="">
      <xdr:nvSpPr>
        <xdr:cNvPr id="81" name="n_2aveValue【道路】&#10;有形固定資産減価償却率">
          <a:extLst>
            <a:ext uri="{FF2B5EF4-FFF2-40B4-BE49-F238E27FC236}">
              <a16:creationId xmlns:a16="http://schemas.microsoft.com/office/drawing/2014/main" id="{C9829E84-F03C-4DE5-8990-453DC733B91E}"/>
            </a:ext>
          </a:extLst>
        </xdr:cNvPr>
        <xdr:cNvSpPr txBox="1"/>
      </xdr:nvSpPr>
      <xdr:spPr>
        <a:xfrm>
          <a:off x="2705744" y="6080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114135</xdr:rowOff>
    </xdr:from>
    <xdr:ext cx="405111" cy="259045"/>
    <xdr:sp macro="" textlink="">
      <xdr:nvSpPr>
        <xdr:cNvPr id="82" name="n_3aveValue【道路】&#10;有形固定資産減価償却率">
          <a:extLst>
            <a:ext uri="{FF2B5EF4-FFF2-40B4-BE49-F238E27FC236}">
              <a16:creationId xmlns:a16="http://schemas.microsoft.com/office/drawing/2014/main" id="{F7DFE937-F3D5-4B45-9158-A7B42BBBD658}"/>
            </a:ext>
          </a:extLst>
        </xdr:cNvPr>
        <xdr:cNvSpPr txBox="1"/>
      </xdr:nvSpPr>
      <xdr:spPr>
        <a:xfrm>
          <a:off x="1816744" y="6114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51180</xdr:rowOff>
    </xdr:from>
    <xdr:ext cx="405111" cy="259045"/>
    <xdr:sp macro="" textlink="">
      <xdr:nvSpPr>
        <xdr:cNvPr id="83" name="n_1mainValue【道路】&#10;有形固定資産減価償却率">
          <a:extLst>
            <a:ext uri="{FF2B5EF4-FFF2-40B4-BE49-F238E27FC236}">
              <a16:creationId xmlns:a16="http://schemas.microsoft.com/office/drawing/2014/main" id="{346EF4CE-B135-456F-BF0E-DA5939EE831E}"/>
            </a:ext>
          </a:extLst>
        </xdr:cNvPr>
        <xdr:cNvSpPr txBox="1"/>
      </xdr:nvSpPr>
      <xdr:spPr>
        <a:xfrm>
          <a:off x="3582044" y="65662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51180</xdr:rowOff>
    </xdr:from>
    <xdr:ext cx="405111" cy="259045"/>
    <xdr:sp macro="" textlink="">
      <xdr:nvSpPr>
        <xdr:cNvPr id="84" name="n_2mainValue【道路】&#10;有形固定資産減価償却率">
          <a:extLst>
            <a:ext uri="{FF2B5EF4-FFF2-40B4-BE49-F238E27FC236}">
              <a16:creationId xmlns:a16="http://schemas.microsoft.com/office/drawing/2014/main" id="{7FE190E8-B0BA-43FC-A1CF-A730C83AB051}"/>
            </a:ext>
          </a:extLst>
        </xdr:cNvPr>
        <xdr:cNvSpPr txBox="1"/>
      </xdr:nvSpPr>
      <xdr:spPr>
        <a:xfrm>
          <a:off x="2705744" y="65662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78939</xdr:rowOff>
    </xdr:from>
    <xdr:ext cx="405111" cy="259045"/>
    <xdr:sp macro="" textlink="">
      <xdr:nvSpPr>
        <xdr:cNvPr id="85" name="n_3mainValue【道路】&#10;有形固定資産減価償却率">
          <a:extLst>
            <a:ext uri="{FF2B5EF4-FFF2-40B4-BE49-F238E27FC236}">
              <a16:creationId xmlns:a16="http://schemas.microsoft.com/office/drawing/2014/main" id="{F0AC1AE1-B61F-4671-A948-8E7CF8EFC030}"/>
            </a:ext>
          </a:extLst>
        </xdr:cNvPr>
        <xdr:cNvSpPr txBox="1"/>
      </xdr:nvSpPr>
      <xdr:spPr>
        <a:xfrm>
          <a:off x="1816744" y="659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a:extLst>
            <a:ext uri="{FF2B5EF4-FFF2-40B4-BE49-F238E27FC236}">
              <a16:creationId xmlns:a16="http://schemas.microsoft.com/office/drawing/2014/main" id="{1513CC76-52A2-4379-BFE9-EEE89403CB7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a:extLst>
            <a:ext uri="{FF2B5EF4-FFF2-40B4-BE49-F238E27FC236}">
              <a16:creationId xmlns:a16="http://schemas.microsoft.com/office/drawing/2014/main" id="{2B683CE5-DAFA-4939-B0FC-31857FD697AB}"/>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a:extLst>
            <a:ext uri="{FF2B5EF4-FFF2-40B4-BE49-F238E27FC236}">
              <a16:creationId xmlns:a16="http://schemas.microsoft.com/office/drawing/2014/main" id="{BF062431-4831-4185-87E2-BA0B5E080B7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a:extLst>
            <a:ext uri="{FF2B5EF4-FFF2-40B4-BE49-F238E27FC236}">
              <a16:creationId xmlns:a16="http://schemas.microsoft.com/office/drawing/2014/main" id="{9EA51A9F-BC77-4835-B1A3-41082CFB09AA}"/>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a:extLst>
            <a:ext uri="{FF2B5EF4-FFF2-40B4-BE49-F238E27FC236}">
              <a16:creationId xmlns:a16="http://schemas.microsoft.com/office/drawing/2014/main" id="{D42E233F-496E-4177-B1BA-0E7AD0F271EA}"/>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a:extLst>
            <a:ext uri="{FF2B5EF4-FFF2-40B4-BE49-F238E27FC236}">
              <a16:creationId xmlns:a16="http://schemas.microsoft.com/office/drawing/2014/main" id="{3FE68A93-AF74-4993-B9EA-1B1BEAE9F37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a:extLst>
            <a:ext uri="{FF2B5EF4-FFF2-40B4-BE49-F238E27FC236}">
              <a16:creationId xmlns:a16="http://schemas.microsoft.com/office/drawing/2014/main" id="{FA90F6C5-0E77-4936-A73C-ACBA91EEEFC6}"/>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a:extLst>
            <a:ext uri="{FF2B5EF4-FFF2-40B4-BE49-F238E27FC236}">
              <a16:creationId xmlns:a16="http://schemas.microsoft.com/office/drawing/2014/main" id="{F88BD03B-CB57-4C3B-AAEA-862ABEC2AACC}"/>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a:extLst>
            <a:ext uri="{FF2B5EF4-FFF2-40B4-BE49-F238E27FC236}">
              <a16:creationId xmlns:a16="http://schemas.microsoft.com/office/drawing/2014/main" id="{B16EBC2B-1C34-4739-AFC9-747EF528C3CA}"/>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a:extLst>
            <a:ext uri="{FF2B5EF4-FFF2-40B4-BE49-F238E27FC236}">
              <a16:creationId xmlns:a16="http://schemas.microsoft.com/office/drawing/2014/main" id="{91BFCFB0-5FBF-416D-B926-C63BA362BFED}"/>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a:extLst>
            <a:ext uri="{FF2B5EF4-FFF2-40B4-BE49-F238E27FC236}">
              <a16:creationId xmlns:a16="http://schemas.microsoft.com/office/drawing/2014/main" id="{425A8AC1-0583-4585-AF2D-9D486CE03B5C}"/>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a:extLst>
            <a:ext uri="{FF2B5EF4-FFF2-40B4-BE49-F238E27FC236}">
              <a16:creationId xmlns:a16="http://schemas.microsoft.com/office/drawing/2014/main" id="{6186744D-32B6-4455-B110-53097D042455}"/>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a:extLst>
            <a:ext uri="{FF2B5EF4-FFF2-40B4-BE49-F238E27FC236}">
              <a16:creationId xmlns:a16="http://schemas.microsoft.com/office/drawing/2014/main" id="{A9AB863F-08D2-42F7-8412-3B5EECB4AA6C}"/>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9" name="テキスト ボックス 98">
          <a:extLst>
            <a:ext uri="{FF2B5EF4-FFF2-40B4-BE49-F238E27FC236}">
              <a16:creationId xmlns:a16="http://schemas.microsoft.com/office/drawing/2014/main" id="{2BCBDF80-7930-4314-8334-5C11170CDB84}"/>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a:extLst>
            <a:ext uri="{FF2B5EF4-FFF2-40B4-BE49-F238E27FC236}">
              <a16:creationId xmlns:a16="http://schemas.microsoft.com/office/drawing/2014/main" id="{AE72BF02-7280-4CB4-A013-EFD5861B2095}"/>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1" name="テキスト ボックス 100">
          <a:extLst>
            <a:ext uri="{FF2B5EF4-FFF2-40B4-BE49-F238E27FC236}">
              <a16:creationId xmlns:a16="http://schemas.microsoft.com/office/drawing/2014/main" id="{26CC5456-A10D-43F4-A138-393125D4F45E}"/>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a:extLst>
            <a:ext uri="{FF2B5EF4-FFF2-40B4-BE49-F238E27FC236}">
              <a16:creationId xmlns:a16="http://schemas.microsoft.com/office/drawing/2014/main" id="{00DADC29-8D15-4F71-81EF-8CB6DF07774E}"/>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3" name="テキスト ボックス 102">
          <a:extLst>
            <a:ext uri="{FF2B5EF4-FFF2-40B4-BE49-F238E27FC236}">
              <a16:creationId xmlns:a16="http://schemas.microsoft.com/office/drawing/2014/main" id="{87A35E05-2E2C-4A61-A81E-358DBA1FF91A}"/>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a:extLst>
            <a:ext uri="{FF2B5EF4-FFF2-40B4-BE49-F238E27FC236}">
              <a16:creationId xmlns:a16="http://schemas.microsoft.com/office/drawing/2014/main" id="{954279F7-9FD6-4DFA-B28E-BD7B537C4535}"/>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5" name="テキスト ボックス 104">
          <a:extLst>
            <a:ext uri="{FF2B5EF4-FFF2-40B4-BE49-F238E27FC236}">
              <a16:creationId xmlns:a16="http://schemas.microsoft.com/office/drawing/2014/main" id="{C3CF1938-51FF-4503-8A75-D97B6AA7DAB2}"/>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a:extLst>
            <a:ext uri="{FF2B5EF4-FFF2-40B4-BE49-F238E27FC236}">
              <a16:creationId xmlns:a16="http://schemas.microsoft.com/office/drawing/2014/main" id="{6C0ED59B-FF19-4766-9933-8A2B732C669F}"/>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7" name="テキスト ボックス 106">
          <a:extLst>
            <a:ext uri="{FF2B5EF4-FFF2-40B4-BE49-F238E27FC236}">
              <a16:creationId xmlns:a16="http://schemas.microsoft.com/office/drawing/2014/main" id="{1677CEA1-0135-4822-B97E-C87346B2CD51}"/>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a:extLst>
            <a:ext uri="{FF2B5EF4-FFF2-40B4-BE49-F238E27FC236}">
              <a16:creationId xmlns:a16="http://schemas.microsoft.com/office/drawing/2014/main" id="{AF98F737-DDE3-423A-94EC-B384BE834BAE}"/>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110839</xdr:rowOff>
    </xdr:from>
    <xdr:to>
      <xdr:col>54</xdr:col>
      <xdr:colOff>189865</xdr:colOff>
      <xdr:row>42</xdr:row>
      <xdr:rowOff>37117</xdr:rowOff>
    </xdr:to>
    <xdr:cxnSp macro="">
      <xdr:nvCxnSpPr>
        <xdr:cNvPr id="109" name="直線コネクタ 108">
          <a:extLst>
            <a:ext uri="{FF2B5EF4-FFF2-40B4-BE49-F238E27FC236}">
              <a16:creationId xmlns:a16="http://schemas.microsoft.com/office/drawing/2014/main" id="{7974DDA4-1215-487B-8628-3D8E8C4749B6}"/>
            </a:ext>
          </a:extLst>
        </xdr:cNvPr>
        <xdr:cNvCxnSpPr/>
      </xdr:nvCxnSpPr>
      <xdr:spPr>
        <a:xfrm flipV="1">
          <a:off x="10476865" y="5768689"/>
          <a:ext cx="0" cy="1469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40944</xdr:rowOff>
    </xdr:from>
    <xdr:ext cx="469744" cy="259045"/>
    <xdr:sp macro="" textlink="">
      <xdr:nvSpPr>
        <xdr:cNvPr id="110" name="【道路】&#10;一人当たり延長最小値テキスト">
          <a:extLst>
            <a:ext uri="{FF2B5EF4-FFF2-40B4-BE49-F238E27FC236}">
              <a16:creationId xmlns:a16="http://schemas.microsoft.com/office/drawing/2014/main" id="{DFE06A91-27CD-4231-99C8-8854D9661046}"/>
            </a:ext>
          </a:extLst>
        </xdr:cNvPr>
        <xdr:cNvSpPr txBox="1"/>
      </xdr:nvSpPr>
      <xdr:spPr>
        <a:xfrm>
          <a:off x="10515600" y="7241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37117</xdr:rowOff>
    </xdr:from>
    <xdr:to>
      <xdr:col>55</xdr:col>
      <xdr:colOff>88900</xdr:colOff>
      <xdr:row>42</xdr:row>
      <xdr:rowOff>37117</xdr:rowOff>
    </xdr:to>
    <xdr:cxnSp macro="">
      <xdr:nvCxnSpPr>
        <xdr:cNvPr id="111" name="直線コネクタ 110">
          <a:extLst>
            <a:ext uri="{FF2B5EF4-FFF2-40B4-BE49-F238E27FC236}">
              <a16:creationId xmlns:a16="http://schemas.microsoft.com/office/drawing/2014/main" id="{A30537EE-1495-4063-A7CB-6062F260090D}"/>
            </a:ext>
          </a:extLst>
        </xdr:cNvPr>
        <xdr:cNvCxnSpPr/>
      </xdr:nvCxnSpPr>
      <xdr:spPr>
        <a:xfrm>
          <a:off x="10388600" y="723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57516</xdr:rowOff>
    </xdr:from>
    <xdr:ext cx="599010" cy="259045"/>
    <xdr:sp macro="" textlink="">
      <xdr:nvSpPr>
        <xdr:cNvPr id="112" name="【道路】&#10;一人当たり延長最大値テキスト">
          <a:extLst>
            <a:ext uri="{FF2B5EF4-FFF2-40B4-BE49-F238E27FC236}">
              <a16:creationId xmlns:a16="http://schemas.microsoft.com/office/drawing/2014/main" id="{7C2E5634-06EB-4A67-BC42-D2FA7B3DB137}"/>
            </a:ext>
          </a:extLst>
        </xdr:cNvPr>
        <xdr:cNvSpPr txBox="1"/>
      </xdr:nvSpPr>
      <xdr:spPr>
        <a:xfrm>
          <a:off x="10515600" y="5543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110839</xdr:rowOff>
    </xdr:from>
    <xdr:to>
      <xdr:col>55</xdr:col>
      <xdr:colOff>88900</xdr:colOff>
      <xdr:row>33</xdr:row>
      <xdr:rowOff>110839</xdr:rowOff>
    </xdr:to>
    <xdr:cxnSp macro="">
      <xdr:nvCxnSpPr>
        <xdr:cNvPr id="113" name="直線コネクタ 112">
          <a:extLst>
            <a:ext uri="{FF2B5EF4-FFF2-40B4-BE49-F238E27FC236}">
              <a16:creationId xmlns:a16="http://schemas.microsoft.com/office/drawing/2014/main" id="{D2FD50FA-2A86-4F80-A12C-2884741B24DE}"/>
            </a:ext>
          </a:extLst>
        </xdr:cNvPr>
        <xdr:cNvCxnSpPr/>
      </xdr:nvCxnSpPr>
      <xdr:spPr>
        <a:xfrm>
          <a:off x="10388600" y="5768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22251</xdr:rowOff>
    </xdr:from>
    <xdr:ext cx="534377" cy="259045"/>
    <xdr:sp macro="" textlink="">
      <xdr:nvSpPr>
        <xdr:cNvPr id="114" name="【道路】&#10;一人当たり延長平均値テキスト">
          <a:extLst>
            <a:ext uri="{FF2B5EF4-FFF2-40B4-BE49-F238E27FC236}">
              <a16:creationId xmlns:a16="http://schemas.microsoft.com/office/drawing/2014/main" id="{7BD50175-85C5-479C-8CDF-F13F30AFD418}"/>
            </a:ext>
          </a:extLst>
        </xdr:cNvPr>
        <xdr:cNvSpPr txBox="1"/>
      </xdr:nvSpPr>
      <xdr:spPr>
        <a:xfrm>
          <a:off x="10515600" y="68802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170824</xdr:rowOff>
    </xdr:from>
    <xdr:to>
      <xdr:col>55</xdr:col>
      <xdr:colOff>50800</xdr:colOff>
      <xdr:row>41</xdr:row>
      <xdr:rowOff>100974</xdr:rowOff>
    </xdr:to>
    <xdr:sp macro="" textlink="">
      <xdr:nvSpPr>
        <xdr:cNvPr id="115" name="フローチャート: 判断 114">
          <a:extLst>
            <a:ext uri="{FF2B5EF4-FFF2-40B4-BE49-F238E27FC236}">
              <a16:creationId xmlns:a16="http://schemas.microsoft.com/office/drawing/2014/main" id="{E40D9042-9341-49E0-896F-6DCC8C963CE8}"/>
            </a:ext>
          </a:extLst>
        </xdr:cNvPr>
        <xdr:cNvSpPr/>
      </xdr:nvSpPr>
      <xdr:spPr>
        <a:xfrm>
          <a:off x="10426700" y="702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162964</xdr:rowOff>
    </xdr:from>
    <xdr:to>
      <xdr:col>50</xdr:col>
      <xdr:colOff>165100</xdr:colOff>
      <xdr:row>41</xdr:row>
      <xdr:rowOff>93114</xdr:rowOff>
    </xdr:to>
    <xdr:sp macro="" textlink="">
      <xdr:nvSpPr>
        <xdr:cNvPr id="116" name="フローチャート: 判断 115">
          <a:extLst>
            <a:ext uri="{FF2B5EF4-FFF2-40B4-BE49-F238E27FC236}">
              <a16:creationId xmlns:a16="http://schemas.microsoft.com/office/drawing/2014/main" id="{8E45B02F-9300-4ECE-8892-CB42F26297BC}"/>
            </a:ext>
          </a:extLst>
        </xdr:cNvPr>
        <xdr:cNvSpPr/>
      </xdr:nvSpPr>
      <xdr:spPr>
        <a:xfrm>
          <a:off x="9588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168856</xdr:rowOff>
    </xdr:from>
    <xdr:to>
      <xdr:col>46</xdr:col>
      <xdr:colOff>38100</xdr:colOff>
      <xdr:row>41</xdr:row>
      <xdr:rowOff>99006</xdr:rowOff>
    </xdr:to>
    <xdr:sp macro="" textlink="">
      <xdr:nvSpPr>
        <xdr:cNvPr id="117" name="フローチャート: 判断 116">
          <a:extLst>
            <a:ext uri="{FF2B5EF4-FFF2-40B4-BE49-F238E27FC236}">
              <a16:creationId xmlns:a16="http://schemas.microsoft.com/office/drawing/2014/main" id="{DD7A7C00-03C0-4D90-90FF-18CB90D3807C}"/>
            </a:ext>
          </a:extLst>
        </xdr:cNvPr>
        <xdr:cNvSpPr/>
      </xdr:nvSpPr>
      <xdr:spPr>
        <a:xfrm>
          <a:off x="8699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10524</xdr:rowOff>
    </xdr:from>
    <xdr:to>
      <xdr:col>41</xdr:col>
      <xdr:colOff>101600</xdr:colOff>
      <xdr:row>41</xdr:row>
      <xdr:rowOff>112124</xdr:rowOff>
    </xdr:to>
    <xdr:sp macro="" textlink="">
      <xdr:nvSpPr>
        <xdr:cNvPr id="118" name="フローチャート: 判断 117">
          <a:extLst>
            <a:ext uri="{FF2B5EF4-FFF2-40B4-BE49-F238E27FC236}">
              <a16:creationId xmlns:a16="http://schemas.microsoft.com/office/drawing/2014/main" id="{9FAA075F-E358-4BFC-882B-67A15176BB27}"/>
            </a:ext>
          </a:extLst>
        </xdr:cNvPr>
        <xdr:cNvSpPr/>
      </xdr:nvSpPr>
      <xdr:spPr>
        <a:xfrm>
          <a:off x="7810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a:extLst>
            <a:ext uri="{FF2B5EF4-FFF2-40B4-BE49-F238E27FC236}">
              <a16:creationId xmlns:a16="http://schemas.microsoft.com/office/drawing/2014/main" id="{722092F2-AC81-4753-B683-BDF57199BCDE}"/>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a:extLst>
            <a:ext uri="{FF2B5EF4-FFF2-40B4-BE49-F238E27FC236}">
              <a16:creationId xmlns:a16="http://schemas.microsoft.com/office/drawing/2014/main" id="{634B623C-8C7B-4760-BECF-0C426267AB9D}"/>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a:extLst>
            <a:ext uri="{FF2B5EF4-FFF2-40B4-BE49-F238E27FC236}">
              <a16:creationId xmlns:a16="http://schemas.microsoft.com/office/drawing/2014/main" id="{A0EE4DCE-916E-46D5-8C33-A279C6AB9C5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85F05C10-1ED0-4682-A202-F039B128970F}"/>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A5F9F153-62D7-4D95-9064-954BCC84121C}"/>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110030</xdr:rowOff>
    </xdr:from>
    <xdr:to>
      <xdr:col>55</xdr:col>
      <xdr:colOff>50800</xdr:colOff>
      <xdr:row>42</xdr:row>
      <xdr:rowOff>40180</xdr:rowOff>
    </xdr:to>
    <xdr:sp macro="" textlink="">
      <xdr:nvSpPr>
        <xdr:cNvPr id="124" name="楕円 123">
          <a:extLst>
            <a:ext uri="{FF2B5EF4-FFF2-40B4-BE49-F238E27FC236}">
              <a16:creationId xmlns:a16="http://schemas.microsoft.com/office/drawing/2014/main" id="{A0E4FD68-0C2C-4D58-A44F-7F60294F8C3F}"/>
            </a:ext>
          </a:extLst>
        </xdr:cNvPr>
        <xdr:cNvSpPr/>
      </xdr:nvSpPr>
      <xdr:spPr>
        <a:xfrm>
          <a:off x="10426700" y="7139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24957</xdr:rowOff>
    </xdr:from>
    <xdr:ext cx="534377" cy="259045"/>
    <xdr:sp macro="" textlink="">
      <xdr:nvSpPr>
        <xdr:cNvPr id="125" name="【道路】&#10;一人当たり延長該当値テキスト">
          <a:extLst>
            <a:ext uri="{FF2B5EF4-FFF2-40B4-BE49-F238E27FC236}">
              <a16:creationId xmlns:a16="http://schemas.microsoft.com/office/drawing/2014/main" id="{E195EC16-C06F-4879-AC60-CF49E12C4BC6}"/>
            </a:ext>
          </a:extLst>
        </xdr:cNvPr>
        <xdr:cNvSpPr txBox="1"/>
      </xdr:nvSpPr>
      <xdr:spPr>
        <a:xfrm>
          <a:off x="10515600" y="7054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111502</xdr:rowOff>
    </xdr:from>
    <xdr:to>
      <xdr:col>50</xdr:col>
      <xdr:colOff>165100</xdr:colOff>
      <xdr:row>42</xdr:row>
      <xdr:rowOff>41652</xdr:rowOff>
    </xdr:to>
    <xdr:sp macro="" textlink="">
      <xdr:nvSpPr>
        <xdr:cNvPr id="126" name="楕円 125">
          <a:extLst>
            <a:ext uri="{FF2B5EF4-FFF2-40B4-BE49-F238E27FC236}">
              <a16:creationId xmlns:a16="http://schemas.microsoft.com/office/drawing/2014/main" id="{0020CD7A-BE43-49B8-8856-FAD2F249460A}"/>
            </a:ext>
          </a:extLst>
        </xdr:cNvPr>
        <xdr:cNvSpPr/>
      </xdr:nvSpPr>
      <xdr:spPr>
        <a:xfrm>
          <a:off x="9588500" y="7140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160830</xdr:rowOff>
    </xdr:from>
    <xdr:to>
      <xdr:col>55</xdr:col>
      <xdr:colOff>0</xdr:colOff>
      <xdr:row>41</xdr:row>
      <xdr:rowOff>162302</xdr:rowOff>
    </xdr:to>
    <xdr:cxnSp macro="">
      <xdr:nvCxnSpPr>
        <xdr:cNvPr id="127" name="直線コネクタ 126">
          <a:extLst>
            <a:ext uri="{FF2B5EF4-FFF2-40B4-BE49-F238E27FC236}">
              <a16:creationId xmlns:a16="http://schemas.microsoft.com/office/drawing/2014/main" id="{C662C652-F9EE-4BF8-BAFC-2DBD429DCAA0}"/>
            </a:ext>
          </a:extLst>
        </xdr:cNvPr>
        <xdr:cNvCxnSpPr/>
      </xdr:nvCxnSpPr>
      <xdr:spPr>
        <a:xfrm flipV="1">
          <a:off x="9639300" y="7190280"/>
          <a:ext cx="838200" cy="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112740</xdr:rowOff>
    </xdr:from>
    <xdr:to>
      <xdr:col>46</xdr:col>
      <xdr:colOff>38100</xdr:colOff>
      <xdr:row>42</xdr:row>
      <xdr:rowOff>42890</xdr:rowOff>
    </xdr:to>
    <xdr:sp macro="" textlink="">
      <xdr:nvSpPr>
        <xdr:cNvPr id="128" name="楕円 127">
          <a:extLst>
            <a:ext uri="{FF2B5EF4-FFF2-40B4-BE49-F238E27FC236}">
              <a16:creationId xmlns:a16="http://schemas.microsoft.com/office/drawing/2014/main" id="{20D62DA9-C877-4FA7-8642-84BEEA506A60}"/>
            </a:ext>
          </a:extLst>
        </xdr:cNvPr>
        <xdr:cNvSpPr/>
      </xdr:nvSpPr>
      <xdr:spPr>
        <a:xfrm>
          <a:off x="8699500" y="714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162302</xdr:rowOff>
    </xdr:from>
    <xdr:to>
      <xdr:col>50</xdr:col>
      <xdr:colOff>114300</xdr:colOff>
      <xdr:row>41</xdr:row>
      <xdr:rowOff>163540</xdr:rowOff>
    </xdr:to>
    <xdr:cxnSp macro="">
      <xdr:nvCxnSpPr>
        <xdr:cNvPr id="129" name="直線コネクタ 128">
          <a:extLst>
            <a:ext uri="{FF2B5EF4-FFF2-40B4-BE49-F238E27FC236}">
              <a16:creationId xmlns:a16="http://schemas.microsoft.com/office/drawing/2014/main" id="{52CC4134-AF5E-474B-970F-5D96236B871A}"/>
            </a:ext>
          </a:extLst>
        </xdr:cNvPr>
        <xdr:cNvCxnSpPr/>
      </xdr:nvCxnSpPr>
      <xdr:spPr>
        <a:xfrm flipV="1">
          <a:off x="8750300" y="7191752"/>
          <a:ext cx="889000" cy="1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114893</xdr:rowOff>
    </xdr:from>
    <xdr:to>
      <xdr:col>41</xdr:col>
      <xdr:colOff>101600</xdr:colOff>
      <xdr:row>42</xdr:row>
      <xdr:rowOff>45043</xdr:rowOff>
    </xdr:to>
    <xdr:sp macro="" textlink="">
      <xdr:nvSpPr>
        <xdr:cNvPr id="130" name="楕円 129">
          <a:extLst>
            <a:ext uri="{FF2B5EF4-FFF2-40B4-BE49-F238E27FC236}">
              <a16:creationId xmlns:a16="http://schemas.microsoft.com/office/drawing/2014/main" id="{D9FA5517-ADEF-495B-892C-DB35069083EB}"/>
            </a:ext>
          </a:extLst>
        </xdr:cNvPr>
        <xdr:cNvSpPr/>
      </xdr:nvSpPr>
      <xdr:spPr>
        <a:xfrm>
          <a:off x="7810500" y="7144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163540</xdr:rowOff>
    </xdr:from>
    <xdr:to>
      <xdr:col>45</xdr:col>
      <xdr:colOff>177800</xdr:colOff>
      <xdr:row>41</xdr:row>
      <xdr:rowOff>165693</xdr:rowOff>
    </xdr:to>
    <xdr:cxnSp macro="">
      <xdr:nvCxnSpPr>
        <xdr:cNvPr id="131" name="直線コネクタ 130">
          <a:extLst>
            <a:ext uri="{FF2B5EF4-FFF2-40B4-BE49-F238E27FC236}">
              <a16:creationId xmlns:a16="http://schemas.microsoft.com/office/drawing/2014/main" id="{C9CE1EEE-DDD1-4444-9FFE-24469EBC0910}"/>
            </a:ext>
          </a:extLst>
        </xdr:cNvPr>
        <xdr:cNvCxnSpPr/>
      </xdr:nvCxnSpPr>
      <xdr:spPr>
        <a:xfrm flipV="1">
          <a:off x="7861300" y="7192990"/>
          <a:ext cx="889000" cy="2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109641</xdr:rowOff>
    </xdr:from>
    <xdr:ext cx="534377" cy="259045"/>
    <xdr:sp macro="" textlink="">
      <xdr:nvSpPr>
        <xdr:cNvPr id="132" name="n_1aveValue【道路】&#10;一人当たり延長">
          <a:extLst>
            <a:ext uri="{FF2B5EF4-FFF2-40B4-BE49-F238E27FC236}">
              <a16:creationId xmlns:a16="http://schemas.microsoft.com/office/drawing/2014/main" id="{66A386C5-2DAD-4C7D-9476-4381BD8EEBD9}"/>
            </a:ext>
          </a:extLst>
        </xdr:cNvPr>
        <xdr:cNvSpPr txBox="1"/>
      </xdr:nvSpPr>
      <xdr:spPr>
        <a:xfrm>
          <a:off x="9359411" y="679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115533</xdr:rowOff>
    </xdr:from>
    <xdr:ext cx="534377" cy="259045"/>
    <xdr:sp macro="" textlink="">
      <xdr:nvSpPr>
        <xdr:cNvPr id="133" name="n_2aveValue【道路】&#10;一人当たり延長">
          <a:extLst>
            <a:ext uri="{FF2B5EF4-FFF2-40B4-BE49-F238E27FC236}">
              <a16:creationId xmlns:a16="http://schemas.microsoft.com/office/drawing/2014/main" id="{A1635238-477B-4DB1-97BC-2F851BEF8579}"/>
            </a:ext>
          </a:extLst>
        </xdr:cNvPr>
        <xdr:cNvSpPr txBox="1"/>
      </xdr:nvSpPr>
      <xdr:spPr>
        <a:xfrm>
          <a:off x="84831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128651</xdr:rowOff>
    </xdr:from>
    <xdr:ext cx="534377" cy="259045"/>
    <xdr:sp macro="" textlink="">
      <xdr:nvSpPr>
        <xdr:cNvPr id="134" name="n_3aveValue【道路】&#10;一人当たり延長">
          <a:extLst>
            <a:ext uri="{FF2B5EF4-FFF2-40B4-BE49-F238E27FC236}">
              <a16:creationId xmlns:a16="http://schemas.microsoft.com/office/drawing/2014/main" id="{4DCA576F-CC99-4D68-9F40-2F30C9B0680A}"/>
            </a:ext>
          </a:extLst>
        </xdr:cNvPr>
        <xdr:cNvSpPr txBox="1"/>
      </xdr:nvSpPr>
      <xdr:spPr>
        <a:xfrm>
          <a:off x="7594111"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32779</xdr:rowOff>
    </xdr:from>
    <xdr:ext cx="534377" cy="259045"/>
    <xdr:sp macro="" textlink="">
      <xdr:nvSpPr>
        <xdr:cNvPr id="135" name="n_1mainValue【道路】&#10;一人当たり延長">
          <a:extLst>
            <a:ext uri="{FF2B5EF4-FFF2-40B4-BE49-F238E27FC236}">
              <a16:creationId xmlns:a16="http://schemas.microsoft.com/office/drawing/2014/main" id="{11409442-E3F4-4269-A4D9-EF154B0C3DC8}"/>
            </a:ext>
          </a:extLst>
        </xdr:cNvPr>
        <xdr:cNvSpPr txBox="1"/>
      </xdr:nvSpPr>
      <xdr:spPr>
        <a:xfrm>
          <a:off x="9359411" y="7233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34017</xdr:rowOff>
    </xdr:from>
    <xdr:ext cx="534377" cy="259045"/>
    <xdr:sp macro="" textlink="">
      <xdr:nvSpPr>
        <xdr:cNvPr id="136" name="n_2mainValue【道路】&#10;一人当たり延長">
          <a:extLst>
            <a:ext uri="{FF2B5EF4-FFF2-40B4-BE49-F238E27FC236}">
              <a16:creationId xmlns:a16="http://schemas.microsoft.com/office/drawing/2014/main" id="{3F0D5221-B518-485B-8B99-887EC089F541}"/>
            </a:ext>
          </a:extLst>
        </xdr:cNvPr>
        <xdr:cNvSpPr txBox="1"/>
      </xdr:nvSpPr>
      <xdr:spPr>
        <a:xfrm>
          <a:off x="8483111" y="7234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36170</xdr:rowOff>
    </xdr:from>
    <xdr:ext cx="534377" cy="259045"/>
    <xdr:sp macro="" textlink="">
      <xdr:nvSpPr>
        <xdr:cNvPr id="137" name="n_3mainValue【道路】&#10;一人当たり延長">
          <a:extLst>
            <a:ext uri="{FF2B5EF4-FFF2-40B4-BE49-F238E27FC236}">
              <a16:creationId xmlns:a16="http://schemas.microsoft.com/office/drawing/2014/main" id="{21A98581-824D-44A6-95D7-C4AA93F464D7}"/>
            </a:ext>
          </a:extLst>
        </xdr:cNvPr>
        <xdr:cNvSpPr txBox="1"/>
      </xdr:nvSpPr>
      <xdr:spPr>
        <a:xfrm>
          <a:off x="7594111" y="7237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a:extLst>
            <a:ext uri="{FF2B5EF4-FFF2-40B4-BE49-F238E27FC236}">
              <a16:creationId xmlns:a16="http://schemas.microsoft.com/office/drawing/2014/main" id="{62968C63-4616-4438-AF83-6CF3ED9AA2D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a:extLst>
            <a:ext uri="{FF2B5EF4-FFF2-40B4-BE49-F238E27FC236}">
              <a16:creationId xmlns:a16="http://schemas.microsoft.com/office/drawing/2014/main" id="{E117FA95-2639-4D99-9ABB-6D19C23C2274}"/>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a:extLst>
            <a:ext uri="{FF2B5EF4-FFF2-40B4-BE49-F238E27FC236}">
              <a16:creationId xmlns:a16="http://schemas.microsoft.com/office/drawing/2014/main" id="{AA7B451E-62F4-401C-9DC5-61F31F3B91C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a:extLst>
            <a:ext uri="{FF2B5EF4-FFF2-40B4-BE49-F238E27FC236}">
              <a16:creationId xmlns:a16="http://schemas.microsoft.com/office/drawing/2014/main" id="{19CEE96B-3C9E-48C3-81C7-6FA16BB3620B}"/>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a:extLst>
            <a:ext uri="{FF2B5EF4-FFF2-40B4-BE49-F238E27FC236}">
              <a16:creationId xmlns:a16="http://schemas.microsoft.com/office/drawing/2014/main" id="{33A7C9A4-1A76-4EA4-B27A-0A286681F105}"/>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a:extLst>
            <a:ext uri="{FF2B5EF4-FFF2-40B4-BE49-F238E27FC236}">
              <a16:creationId xmlns:a16="http://schemas.microsoft.com/office/drawing/2014/main" id="{FD74688A-5C91-4273-931E-9C693D62EC8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a:extLst>
            <a:ext uri="{FF2B5EF4-FFF2-40B4-BE49-F238E27FC236}">
              <a16:creationId xmlns:a16="http://schemas.microsoft.com/office/drawing/2014/main" id="{13723F59-DA47-4E29-96D7-B3A8EBA549D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a:extLst>
            <a:ext uri="{FF2B5EF4-FFF2-40B4-BE49-F238E27FC236}">
              <a16:creationId xmlns:a16="http://schemas.microsoft.com/office/drawing/2014/main" id="{640C3B7C-0750-4824-9E0C-9342C68DB207}"/>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a:extLst>
            <a:ext uri="{FF2B5EF4-FFF2-40B4-BE49-F238E27FC236}">
              <a16:creationId xmlns:a16="http://schemas.microsoft.com/office/drawing/2014/main" id="{085CBAE7-F808-49C4-B5E9-3FC17DA70FB3}"/>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a:extLst>
            <a:ext uri="{FF2B5EF4-FFF2-40B4-BE49-F238E27FC236}">
              <a16:creationId xmlns:a16="http://schemas.microsoft.com/office/drawing/2014/main" id="{35725796-FD73-4C02-B385-E5897F1D5666}"/>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a:extLst>
            <a:ext uri="{FF2B5EF4-FFF2-40B4-BE49-F238E27FC236}">
              <a16:creationId xmlns:a16="http://schemas.microsoft.com/office/drawing/2014/main" id="{0513E0E6-8938-46F4-B11A-3AAA48FA3703}"/>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a:extLst>
            <a:ext uri="{FF2B5EF4-FFF2-40B4-BE49-F238E27FC236}">
              <a16:creationId xmlns:a16="http://schemas.microsoft.com/office/drawing/2014/main" id="{C2BCE958-A5E7-43B9-99C7-FECB55A7A7A1}"/>
            </a:ext>
          </a:extLst>
        </xdr:cNvPr>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a:extLst>
            <a:ext uri="{FF2B5EF4-FFF2-40B4-BE49-F238E27FC236}">
              <a16:creationId xmlns:a16="http://schemas.microsoft.com/office/drawing/2014/main" id="{9CD9D640-E910-4CFF-8973-017B9ECEC8E5}"/>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a:extLst>
            <a:ext uri="{FF2B5EF4-FFF2-40B4-BE49-F238E27FC236}">
              <a16:creationId xmlns:a16="http://schemas.microsoft.com/office/drawing/2014/main" id="{6DBF0B9F-50E9-40F6-82A2-764B29839A9E}"/>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a:extLst>
            <a:ext uri="{FF2B5EF4-FFF2-40B4-BE49-F238E27FC236}">
              <a16:creationId xmlns:a16="http://schemas.microsoft.com/office/drawing/2014/main" id="{B094A7B2-3E65-4B3B-8752-8CB03927DC52}"/>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a:extLst>
            <a:ext uri="{FF2B5EF4-FFF2-40B4-BE49-F238E27FC236}">
              <a16:creationId xmlns:a16="http://schemas.microsoft.com/office/drawing/2014/main" id="{912771E8-5A49-4B05-A15F-7B60601727EA}"/>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a:extLst>
            <a:ext uri="{FF2B5EF4-FFF2-40B4-BE49-F238E27FC236}">
              <a16:creationId xmlns:a16="http://schemas.microsoft.com/office/drawing/2014/main" id="{6489BA13-8858-48D3-A5F3-873924F6129B}"/>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a:extLst>
            <a:ext uri="{FF2B5EF4-FFF2-40B4-BE49-F238E27FC236}">
              <a16:creationId xmlns:a16="http://schemas.microsoft.com/office/drawing/2014/main" id="{07320B4B-F7AD-4DA9-B707-859CA5670214}"/>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a:extLst>
            <a:ext uri="{FF2B5EF4-FFF2-40B4-BE49-F238E27FC236}">
              <a16:creationId xmlns:a16="http://schemas.microsoft.com/office/drawing/2014/main" id="{A1329C82-62E2-40B8-914B-22DC5108A647}"/>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a:extLst>
            <a:ext uri="{FF2B5EF4-FFF2-40B4-BE49-F238E27FC236}">
              <a16:creationId xmlns:a16="http://schemas.microsoft.com/office/drawing/2014/main" id="{A1163EA7-7081-4608-B953-7C872BC7A2B1}"/>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a:extLst>
            <a:ext uri="{FF2B5EF4-FFF2-40B4-BE49-F238E27FC236}">
              <a16:creationId xmlns:a16="http://schemas.microsoft.com/office/drawing/2014/main" id="{783A7EF4-4221-4850-BB22-1E280AC61CDF}"/>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a:extLst>
            <a:ext uri="{FF2B5EF4-FFF2-40B4-BE49-F238E27FC236}">
              <a16:creationId xmlns:a16="http://schemas.microsoft.com/office/drawing/2014/main" id="{22483740-D81C-45F7-A0D0-096611C8A7DC}"/>
            </a:ext>
          </a:extLst>
        </xdr:cNvPr>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a:extLst>
            <a:ext uri="{FF2B5EF4-FFF2-40B4-BE49-F238E27FC236}">
              <a16:creationId xmlns:a16="http://schemas.microsoft.com/office/drawing/2014/main" id="{DCEE481F-FFA7-4F20-8F37-5C786216CB32}"/>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a:extLst>
            <a:ext uri="{FF2B5EF4-FFF2-40B4-BE49-F238E27FC236}">
              <a16:creationId xmlns:a16="http://schemas.microsoft.com/office/drawing/2014/main" id="{FC3907AA-5338-4CC7-9516-1014AC3D0400}"/>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a:extLst>
            <a:ext uri="{FF2B5EF4-FFF2-40B4-BE49-F238E27FC236}">
              <a16:creationId xmlns:a16="http://schemas.microsoft.com/office/drawing/2014/main" id="{02AD60A5-D693-4066-A05F-81D72005B056}"/>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130628</xdr:rowOff>
    </xdr:from>
    <xdr:to>
      <xdr:col>24</xdr:col>
      <xdr:colOff>62865</xdr:colOff>
      <xdr:row>64</xdr:row>
      <xdr:rowOff>102870</xdr:rowOff>
    </xdr:to>
    <xdr:cxnSp macro="">
      <xdr:nvCxnSpPr>
        <xdr:cNvPr id="163" name="直線コネクタ 162">
          <a:extLst>
            <a:ext uri="{FF2B5EF4-FFF2-40B4-BE49-F238E27FC236}">
              <a16:creationId xmlns:a16="http://schemas.microsoft.com/office/drawing/2014/main" id="{C9DCB9AC-E948-4454-8B8E-EDD950893FC2}"/>
            </a:ext>
          </a:extLst>
        </xdr:cNvPr>
        <xdr:cNvCxnSpPr/>
      </xdr:nvCxnSpPr>
      <xdr:spPr>
        <a:xfrm flipV="1">
          <a:off x="4634865" y="9560378"/>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a:extLst>
            <a:ext uri="{FF2B5EF4-FFF2-40B4-BE49-F238E27FC236}">
              <a16:creationId xmlns:a16="http://schemas.microsoft.com/office/drawing/2014/main" id="{B1999EC6-B2BB-4BA2-A450-CB41DF70EEC3}"/>
            </a:ext>
          </a:extLst>
        </xdr:cNvPr>
        <xdr:cNvSpPr txBox="1"/>
      </xdr:nvSpPr>
      <xdr:spPr>
        <a:xfrm>
          <a:off x="4673600" y="110794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a:extLst>
            <a:ext uri="{FF2B5EF4-FFF2-40B4-BE49-F238E27FC236}">
              <a16:creationId xmlns:a16="http://schemas.microsoft.com/office/drawing/2014/main" id="{2B1A429E-99AE-4601-A3E1-8486F7047D48}"/>
            </a:ext>
          </a:extLst>
        </xdr:cNvPr>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77305</xdr:rowOff>
    </xdr:from>
    <xdr:ext cx="405111" cy="259045"/>
    <xdr:sp macro="" textlink="">
      <xdr:nvSpPr>
        <xdr:cNvPr id="166" name="【橋りょう・トンネル】&#10;有形固定資産減価償却率最大値テキスト">
          <a:extLst>
            <a:ext uri="{FF2B5EF4-FFF2-40B4-BE49-F238E27FC236}">
              <a16:creationId xmlns:a16="http://schemas.microsoft.com/office/drawing/2014/main" id="{3629A1A8-4017-4422-B38E-713C3B7492EF}"/>
            </a:ext>
          </a:extLst>
        </xdr:cNvPr>
        <xdr:cNvSpPr txBox="1"/>
      </xdr:nvSpPr>
      <xdr:spPr>
        <a:xfrm>
          <a:off x="4673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130628</xdr:rowOff>
    </xdr:from>
    <xdr:to>
      <xdr:col>24</xdr:col>
      <xdr:colOff>152400</xdr:colOff>
      <xdr:row>55</xdr:row>
      <xdr:rowOff>130628</xdr:rowOff>
    </xdr:to>
    <xdr:cxnSp macro="">
      <xdr:nvCxnSpPr>
        <xdr:cNvPr id="167" name="直線コネクタ 166">
          <a:extLst>
            <a:ext uri="{FF2B5EF4-FFF2-40B4-BE49-F238E27FC236}">
              <a16:creationId xmlns:a16="http://schemas.microsoft.com/office/drawing/2014/main" id="{4DDFD3DE-1239-4002-9C75-A49F61A47397}"/>
            </a:ext>
          </a:extLst>
        </xdr:cNvPr>
        <xdr:cNvCxnSpPr/>
      </xdr:nvCxnSpPr>
      <xdr:spPr>
        <a:xfrm>
          <a:off x="4546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113773</xdr:rowOff>
    </xdr:from>
    <xdr:ext cx="405111" cy="259045"/>
    <xdr:sp macro="" textlink="">
      <xdr:nvSpPr>
        <xdr:cNvPr id="168" name="【橋りょう・トンネル】&#10;有形固定資産減価償却率平均値テキスト">
          <a:extLst>
            <a:ext uri="{FF2B5EF4-FFF2-40B4-BE49-F238E27FC236}">
              <a16:creationId xmlns:a16="http://schemas.microsoft.com/office/drawing/2014/main" id="{44AC4EAB-950E-4D97-BCBD-832338D35FD4}"/>
            </a:ext>
          </a:extLst>
        </xdr:cNvPr>
        <xdr:cNvSpPr txBox="1"/>
      </xdr:nvSpPr>
      <xdr:spPr>
        <a:xfrm>
          <a:off x="4673600" y="100578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a:extLst>
            <a:ext uri="{FF2B5EF4-FFF2-40B4-BE49-F238E27FC236}">
              <a16:creationId xmlns:a16="http://schemas.microsoft.com/office/drawing/2014/main" id="{166E3647-27E1-46AC-B816-1B7CF0850B79}"/>
            </a:ext>
          </a:extLst>
        </xdr:cNvPr>
        <xdr:cNvSpPr/>
      </xdr:nvSpPr>
      <xdr:spPr>
        <a:xfrm>
          <a:off x="4584700" y="10079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150041</xdr:rowOff>
    </xdr:from>
    <xdr:to>
      <xdr:col>20</xdr:col>
      <xdr:colOff>38100</xdr:colOff>
      <xdr:row>59</xdr:row>
      <xdr:rowOff>80191</xdr:rowOff>
    </xdr:to>
    <xdr:sp macro="" textlink="">
      <xdr:nvSpPr>
        <xdr:cNvPr id="170" name="フローチャート: 判断 169">
          <a:extLst>
            <a:ext uri="{FF2B5EF4-FFF2-40B4-BE49-F238E27FC236}">
              <a16:creationId xmlns:a16="http://schemas.microsoft.com/office/drawing/2014/main" id="{D37FC2C6-5951-438A-B258-9BF99F63BD9A}"/>
            </a:ext>
          </a:extLst>
        </xdr:cNvPr>
        <xdr:cNvSpPr/>
      </xdr:nvSpPr>
      <xdr:spPr>
        <a:xfrm>
          <a:off x="3746500" y="10094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3084</xdr:rowOff>
    </xdr:from>
    <xdr:to>
      <xdr:col>15</xdr:col>
      <xdr:colOff>101600</xdr:colOff>
      <xdr:row>59</xdr:row>
      <xdr:rowOff>104684</xdr:rowOff>
    </xdr:to>
    <xdr:sp macro="" textlink="">
      <xdr:nvSpPr>
        <xdr:cNvPr id="171" name="フローチャート: 判断 170">
          <a:extLst>
            <a:ext uri="{FF2B5EF4-FFF2-40B4-BE49-F238E27FC236}">
              <a16:creationId xmlns:a16="http://schemas.microsoft.com/office/drawing/2014/main" id="{E46C5A31-642A-4696-B649-2E93D77226AA}"/>
            </a:ext>
          </a:extLst>
        </xdr:cNvPr>
        <xdr:cNvSpPr/>
      </xdr:nvSpPr>
      <xdr:spPr>
        <a:xfrm>
          <a:off x="2857500" y="1011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58601</xdr:rowOff>
    </xdr:from>
    <xdr:to>
      <xdr:col>10</xdr:col>
      <xdr:colOff>165100</xdr:colOff>
      <xdr:row>59</xdr:row>
      <xdr:rowOff>160201</xdr:rowOff>
    </xdr:to>
    <xdr:sp macro="" textlink="">
      <xdr:nvSpPr>
        <xdr:cNvPr id="172" name="フローチャート: 判断 171">
          <a:extLst>
            <a:ext uri="{FF2B5EF4-FFF2-40B4-BE49-F238E27FC236}">
              <a16:creationId xmlns:a16="http://schemas.microsoft.com/office/drawing/2014/main" id="{FEC5E272-A0BB-4A1F-9831-0CF66D062482}"/>
            </a:ext>
          </a:extLst>
        </xdr:cNvPr>
        <xdr:cNvSpPr/>
      </xdr:nvSpPr>
      <xdr:spPr>
        <a:xfrm>
          <a:off x="1968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a:extLst>
            <a:ext uri="{FF2B5EF4-FFF2-40B4-BE49-F238E27FC236}">
              <a16:creationId xmlns:a16="http://schemas.microsoft.com/office/drawing/2014/main" id="{5DA6C862-BF18-41C3-B281-326DAF39B7F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a:extLst>
            <a:ext uri="{FF2B5EF4-FFF2-40B4-BE49-F238E27FC236}">
              <a16:creationId xmlns:a16="http://schemas.microsoft.com/office/drawing/2014/main" id="{5A2D42DE-DAD5-41BD-A5CA-F106066EA619}"/>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a:extLst>
            <a:ext uri="{FF2B5EF4-FFF2-40B4-BE49-F238E27FC236}">
              <a16:creationId xmlns:a16="http://schemas.microsoft.com/office/drawing/2014/main" id="{D2E4F1AF-3A56-4412-9449-33A54F596DD6}"/>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a:extLst>
            <a:ext uri="{FF2B5EF4-FFF2-40B4-BE49-F238E27FC236}">
              <a16:creationId xmlns:a16="http://schemas.microsoft.com/office/drawing/2014/main" id="{9F08AB80-6C84-4B45-9998-4210EF07AC89}"/>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a:extLst>
            <a:ext uri="{FF2B5EF4-FFF2-40B4-BE49-F238E27FC236}">
              <a16:creationId xmlns:a16="http://schemas.microsoft.com/office/drawing/2014/main" id="{8101C30A-0578-4C15-A522-34A8E77E73DD}"/>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55335</xdr:rowOff>
    </xdr:from>
    <xdr:to>
      <xdr:col>24</xdr:col>
      <xdr:colOff>114300</xdr:colOff>
      <xdr:row>58</xdr:row>
      <xdr:rowOff>156935</xdr:rowOff>
    </xdr:to>
    <xdr:sp macro="" textlink="">
      <xdr:nvSpPr>
        <xdr:cNvPr id="178" name="楕円 177">
          <a:extLst>
            <a:ext uri="{FF2B5EF4-FFF2-40B4-BE49-F238E27FC236}">
              <a16:creationId xmlns:a16="http://schemas.microsoft.com/office/drawing/2014/main" id="{373E7522-7344-4992-97A8-D6168B39DC88}"/>
            </a:ext>
          </a:extLst>
        </xdr:cNvPr>
        <xdr:cNvSpPr/>
      </xdr:nvSpPr>
      <xdr:spPr>
        <a:xfrm>
          <a:off x="4584700" y="9999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78212</xdr:rowOff>
    </xdr:from>
    <xdr:ext cx="405111" cy="259045"/>
    <xdr:sp macro="" textlink="">
      <xdr:nvSpPr>
        <xdr:cNvPr id="179" name="【橋りょう・トンネル】&#10;有形固定資産減価償却率該当値テキスト">
          <a:extLst>
            <a:ext uri="{FF2B5EF4-FFF2-40B4-BE49-F238E27FC236}">
              <a16:creationId xmlns:a16="http://schemas.microsoft.com/office/drawing/2014/main" id="{FC61A8A3-7F58-4F4B-B2AC-7B03A3C9E321}"/>
            </a:ext>
          </a:extLst>
        </xdr:cNvPr>
        <xdr:cNvSpPr txBox="1"/>
      </xdr:nvSpPr>
      <xdr:spPr>
        <a:xfrm>
          <a:off x="4673600" y="9850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53703</xdr:rowOff>
    </xdr:from>
    <xdr:to>
      <xdr:col>20</xdr:col>
      <xdr:colOff>38100</xdr:colOff>
      <xdr:row>58</xdr:row>
      <xdr:rowOff>155303</xdr:rowOff>
    </xdr:to>
    <xdr:sp macro="" textlink="">
      <xdr:nvSpPr>
        <xdr:cNvPr id="180" name="楕円 179">
          <a:extLst>
            <a:ext uri="{FF2B5EF4-FFF2-40B4-BE49-F238E27FC236}">
              <a16:creationId xmlns:a16="http://schemas.microsoft.com/office/drawing/2014/main" id="{5CCDD71D-B6D4-4BA9-B4F4-ED3743DD97C7}"/>
            </a:ext>
          </a:extLst>
        </xdr:cNvPr>
        <xdr:cNvSpPr/>
      </xdr:nvSpPr>
      <xdr:spPr>
        <a:xfrm>
          <a:off x="3746500" y="9997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104503</xdr:rowOff>
    </xdr:from>
    <xdr:to>
      <xdr:col>24</xdr:col>
      <xdr:colOff>63500</xdr:colOff>
      <xdr:row>58</xdr:row>
      <xdr:rowOff>106135</xdr:rowOff>
    </xdr:to>
    <xdr:cxnSp macro="">
      <xdr:nvCxnSpPr>
        <xdr:cNvPr id="181" name="直線コネクタ 180">
          <a:extLst>
            <a:ext uri="{FF2B5EF4-FFF2-40B4-BE49-F238E27FC236}">
              <a16:creationId xmlns:a16="http://schemas.microsoft.com/office/drawing/2014/main" id="{2F7E70D3-8A6B-430A-A8D9-9EA3F0AD8BA8}"/>
            </a:ext>
          </a:extLst>
        </xdr:cNvPr>
        <xdr:cNvCxnSpPr/>
      </xdr:nvCxnSpPr>
      <xdr:spPr>
        <a:xfrm>
          <a:off x="3797300" y="10048603"/>
          <a:ext cx="8382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53703</xdr:rowOff>
    </xdr:from>
    <xdr:to>
      <xdr:col>15</xdr:col>
      <xdr:colOff>101600</xdr:colOff>
      <xdr:row>58</xdr:row>
      <xdr:rowOff>155303</xdr:rowOff>
    </xdr:to>
    <xdr:sp macro="" textlink="">
      <xdr:nvSpPr>
        <xdr:cNvPr id="182" name="楕円 181">
          <a:extLst>
            <a:ext uri="{FF2B5EF4-FFF2-40B4-BE49-F238E27FC236}">
              <a16:creationId xmlns:a16="http://schemas.microsoft.com/office/drawing/2014/main" id="{2D28C485-5724-4DFF-AF39-4FED8F4AC503}"/>
            </a:ext>
          </a:extLst>
        </xdr:cNvPr>
        <xdr:cNvSpPr/>
      </xdr:nvSpPr>
      <xdr:spPr>
        <a:xfrm>
          <a:off x="2857500" y="9997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104503</xdr:rowOff>
    </xdr:from>
    <xdr:to>
      <xdr:col>19</xdr:col>
      <xdr:colOff>177800</xdr:colOff>
      <xdr:row>58</xdr:row>
      <xdr:rowOff>104503</xdr:rowOff>
    </xdr:to>
    <xdr:cxnSp macro="">
      <xdr:nvCxnSpPr>
        <xdr:cNvPr id="183" name="直線コネクタ 182">
          <a:extLst>
            <a:ext uri="{FF2B5EF4-FFF2-40B4-BE49-F238E27FC236}">
              <a16:creationId xmlns:a16="http://schemas.microsoft.com/office/drawing/2014/main" id="{21AE3265-12A0-42B2-94EF-360084FEEA7E}"/>
            </a:ext>
          </a:extLst>
        </xdr:cNvPr>
        <xdr:cNvCxnSpPr/>
      </xdr:nvCxnSpPr>
      <xdr:spPr>
        <a:xfrm>
          <a:off x="2908300" y="1004860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102688</xdr:rowOff>
    </xdr:from>
    <xdr:to>
      <xdr:col>10</xdr:col>
      <xdr:colOff>165100</xdr:colOff>
      <xdr:row>59</xdr:row>
      <xdr:rowOff>32838</xdr:rowOff>
    </xdr:to>
    <xdr:sp macro="" textlink="">
      <xdr:nvSpPr>
        <xdr:cNvPr id="184" name="楕円 183">
          <a:extLst>
            <a:ext uri="{FF2B5EF4-FFF2-40B4-BE49-F238E27FC236}">
              <a16:creationId xmlns:a16="http://schemas.microsoft.com/office/drawing/2014/main" id="{077347B3-052C-4964-BEF4-47B9846C40C7}"/>
            </a:ext>
          </a:extLst>
        </xdr:cNvPr>
        <xdr:cNvSpPr/>
      </xdr:nvSpPr>
      <xdr:spPr>
        <a:xfrm>
          <a:off x="1968500" y="10046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104503</xdr:rowOff>
    </xdr:from>
    <xdr:to>
      <xdr:col>15</xdr:col>
      <xdr:colOff>50800</xdr:colOff>
      <xdr:row>58</xdr:row>
      <xdr:rowOff>153488</xdr:rowOff>
    </xdr:to>
    <xdr:cxnSp macro="">
      <xdr:nvCxnSpPr>
        <xdr:cNvPr id="185" name="直線コネクタ 184">
          <a:extLst>
            <a:ext uri="{FF2B5EF4-FFF2-40B4-BE49-F238E27FC236}">
              <a16:creationId xmlns:a16="http://schemas.microsoft.com/office/drawing/2014/main" id="{57113852-3186-49B9-81D4-67BBF2128A72}"/>
            </a:ext>
          </a:extLst>
        </xdr:cNvPr>
        <xdr:cNvCxnSpPr/>
      </xdr:nvCxnSpPr>
      <xdr:spPr>
        <a:xfrm flipV="1">
          <a:off x="2019300" y="10048603"/>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71318</xdr:rowOff>
    </xdr:from>
    <xdr:ext cx="405111" cy="259045"/>
    <xdr:sp macro="" textlink="">
      <xdr:nvSpPr>
        <xdr:cNvPr id="186" name="n_1aveValue【橋りょう・トンネル】&#10;有形固定資産減価償却率">
          <a:extLst>
            <a:ext uri="{FF2B5EF4-FFF2-40B4-BE49-F238E27FC236}">
              <a16:creationId xmlns:a16="http://schemas.microsoft.com/office/drawing/2014/main" id="{E78651C1-38B4-4C1C-B427-16E373BD760A}"/>
            </a:ext>
          </a:extLst>
        </xdr:cNvPr>
        <xdr:cNvSpPr txBox="1"/>
      </xdr:nvSpPr>
      <xdr:spPr>
        <a:xfrm>
          <a:off x="3582044" y="101868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95811</xdr:rowOff>
    </xdr:from>
    <xdr:ext cx="405111" cy="259045"/>
    <xdr:sp macro="" textlink="">
      <xdr:nvSpPr>
        <xdr:cNvPr id="187" name="n_2aveValue【橋りょう・トンネル】&#10;有形固定資産減価償却率">
          <a:extLst>
            <a:ext uri="{FF2B5EF4-FFF2-40B4-BE49-F238E27FC236}">
              <a16:creationId xmlns:a16="http://schemas.microsoft.com/office/drawing/2014/main" id="{94191DCA-3B8B-4A1A-8036-2861CF782DCF}"/>
            </a:ext>
          </a:extLst>
        </xdr:cNvPr>
        <xdr:cNvSpPr txBox="1"/>
      </xdr:nvSpPr>
      <xdr:spPr>
        <a:xfrm>
          <a:off x="2705744" y="102113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151328</xdr:rowOff>
    </xdr:from>
    <xdr:ext cx="405111" cy="259045"/>
    <xdr:sp macro="" textlink="">
      <xdr:nvSpPr>
        <xdr:cNvPr id="188" name="n_3aveValue【橋りょう・トンネル】&#10;有形固定資産減価償却率">
          <a:extLst>
            <a:ext uri="{FF2B5EF4-FFF2-40B4-BE49-F238E27FC236}">
              <a16:creationId xmlns:a16="http://schemas.microsoft.com/office/drawing/2014/main" id="{65787757-35FD-4603-96B6-83281C7CB8AC}"/>
            </a:ext>
          </a:extLst>
        </xdr:cNvPr>
        <xdr:cNvSpPr txBox="1"/>
      </xdr:nvSpPr>
      <xdr:spPr>
        <a:xfrm>
          <a:off x="1816744" y="10266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380</xdr:rowOff>
    </xdr:from>
    <xdr:ext cx="405111" cy="259045"/>
    <xdr:sp macro="" textlink="">
      <xdr:nvSpPr>
        <xdr:cNvPr id="189" name="n_1mainValue【橋りょう・トンネル】&#10;有形固定資産減価償却率">
          <a:extLst>
            <a:ext uri="{FF2B5EF4-FFF2-40B4-BE49-F238E27FC236}">
              <a16:creationId xmlns:a16="http://schemas.microsoft.com/office/drawing/2014/main" id="{83627692-4498-4385-B59B-8C4CCCCD990A}"/>
            </a:ext>
          </a:extLst>
        </xdr:cNvPr>
        <xdr:cNvSpPr txBox="1"/>
      </xdr:nvSpPr>
      <xdr:spPr>
        <a:xfrm>
          <a:off x="3582044" y="9773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380</xdr:rowOff>
    </xdr:from>
    <xdr:ext cx="405111" cy="259045"/>
    <xdr:sp macro="" textlink="">
      <xdr:nvSpPr>
        <xdr:cNvPr id="190" name="n_2mainValue【橋りょう・トンネル】&#10;有形固定資産減価償却率">
          <a:extLst>
            <a:ext uri="{FF2B5EF4-FFF2-40B4-BE49-F238E27FC236}">
              <a16:creationId xmlns:a16="http://schemas.microsoft.com/office/drawing/2014/main" id="{A72E425C-9785-400C-9E9F-0CCE468EE6D0}"/>
            </a:ext>
          </a:extLst>
        </xdr:cNvPr>
        <xdr:cNvSpPr txBox="1"/>
      </xdr:nvSpPr>
      <xdr:spPr>
        <a:xfrm>
          <a:off x="2705744" y="9773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49365</xdr:rowOff>
    </xdr:from>
    <xdr:ext cx="405111" cy="259045"/>
    <xdr:sp macro="" textlink="">
      <xdr:nvSpPr>
        <xdr:cNvPr id="191" name="n_3mainValue【橋りょう・トンネル】&#10;有形固定資産減価償却率">
          <a:extLst>
            <a:ext uri="{FF2B5EF4-FFF2-40B4-BE49-F238E27FC236}">
              <a16:creationId xmlns:a16="http://schemas.microsoft.com/office/drawing/2014/main" id="{9108AED9-5F4B-44CB-8FD4-A193267E5693}"/>
            </a:ext>
          </a:extLst>
        </xdr:cNvPr>
        <xdr:cNvSpPr txBox="1"/>
      </xdr:nvSpPr>
      <xdr:spPr>
        <a:xfrm>
          <a:off x="1816744" y="9822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a:extLst>
            <a:ext uri="{FF2B5EF4-FFF2-40B4-BE49-F238E27FC236}">
              <a16:creationId xmlns:a16="http://schemas.microsoft.com/office/drawing/2014/main" id="{1D79DDA0-AB88-48B9-9545-C2E6F403AE19}"/>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a:extLst>
            <a:ext uri="{FF2B5EF4-FFF2-40B4-BE49-F238E27FC236}">
              <a16:creationId xmlns:a16="http://schemas.microsoft.com/office/drawing/2014/main" id="{B232559D-5D02-4FBA-93A7-C7CF8091BC9A}"/>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a:extLst>
            <a:ext uri="{FF2B5EF4-FFF2-40B4-BE49-F238E27FC236}">
              <a16:creationId xmlns:a16="http://schemas.microsoft.com/office/drawing/2014/main" id="{1078C865-4A1A-46E7-8AA9-15FD7BCF3CCA}"/>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a:extLst>
            <a:ext uri="{FF2B5EF4-FFF2-40B4-BE49-F238E27FC236}">
              <a16:creationId xmlns:a16="http://schemas.microsoft.com/office/drawing/2014/main" id="{C4973D53-24EC-4FEC-BCA7-07F433BBD6DC}"/>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a:extLst>
            <a:ext uri="{FF2B5EF4-FFF2-40B4-BE49-F238E27FC236}">
              <a16:creationId xmlns:a16="http://schemas.microsoft.com/office/drawing/2014/main" id="{111CAE42-513B-49FE-B765-C562365D20C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a:extLst>
            <a:ext uri="{FF2B5EF4-FFF2-40B4-BE49-F238E27FC236}">
              <a16:creationId xmlns:a16="http://schemas.microsoft.com/office/drawing/2014/main" id="{0B2FAC41-6B33-44E3-B9E1-7530516F4617}"/>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a:extLst>
            <a:ext uri="{FF2B5EF4-FFF2-40B4-BE49-F238E27FC236}">
              <a16:creationId xmlns:a16="http://schemas.microsoft.com/office/drawing/2014/main" id="{6525F644-3AE8-4802-9CBB-6193778AB843}"/>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a:extLst>
            <a:ext uri="{FF2B5EF4-FFF2-40B4-BE49-F238E27FC236}">
              <a16:creationId xmlns:a16="http://schemas.microsoft.com/office/drawing/2014/main" id="{3C376D77-619D-41DD-84D3-46E110B58B17}"/>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a:extLst>
            <a:ext uri="{FF2B5EF4-FFF2-40B4-BE49-F238E27FC236}">
              <a16:creationId xmlns:a16="http://schemas.microsoft.com/office/drawing/2014/main" id="{A56B50F5-FF4A-4A03-ABEA-73A680125700}"/>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a:extLst>
            <a:ext uri="{FF2B5EF4-FFF2-40B4-BE49-F238E27FC236}">
              <a16:creationId xmlns:a16="http://schemas.microsoft.com/office/drawing/2014/main" id="{CF2346DC-6AFD-4F27-98BF-F6EFCEF662D5}"/>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a:extLst>
            <a:ext uri="{FF2B5EF4-FFF2-40B4-BE49-F238E27FC236}">
              <a16:creationId xmlns:a16="http://schemas.microsoft.com/office/drawing/2014/main" id="{B0C666E3-84A4-4725-910E-D22B6C9C55DB}"/>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a:extLst>
            <a:ext uri="{FF2B5EF4-FFF2-40B4-BE49-F238E27FC236}">
              <a16:creationId xmlns:a16="http://schemas.microsoft.com/office/drawing/2014/main" id="{81BA8FB2-79D1-48A3-B1C7-92235765AB3A}"/>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a:extLst>
            <a:ext uri="{FF2B5EF4-FFF2-40B4-BE49-F238E27FC236}">
              <a16:creationId xmlns:a16="http://schemas.microsoft.com/office/drawing/2014/main" id="{AADDBD7F-9F8A-4A44-B8FB-548E4CFD7AEE}"/>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05" name="テキスト ボックス 204">
          <a:extLst>
            <a:ext uri="{FF2B5EF4-FFF2-40B4-BE49-F238E27FC236}">
              <a16:creationId xmlns:a16="http://schemas.microsoft.com/office/drawing/2014/main" id="{D109F90A-B164-4311-8827-002432C75FC9}"/>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a:extLst>
            <a:ext uri="{FF2B5EF4-FFF2-40B4-BE49-F238E27FC236}">
              <a16:creationId xmlns:a16="http://schemas.microsoft.com/office/drawing/2014/main" id="{8CC3BDE0-59DE-40D6-9941-C82834B16CBB}"/>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a:extLst>
            <a:ext uri="{FF2B5EF4-FFF2-40B4-BE49-F238E27FC236}">
              <a16:creationId xmlns:a16="http://schemas.microsoft.com/office/drawing/2014/main" id="{29872AA5-6808-4E76-BCFC-F3256A060DD1}"/>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a:extLst>
            <a:ext uri="{FF2B5EF4-FFF2-40B4-BE49-F238E27FC236}">
              <a16:creationId xmlns:a16="http://schemas.microsoft.com/office/drawing/2014/main" id="{60F2C49C-7CE2-42DD-9121-1A61C238D003}"/>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a:extLst>
            <a:ext uri="{FF2B5EF4-FFF2-40B4-BE49-F238E27FC236}">
              <a16:creationId xmlns:a16="http://schemas.microsoft.com/office/drawing/2014/main" id="{28915805-339B-406A-9415-72C041241CF3}"/>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a:extLst>
            <a:ext uri="{FF2B5EF4-FFF2-40B4-BE49-F238E27FC236}">
              <a16:creationId xmlns:a16="http://schemas.microsoft.com/office/drawing/2014/main" id="{DBC5707B-C0F1-4122-BCD5-26F1A657785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a:extLst>
            <a:ext uri="{FF2B5EF4-FFF2-40B4-BE49-F238E27FC236}">
              <a16:creationId xmlns:a16="http://schemas.microsoft.com/office/drawing/2014/main" id="{DDC3ED31-3182-4371-A086-E4EB307980D7}"/>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a:extLst>
            <a:ext uri="{FF2B5EF4-FFF2-40B4-BE49-F238E27FC236}">
              <a16:creationId xmlns:a16="http://schemas.microsoft.com/office/drawing/2014/main" id="{ACB9FD23-9BC0-44F0-A7FF-7D78A0BEE263}"/>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103377</xdr:rowOff>
    </xdr:from>
    <xdr:to>
      <xdr:col>54</xdr:col>
      <xdr:colOff>189865</xdr:colOff>
      <xdr:row>63</xdr:row>
      <xdr:rowOff>170041</xdr:rowOff>
    </xdr:to>
    <xdr:cxnSp macro="">
      <xdr:nvCxnSpPr>
        <xdr:cNvPr id="213" name="直線コネクタ 212">
          <a:extLst>
            <a:ext uri="{FF2B5EF4-FFF2-40B4-BE49-F238E27FC236}">
              <a16:creationId xmlns:a16="http://schemas.microsoft.com/office/drawing/2014/main" id="{37250B36-D250-433A-893C-AD01332EB58C}"/>
            </a:ext>
          </a:extLst>
        </xdr:cNvPr>
        <xdr:cNvCxnSpPr/>
      </xdr:nvCxnSpPr>
      <xdr:spPr>
        <a:xfrm flipV="1">
          <a:off x="10476865" y="9704577"/>
          <a:ext cx="0" cy="1266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2418</xdr:rowOff>
    </xdr:from>
    <xdr:ext cx="469744" cy="259045"/>
    <xdr:sp macro="" textlink="">
      <xdr:nvSpPr>
        <xdr:cNvPr id="214" name="【橋りょう・トンネル】&#10;一人当たり有形固定資産（償却資産）額最小値テキスト">
          <a:extLst>
            <a:ext uri="{FF2B5EF4-FFF2-40B4-BE49-F238E27FC236}">
              <a16:creationId xmlns:a16="http://schemas.microsoft.com/office/drawing/2014/main" id="{64071659-7272-437A-BA87-43DB429E0EB2}"/>
            </a:ext>
          </a:extLst>
        </xdr:cNvPr>
        <xdr:cNvSpPr txBox="1"/>
      </xdr:nvSpPr>
      <xdr:spPr>
        <a:xfrm>
          <a:off x="10515600" y="10975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170041</xdr:rowOff>
    </xdr:from>
    <xdr:to>
      <xdr:col>55</xdr:col>
      <xdr:colOff>88900</xdr:colOff>
      <xdr:row>63</xdr:row>
      <xdr:rowOff>170041</xdr:rowOff>
    </xdr:to>
    <xdr:cxnSp macro="">
      <xdr:nvCxnSpPr>
        <xdr:cNvPr id="215" name="直線コネクタ 214">
          <a:extLst>
            <a:ext uri="{FF2B5EF4-FFF2-40B4-BE49-F238E27FC236}">
              <a16:creationId xmlns:a16="http://schemas.microsoft.com/office/drawing/2014/main" id="{E6A491F8-E92B-453D-8808-EFF8F468899E}"/>
            </a:ext>
          </a:extLst>
        </xdr:cNvPr>
        <xdr:cNvCxnSpPr/>
      </xdr:nvCxnSpPr>
      <xdr:spPr>
        <a:xfrm>
          <a:off x="10388600" y="10971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50054</xdr:rowOff>
    </xdr:from>
    <xdr:ext cx="690189" cy="259045"/>
    <xdr:sp macro="" textlink="">
      <xdr:nvSpPr>
        <xdr:cNvPr id="216" name="【橋りょう・トンネル】&#10;一人当たり有形固定資産（償却資産）額最大値テキスト">
          <a:extLst>
            <a:ext uri="{FF2B5EF4-FFF2-40B4-BE49-F238E27FC236}">
              <a16:creationId xmlns:a16="http://schemas.microsoft.com/office/drawing/2014/main" id="{BC53BB18-0E81-471D-AF1E-60CF20C5DD3C}"/>
            </a:ext>
          </a:extLst>
        </xdr:cNvPr>
        <xdr:cNvSpPr txBox="1"/>
      </xdr:nvSpPr>
      <xdr:spPr>
        <a:xfrm>
          <a:off x="10515600" y="94798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5,547,782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103377</xdr:rowOff>
    </xdr:from>
    <xdr:to>
      <xdr:col>55</xdr:col>
      <xdr:colOff>88900</xdr:colOff>
      <xdr:row>56</xdr:row>
      <xdr:rowOff>103377</xdr:rowOff>
    </xdr:to>
    <xdr:cxnSp macro="">
      <xdr:nvCxnSpPr>
        <xdr:cNvPr id="217" name="直線コネクタ 216">
          <a:extLst>
            <a:ext uri="{FF2B5EF4-FFF2-40B4-BE49-F238E27FC236}">
              <a16:creationId xmlns:a16="http://schemas.microsoft.com/office/drawing/2014/main" id="{199EDB4E-79FE-4E2C-82AD-DAE54200C88D}"/>
            </a:ext>
          </a:extLst>
        </xdr:cNvPr>
        <xdr:cNvCxnSpPr/>
      </xdr:nvCxnSpPr>
      <xdr:spPr>
        <a:xfrm>
          <a:off x="10388600" y="9704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71041</xdr:rowOff>
    </xdr:from>
    <xdr:ext cx="690189" cy="259045"/>
    <xdr:sp macro="" textlink="">
      <xdr:nvSpPr>
        <xdr:cNvPr id="218" name="【橋りょう・トンネル】&#10;一人当たり有形固定資産（償却資産）額平均値テキスト">
          <a:extLst>
            <a:ext uri="{FF2B5EF4-FFF2-40B4-BE49-F238E27FC236}">
              <a16:creationId xmlns:a16="http://schemas.microsoft.com/office/drawing/2014/main" id="{BED45AD0-E109-4B11-AE58-599AB6764785}"/>
            </a:ext>
          </a:extLst>
        </xdr:cNvPr>
        <xdr:cNvSpPr txBox="1"/>
      </xdr:nvSpPr>
      <xdr:spPr>
        <a:xfrm>
          <a:off x="10515600" y="1052949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1,067,087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48164</xdr:rowOff>
    </xdr:from>
    <xdr:to>
      <xdr:col>55</xdr:col>
      <xdr:colOff>50800</xdr:colOff>
      <xdr:row>62</xdr:row>
      <xdr:rowOff>149764</xdr:rowOff>
    </xdr:to>
    <xdr:sp macro="" textlink="">
      <xdr:nvSpPr>
        <xdr:cNvPr id="219" name="フローチャート: 判断 218">
          <a:extLst>
            <a:ext uri="{FF2B5EF4-FFF2-40B4-BE49-F238E27FC236}">
              <a16:creationId xmlns:a16="http://schemas.microsoft.com/office/drawing/2014/main" id="{E3FA7C3A-2017-4B2A-8FE6-D40F259EB4DD}"/>
            </a:ext>
          </a:extLst>
        </xdr:cNvPr>
        <xdr:cNvSpPr/>
      </xdr:nvSpPr>
      <xdr:spPr>
        <a:xfrm>
          <a:off x="10426700" y="10678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59434</xdr:rowOff>
    </xdr:from>
    <xdr:to>
      <xdr:col>50</xdr:col>
      <xdr:colOff>165100</xdr:colOff>
      <xdr:row>62</xdr:row>
      <xdr:rowOff>161034</xdr:rowOff>
    </xdr:to>
    <xdr:sp macro="" textlink="">
      <xdr:nvSpPr>
        <xdr:cNvPr id="220" name="フローチャート: 判断 219">
          <a:extLst>
            <a:ext uri="{FF2B5EF4-FFF2-40B4-BE49-F238E27FC236}">
              <a16:creationId xmlns:a16="http://schemas.microsoft.com/office/drawing/2014/main" id="{C3DC1116-8FC1-4777-B1A6-41856235F891}"/>
            </a:ext>
          </a:extLst>
        </xdr:cNvPr>
        <xdr:cNvSpPr/>
      </xdr:nvSpPr>
      <xdr:spPr>
        <a:xfrm>
          <a:off x="9588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54958</xdr:rowOff>
    </xdr:from>
    <xdr:to>
      <xdr:col>46</xdr:col>
      <xdr:colOff>38100</xdr:colOff>
      <xdr:row>62</xdr:row>
      <xdr:rowOff>156558</xdr:rowOff>
    </xdr:to>
    <xdr:sp macro="" textlink="">
      <xdr:nvSpPr>
        <xdr:cNvPr id="221" name="フローチャート: 判断 220">
          <a:extLst>
            <a:ext uri="{FF2B5EF4-FFF2-40B4-BE49-F238E27FC236}">
              <a16:creationId xmlns:a16="http://schemas.microsoft.com/office/drawing/2014/main" id="{EDA2338A-8BD9-4CAF-B145-EF0317FF249B}"/>
            </a:ext>
          </a:extLst>
        </xdr:cNvPr>
        <xdr:cNvSpPr/>
      </xdr:nvSpPr>
      <xdr:spPr>
        <a:xfrm>
          <a:off x="8699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84270</xdr:rowOff>
    </xdr:from>
    <xdr:to>
      <xdr:col>41</xdr:col>
      <xdr:colOff>101600</xdr:colOff>
      <xdr:row>63</xdr:row>
      <xdr:rowOff>14420</xdr:rowOff>
    </xdr:to>
    <xdr:sp macro="" textlink="">
      <xdr:nvSpPr>
        <xdr:cNvPr id="222" name="フローチャート: 判断 221">
          <a:extLst>
            <a:ext uri="{FF2B5EF4-FFF2-40B4-BE49-F238E27FC236}">
              <a16:creationId xmlns:a16="http://schemas.microsoft.com/office/drawing/2014/main" id="{3DF52571-41D1-432F-A6CD-BCEDA769C103}"/>
            </a:ext>
          </a:extLst>
        </xdr:cNvPr>
        <xdr:cNvSpPr/>
      </xdr:nvSpPr>
      <xdr:spPr>
        <a:xfrm>
          <a:off x="7810500" y="1071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a:extLst>
            <a:ext uri="{FF2B5EF4-FFF2-40B4-BE49-F238E27FC236}">
              <a16:creationId xmlns:a16="http://schemas.microsoft.com/office/drawing/2014/main" id="{172667F0-7C1C-4BE2-812E-6AEE1C33B22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a:extLst>
            <a:ext uri="{FF2B5EF4-FFF2-40B4-BE49-F238E27FC236}">
              <a16:creationId xmlns:a16="http://schemas.microsoft.com/office/drawing/2014/main" id="{FD297B50-47F9-4ECE-8EE8-F219B9841C33}"/>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a:extLst>
            <a:ext uri="{FF2B5EF4-FFF2-40B4-BE49-F238E27FC236}">
              <a16:creationId xmlns:a16="http://schemas.microsoft.com/office/drawing/2014/main" id="{195F33FD-155B-4E19-8FD9-5C6C3B616E08}"/>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a:extLst>
            <a:ext uri="{FF2B5EF4-FFF2-40B4-BE49-F238E27FC236}">
              <a16:creationId xmlns:a16="http://schemas.microsoft.com/office/drawing/2014/main" id="{523B5916-60E2-439D-A99D-943BFA3FF44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a:extLst>
            <a:ext uri="{FF2B5EF4-FFF2-40B4-BE49-F238E27FC236}">
              <a16:creationId xmlns:a16="http://schemas.microsoft.com/office/drawing/2014/main" id="{EE9C117E-5778-4254-9366-B9E28EC60B6D}"/>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14397</xdr:rowOff>
    </xdr:from>
    <xdr:to>
      <xdr:col>55</xdr:col>
      <xdr:colOff>50800</xdr:colOff>
      <xdr:row>63</xdr:row>
      <xdr:rowOff>115997</xdr:rowOff>
    </xdr:to>
    <xdr:sp macro="" textlink="">
      <xdr:nvSpPr>
        <xdr:cNvPr id="228" name="楕円 227">
          <a:extLst>
            <a:ext uri="{FF2B5EF4-FFF2-40B4-BE49-F238E27FC236}">
              <a16:creationId xmlns:a16="http://schemas.microsoft.com/office/drawing/2014/main" id="{BE0EA2F6-229A-4AA9-A485-EA646DE12182}"/>
            </a:ext>
          </a:extLst>
        </xdr:cNvPr>
        <xdr:cNvSpPr/>
      </xdr:nvSpPr>
      <xdr:spPr>
        <a:xfrm>
          <a:off x="10426700" y="10815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100774</xdr:rowOff>
    </xdr:from>
    <xdr:ext cx="599010" cy="259045"/>
    <xdr:sp macro="" textlink="">
      <xdr:nvSpPr>
        <xdr:cNvPr id="229" name="【橋りょう・トンネル】&#10;一人当たり有形固定資産（償却資産）額該当値テキスト">
          <a:extLst>
            <a:ext uri="{FF2B5EF4-FFF2-40B4-BE49-F238E27FC236}">
              <a16:creationId xmlns:a16="http://schemas.microsoft.com/office/drawing/2014/main" id="{A888B318-9AB5-45DE-AFEC-9B09A49D6C5C}"/>
            </a:ext>
          </a:extLst>
        </xdr:cNvPr>
        <xdr:cNvSpPr txBox="1"/>
      </xdr:nvSpPr>
      <xdr:spPr>
        <a:xfrm>
          <a:off x="10515600" y="10730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18345</xdr:rowOff>
    </xdr:from>
    <xdr:to>
      <xdr:col>50</xdr:col>
      <xdr:colOff>165100</xdr:colOff>
      <xdr:row>63</xdr:row>
      <xdr:rowOff>119945</xdr:rowOff>
    </xdr:to>
    <xdr:sp macro="" textlink="">
      <xdr:nvSpPr>
        <xdr:cNvPr id="230" name="楕円 229">
          <a:extLst>
            <a:ext uri="{FF2B5EF4-FFF2-40B4-BE49-F238E27FC236}">
              <a16:creationId xmlns:a16="http://schemas.microsoft.com/office/drawing/2014/main" id="{9FEA0567-19B3-4217-978A-D83941B28318}"/>
            </a:ext>
          </a:extLst>
        </xdr:cNvPr>
        <xdr:cNvSpPr/>
      </xdr:nvSpPr>
      <xdr:spPr>
        <a:xfrm>
          <a:off x="9588500" y="10819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65197</xdr:rowOff>
    </xdr:from>
    <xdr:to>
      <xdr:col>55</xdr:col>
      <xdr:colOff>0</xdr:colOff>
      <xdr:row>63</xdr:row>
      <xdr:rowOff>69145</xdr:rowOff>
    </xdr:to>
    <xdr:cxnSp macro="">
      <xdr:nvCxnSpPr>
        <xdr:cNvPr id="231" name="直線コネクタ 230">
          <a:extLst>
            <a:ext uri="{FF2B5EF4-FFF2-40B4-BE49-F238E27FC236}">
              <a16:creationId xmlns:a16="http://schemas.microsoft.com/office/drawing/2014/main" id="{BB61BCDA-2FDA-447F-B9B1-B4237C435C60}"/>
            </a:ext>
          </a:extLst>
        </xdr:cNvPr>
        <xdr:cNvCxnSpPr/>
      </xdr:nvCxnSpPr>
      <xdr:spPr>
        <a:xfrm flipV="1">
          <a:off x="9639300" y="10866547"/>
          <a:ext cx="838200" cy="3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21025</xdr:rowOff>
    </xdr:from>
    <xdr:to>
      <xdr:col>46</xdr:col>
      <xdr:colOff>38100</xdr:colOff>
      <xdr:row>63</xdr:row>
      <xdr:rowOff>122625</xdr:rowOff>
    </xdr:to>
    <xdr:sp macro="" textlink="">
      <xdr:nvSpPr>
        <xdr:cNvPr id="232" name="楕円 231">
          <a:extLst>
            <a:ext uri="{FF2B5EF4-FFF2-40B4-BE49-F238E27FC236}">
              <a16:creationId xmlns:a16="http://schemas.microsoft.com/office/drawing/2014/main" id="{5DDD75E7-DDEA-4697-ABC7-C7690AB99379}"/>
            </a:ext>
          </a:extLst>
        </xdr:cNvPr>
        <xdr:cNvSpPr/>
      </xdr:nvSpPr>
      <xdr:spPr>
        <a:xfrm>
          <a:off x="8699500" y="1082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69145</xdr:rowOff>
    </xdr:from>
    <xdr:to>
      <xdr:col>50</xdr:col>
      <xdr:colOff>114300</xdr:colOff>
      <xdr:row>63</xdr:row>
      <xdr:rowOff>71825</xdr:rowOff>
    </xdr:to>
    <xdr:cxnSp macro="">
      <xdr:nvCxnSpPr>
        <xdr:cNvPr id="233" name="直線コネクタ 232">
          <a:extLst>
            <a:ext uri="{FF2B5EF4-FFF2-40B4-BE49-F238E27FC236}">
              <a16:creationId xmlns:a16="http://schemas.microsoft.com/office/drawing/2014/main" id="{E710C5B1-1364-4DF3-B6D8-710AE1FDFD85}"/>
            </a:ext>
          </a:extLst>
        </xdr:cNvPr>
        <xdr:cNvCxnSpPr/>
      </xdr:nvCxnSpPr>
      <xdr:spPr>
        <a:xfrm flipV="1">
          <a:off x="8750300" y="10870495"/>
          <a:ext cx="889000" cy="2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21820</xdr:rowOff>
    </xdr:from>
    <xdr:to>
      <xdr:col>41</xdr:col>
      <xdr:colOff>101600</xdr:colOff>
      <xdr:row>63</xdr:row>
      <xdr:rowOff>123420</xdr:rowOff>
    </xdr:to>
    <xdr:sp macro="" textlink="">
      <xdr:nvSpPr>
        <xdr:cNvPr id="234" name="楕円 233">
          <a:extLst>
            <a:ext uri="{FF2B5EF4-FFF2-40B4-BE49-F238E27FC236}">
              <a16:creationId xmlns:a16="http://schemas.microsoft.com/office/drawing/2014/main" id="{E8ED9BC5-0D35-4259-A3D7-E8725390DC4A}"/>
            </a:ext>
          </a:extLst>
        </xdr:cNvPr>
        <xdr:cNvSpPr/>
      </xdr:nvSpPr>
      <xdr:spPr>
        <a:xfrm>
          <a:off x="7810500" y="10823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71825</xdr:rowOff>
    </xdr:from>
    <xdr:to>
      <xdr:col>45</xdr:col>
      <xdr:colOff>177800</xdr:colOff>
      <xdr:row>63</xdr:row>
      <xdr:rowOff>72620</xdr:rowOff>
    </xdr:to>
    <xdr:cxnSp macro="">
      <xdr:nvCxnSpPr>
        <xdr:cNvPr id="235" name="直線コネクタ 234">
          <a:extLst>
            <a:ext uri="{FF2B5EF4-FFF2-40B4-BE49-F238E27FC236}">
              <a16:creationId xmlns:a16="http://schemas.microsoft.com/office/drawing/2014/main" id="{227D0001-ABDF-4C65-845E-9D150FCF4549}"/>
            </a:ext>
          </a:extLst>
        </xdr:cNvPr>
        <xdr:cNvCxnSpPr/>
      </xdr:nvCxnSpPr>
      <xdr:spPr>
        <a:xfrm flipV="1">
          <a:off x="7861300" y="10873175"/>
          <a:ext cx="889000" cy="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6111</xdr:rowOff>
    </xdr:from>
    <xdr:ext cx="690189" cy="259045"/>
    <xdr:sp macro="" textlink="">
      <xdr:nvSpPr>
        <xdr:cNvPr id="236" name="n_1aveValue【橋りょう・トンネル】&#10;一人当たり有形固定資産（償却資産）額">
          <a:extLst>
            <a:ext uri="{FF2B5EF4-FFF2-40B4-BE49-F238E27FC236}">
              <a16:creationId xmlns:a16="http://schemas.microsoft.com/office/drawing/2014/main" id="{5DF9BD32-8FBD-4A55-93AF-8867629E2DC4}"/>
            </a:ext>
          </a:extLst>
        </xdr:cNvPr>
        <xdr:cNvSpPr txBox="1"/>
      </xdr:nvSpPr>
      <xdr:spPr>
        <a:xfrm>
          <a:off x="9281505" y="104645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1635</xdr:rowOff>
    </xdr:from>
    <xdr:ext cx="690189" cy="259045"/>
    <xdr:sp macro="" textlink="">
      <xdr:nvSpPr>
        <xdr:cNvPr id="237" name="n_2aveValue【橋りょう・トンネル】&#10;一人当たり有形固定資産（償却資産）額">
          <a:extLst>
            <a:ext uri="{FF2B5EF4-FFF2-40B4-BE49-F238E27FC236}">
              <a16:creationId xmlns:a16="http://schemas.microsoft.com/office/drawing/2014/main" id="{5830EE50-B7A3-4F71-BA74-5EAD7B37352D}"/>
            </a:ext>
          </a:extLst>
        </xdr:cNvPr>
        <xdr:cNvSpPr txBox="1"/>
      </xdr:nvSpPr>
      <xdr:spPr>
        <a:xfrm>
          <a:off x="8405205" y="104600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30947</xdr:rowOff>
    </xdr:from>
    <xdr:ext cx="599010" cy="259045"/>
    <xdr:sp macro="" textlink="">
      <xdr:nvSpPr>
        <xdr:cNvPr id="238" name="n_3aveValue【橋りょう・トンネル】&#10;一人当たり有形固定資産（償却資産）額">
          <a:extLst>
            <a:ext uri="{FF2B5EF4-FFF2-40B4-BE49-F238E27FC236}">
              <a16:creationId xmlns:a16="http://schemas.microsoft.com/office/drawing/2014/main" id="{228D4E44-CEC4-46D0-9275-A77801E403F8}"/>
            </a:ext>
          </a:extLst>
        </xdr:cNvPr>
        <xdr:cNvSpPr txBox="1"/>
      </xdr:nvSpPr>
      <xdr:spPr>
        <a:xfrm>
          <a:off x="7561795" y="104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111072</xdr:rowOff>
    </xdr:from>
    <xdr:ext cx="599010" cy="259045"/>
    <xdr:sp macro="" textlink="">
      <xdr:nvSpPr>
        <xdr:cNvPr id="239" name="n_1mainValue【橋りょう・トンネル】&#10;一人当たり有形固定資産（償却資産）額">
          <a:extLst>
            <a:ext uri="{FF2B5EF4-FFF2-40B4-BE49-F238E27FC236}">
              <a16:creationId xmlns:a16="http://schemas.microsoft.com/office/drawing/2014/main" id="{EE32639B-167B-4295-B15A-9F1381F8F0CC}"/>
            </a:ext>
          </a:extLst>
        </xdr:cNvPr>
        <xdr:cNvSpPr txBox="1"/>
      </xdr:nvSpPr>
      <xdr:spPr>
        <a:xfrm>
          <a:off x="9327095" y="10912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113752</xdr:rowOff>
    </xdr:from>
    <xdr:ext cx="599010" cy="259045"/>
    <xdr:sp macro="" textlink="">
      <xdr:nvSpPr>
        <xdr:cNvPr id="240" name="n_2mainValue【橋りょう・トンネル】&#10;一人当たり有形固定資産（償却資産）額">
          <a:extLst>
            <a:ext uri="{FF2B5EF4-FFF2-40B4-BE49-F238E27FC236}">
              <a16:creationId xmlns:a16="http://schemas.microsoft.com/office/drawing/2014/main" id="{D0248935-B7A7-4567-8F95-5AD818E3498C}"/>
            </a:ext>
          </a:extLst>
        </xdr:cNvPr>
        <xdr:cNvSpPr txBox="1"/>
      </xdr:nvSpPr>
      <xdr:spPr>
        <a:xfrm>
          <a:off x="8450795" y="10915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114547</xdr:rowOff>
    </xdr:from>
    <xdr:ext cx="599010" cy="259045"/>
    <xdr:sp macro="" textlink="">
      <xdr:nvSpPr>
        <xdr:cNvPr id="241" name="n_3mainValue【橋りょう・トンネル】&#10;一人当たり有形固定資産（償却資産）額">
          <a:extLst>
            <a:ext uri="{FF2B5EF4-FFF2-40B4-BE49-F238E27FC236}">
              <a16:creationId xmlns:a16="http://schemas.microsoft.com/office/drawing/2014/main" id="{CDB255BC-6A45-4E38-A221-B7725346EFC7}"/>
            </a:ext>
          </a:extLst>
        </xdr:cNvPr>
        <xdr:cNvSpPr txBox="1"/>
      </xdr:nvSpPr>
      <xdr:spPr>
        <a:xfrm>
          <a:off x="7561795" y="10915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a:extLst>
            <a:ext uri="{FF2B5EF4-FFF2-40B4-BE49-F238E27FC236}">
              <a16:creationId xmlns:a16="http://schemas.microsoft.com/office/drawing/2014/main" id="{E55A978B-7DCA-4B90-92C0-C5516D32E4F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a:extLst>
            <a:ext uri="{FF2B5EF4-FFF2-40B4-BE49-F238E27FC236}">
              <a16:creationId xmlns:a16="http://schemas.microsoft.com/office/drawing/2014/main" id="{5D856635-04FE-4015-83EE-8E58B2607636}"/>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a:extLst>
            <a:ext uri="{FF2B5EF4-FFF2-40B4-BE49-F238E27FC236}">
              <a16:creationId xmlns:a16="http://schemas.microsoft.com/office/drawing/2014/main" id="{318F2ABF-D66D-47B2-BEBF-52748B4D61F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a:extLst>
            <a:ext uri="{FF2B5EF4-FFF2-40B4-BE49-F238E27FC236}">
              <a16:creationId xmlns:a16="http://schemas.microsoft.com/office/drawing/2014/main" id="{5400B8C7-6A6B-455F-AFBD-8527EA15F437}"/>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a:extLst>
            <a:ext uri="{FF2B5EF4-FFF2-40B4-BE49-F238E27FC236}">
              <a16:creationId xmlns:a16="http://schemas.microsoft.com/office/drawing/2014/main" id="{348851DA-F720-4650-9FA9-ECF0D7CE38E3}"/>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a:extLst>
            <a:ext uri="{FF2B5EF4-FFF2-40B4-BE49-F238E27FC236}">
              <a16:creationId xmlns:a16="http://schemas.microsoft.com/office/drawing/2014/main" id="{0E6EF63A-8815-4EC2-A98E-55886EABC9E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a:extLst>
            <a:ext uri="{FF2B5EF4-FFF2-40B4-BE49-F238E27FC236}">
              <a16:creationId xmlns:a16="http://schemas.microsoft.com/office/drawing/2014/main" id="{FA02C6EE-38E6-4278-84AA-DE061668F6E2}"/>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a:extLst>
            <a:ext uri="{FF2B5EF4-FFF2-40B4-BE49-F238E27FC236}">
              <a16:creationId xmlns:a16="http://schemas.microsoft.com/office/drawing/2014/main" id="{E7427B00-2CE1-40EB-ACE7-C66C2F91887A}"/>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a:extLst>
            <a:ext uri="{FF2B5EF4-FFF2-40B4-BE49-F238E27FC236}">
              <a16:creationId xmlns:a16="http://schemas.microsoft.com/office/drawing/2014/main" id="{D1961E40-BCFB-4173-AE8C-57508CCC950A}"/>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a:extLst>
            <a:ext uri="{FF2B5EF4-FFF2-40B4-BE49-F238E27FC236}">
              <a16:creationId xmlns:a16="http://schemas.microsoft.com/office/drawing/2014/main" id="{131ED793-3953-4AA8-AAB7-DB5AB52A6F5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a:extLst>
            <a:ext uri="{FF2B5EF4-FFF2-40B4-BE49-F238E27FC236}">
              <a16:creationId xmlns:a16="http://schemas.microsoft.com/office/drawing/2014/main" id="{1ADBB685-ACBC-4A31-8551-00ED53700ED6}"/>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a:extLst>
            <a:ext uri="{FF2B5EF4-FFF2-40B4-BE49-F238E27FC236}">
              <a16:creationId xmlns:a16="http://schemas.microsoft.com/office/drawing/2014/main" id="{C6DC6890-7932-4B0D-99D1-6A242D9B2072}"/>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a:extLst>
            <a:ext uri="{FF2B5EF4-FFF2-40B4-BE49-F238E27FC236}">
              <a16:creationId xmlns:a16="http://schemas.microsoft.com/office/drawing/2014/main" id="{12997488-6969-442C-8EFD-72C7651F7201}"/>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a:extLst>
            <a:ext uri="{FF2B5EF4-FFF2-40B4-BE49-F238E27FC236}">
              <a16:creationId xmlns:a16="http://schemas.microsoft.com/office/drawing/2014/main" id="{2BE5B709-63F6-4D13-999A-5CDF6A55E866}"/>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a:extLst>
            <a:ext uri="{FF2B5EF4-FFF2-40B4-BE49-F238E27FC236}">
              <a16:creationId xmlns:a16="http://schemas.microsoft.com/office/drawing/2014/main" id="{23206A24-6691-440D-BE9C-736BCB0CFE13}"/>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a:extLst>
            <a:ext uri="{FF2B5EF4-FFF2-40B4-BE49-F238E27FC236}">
              <a16:creationId xmlns:a16="http://schemas.microsoft.com/office/drawing/2014/main" id="{E50C29E0-5507-4BF9-B9DF-47F915C4B665}"/>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a:extLst>
            <a:ext uri="{FF2B5EF4-FFF2-40B4-BE49-F238E27FC236}">
              <a16:creationId xmlns:a16="http://schemas.microsoft.com/office/drawing/2014/main" id="{4B11CD46-9A66-4167-AA08-ECA1BCAAAC3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a:extLst>
            <a:ext uri="{FF2B5EF4-FFF2-40B4-BE49-F238E27FC236}">
              <a16:creationId xmlns:a16="http://schemas.microsoft.com/office/drawing/2014/main" id="{3AC34B95-657C-4CC0-9F7D-B5C2076B8B91}"/>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a:extLst>
            <a:ext uri="{FF2B5EF4-FFF2-40B4-BE49-F238E27FC236}">
              <a16:creationId xmlns:a16="http://schemas.microsoft.com/office/drawing/2014/main" id="{55B847B9-5C9E-4146-B6BD-72D80B576D62}"/>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a:extLst>
            <a:ext uri="{FF2B5EF4-FFF2-40B4-BE49-F238E27FC236}">
              <a16:creationId xmlns:a16="http://schemas.microsoft.com/office/drawing/2014/main" id="{2607D612-7148-4504-9E8C-721C0FC555B8}"/>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a:extLst>
            <a:ext uri="{FF2B5EF4-FFF2-40B4-BE49-F238E27FC236}">
              <a16:creationId xmlns:a16="http://schemas.microsoft.com/office/drawing/2014/main" id="{3B2BF7FC-FA1B-42B6-AA86-8209B3A9DE4F}"/>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a:extLst>
            <a:ext uri="{FF2B5EF4-FFF2-40B4-BE49-F238E27FC236}">
              <a16:creationId xmlns:a16="http://schemas.microsoft.com/office/drawing/2014/main" id="{89022780-CA9D-49B2-BE1D-F496702D7107}"/>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a:extLst>
            <a:ext uri="{FF2B5EF4-FFF2-40B4-BE49-F238E27FC236}">
              <a16:creationId xmlns:a16="http://schemas.microsoft.com/office/drawing/2014/main" id="{81B079A8-B81E-47C1-885B-EF2DEB857E35}"/>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a:extLst>
            <a:ext uri="{FF2B5EF4-FFF2-40B4-BE49-F238E27FC236}">
              <a16:creationId xmlns:a16="http://schemas.microsoft.com/office/drawing/2014/main" id="{A1DF382E-B78F-4ED4-9D89-D2F496C62586}"/>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102870</xdr:rowOff>
    </xdr:to>
    <xdr:cxnSp macro="">
      <xdr:nvCxnSpPr>
        <xdr:cNvPr id="266" name="直線コネクタ 265">
          <a:extLst>
            <a:ext uri="{FF2B5EF4-FFF2-40B4-BE49-F238E27FC236}">
              <a16:creationId xmlns:a16="http://schemas.microsoft.com/office/drawing/2014/main" id="{79F613E4-2C50-4BB6-B33A-C9B57ADD5F3D}"/>
            </a:ext>
          </a:extLst>
        </xdr:cNvPr>
        <xdr:cNvCxnSpPr/>
      </xdr:nvCxnSpPr>
      <xdr:spPr>
        <a:xfrm flipV="1">
          <a:off x="4634865" y="13335000"/>
          <a:ext cx="0" cy="1512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106697</xdr:rowOff>
    </xdr:from>
    <xdr:ext cx="405111" cy="259045"/>
    <xdr:sp macro="" textlink="">
      <xdr:nvSpPr>
        <xdr:cNvPr id="267" name="【公営住宅】&#10;有形固定資産減価償却率最小値テキスト">
          <a:extLst>
            <a:ext uri="{FF2B5EF4-FFF2-40B4-BE49-F238E27FC236}">
              <a16:creationId xmlns:a16="http://schemas.microsoft.com/office/drawing/2014/main" id="{7650861F-5499-4DDA-B262-0DB92A7914E3}"/>
            </a:ext>
          </a:extLst>
        </xdr:cNvPr>
        <xdr:cNvSpPr txBox="1"/>
      </xdr:nvSpPr>
      <xdr:spPr>
        <a:xfrm>
          <a:off x="4673600" y="1485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102870</xdr:rowOff>
    </xdr:from>
    <xdr:to>
      <xdr:col>24</xdr:col>
      <xdr:colOff>152400</xdr:colOff>
      <xdr:row>86</xdr:row>
      <xdr:rowOff>102870</xdr:rowOff>
    </xdr:to>
    <xdr:cxnSp macro="">
      <xdr:nvCxnSpPr>
        <xdr:cNvPr id="268" name="直線コネクタ 267">
          <a:extLst>
            <a:ext uri="{FF2B5EF4-FFF2-40B4-BE49-F238E27FC236}">
              <a16:creationId xmlns:a16="http://schemas.microsoft.com/office/drawing/2014/main" id="{BABB7E4D-7399-4B4D-A0AD-63157EF36BBB}"/>
            </a:ext>
          </a:extLst>
        </xdr:cNvPr>
        <xdr:cNvCxnSpPr/>
      </xdr:nvCxnSpPr>
      <xdr:spPr>
        <a:xfrm>
          <a:off x="4546600" y="1484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69" name="【公営住宅】&#10;有形固定資産減価償却率最大値テキスト">
          <a:extLst>
            <a:ext uri="{FF2B5EF4-FFF2-40B4-BE49-F238E27FC236}">
              <a16:creationId xmlns:a16="http://schemas.microsoft.com/office/drawing/2014/main" id="{81C90190-F157-457B-9B61-9499622A2AB7}"/>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70" name="直線コネクタ 269">
          <a:extLst>
            <a:ext uri="{FF2B5EF4-FFF2-40B4-BE49-F238E27FC236}">
              <a16:creationId xmlns:a16="http://schemas.microsoft.com/office/drawing/2014/main" id="{2A7D158B-F779-47BA-B80C-4D59921A23D3}"/>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142891</xdr:rowOff>
    </xdr:from>
    <xdr:ext cx="405111" cy="259045"/>
    <xdr:sp macro="" textlink="">
      <xdr:nvSpPr>
        <xdr:cNvPr id="271" name="【公営住宅】&#10;有形固定資産減価償却率平均値テキスト">
          <a:extLst>
            <a:ext uri="{FF2B5EF4-FFF2-40B4-BE49-F238E27FC236}">
              <a16:creationId xmlns:a16="http://schemas.microsoft.com/office/drawing/2014/main" id="{32AF4D1D-8909-4341-94DC-96269DDD3EE7}"/>
            </a:ext>
          </a:extLst>
        </xdr:cNvPr>
        <xdr:cNvSpPr txBox="1"/>
      </xdr:nvSpPr>
      <xdr:spPr>
        <a:xfrm>
          <a:off x="4673600" y="140303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164464</xdr:rowOff>
    </xdr:from>
    <xdr:to>
      <xdr:col>24</xdr:col>
      <xdr:colOff>114300</xdr:colOff>
      <xdr:row>82</xdr:row>
      <xdr:rowOff>94614</xdr:rowOff>
    </xdr:to>
    <xdr:sp macro="" textlink="">
      <xdr:nvSpPr>
        <xdr:cNvPr id="272" name="フローチャート: 判断 271">
          <a:extLst>
            <a:ext uri="{FF2B5EF4-FFF2-40B4-BE49-F238E27FC236}">
              <a16:creationId xmlns:a16="http://schemas.microsoft.com/office/drawing/2014/main" id="{C6EDFFBC-C15E-46B6-A421-5E86A0D9DF31}"/>
            </a:ext>
          </a:extLst>
        </xdr:cNvPr>
        <xdr:cNvSpPr/>
      </xdr:nvSpPr>
      <xdr:spPr>
        <a:xfrm>
          <a:off x="45847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19686</xdr:rowOff>
    </xdr:from>
    <xdr:to>
      <xdr:col>20</xdr:col>
      <xdr:colOff>38100</xdr:colOff>
      <xdr:row>82</xdr:row>
      <xdr:rowOff>121286</xdr:rowOff>
    </xdr:to>
    <xdr:sp macro="" textlink="">
      <xdr:nvSpPr>
        <xdr:cNvPr id="273" name="フローチャート: 判断 272">
          <a:extLst>
            <a:ext uri="{FF2B5EF4-FFF2-40B4-BE49-F238E27FC236}">
              <a16:creationId xmlns:a16="http://schemas.microsoft.com/office/drawing/2014/main" id="{F6350A02-F922-4681-9F12-21CE2F618760}"/>
            </a:ext>
          </a:extLst>
        </xdr:cNvPr>
        <xdr:cNvSpPr/>
      </xdr:nvSpPr>
      <xdr:spPr>
        <a:xfrm>
          <a:off x="3746500" y="1407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59689</xdr:rowOff>
    </xdr:from>
    <xdr:to>
      <xdr:col>15</xdr:col>
      <xdr:colOff>101600</xdr:colOff>
      <xdr:row>82</xdr:row>
      <xdr:rowOff>161289</xdr:rowOff>
    </xdr:to>
    <xdr:sp macro="" textlink="">
      <xdr:nvSpPr>
        <xdr:cNvPr id="274" name="フローチャート: 判断 273">
          <a:extLst>
            <a:ext uri="{FF2B5EF4-FFF2-40B4-BE49-F238E27FC236}">
              <a16:creationId xmlns:a16="http://schemas.microsoft.com/office/drawing/2014/main" id="{5A81AB63-29A5-4C9A-B881-A633C0793526}"/>
            </a:ext>
          </a:extLst>
        </xdr:cNvPr>
        <xdr:cNvSpPr/>
      </xdr:nvSpPr>
      <xdr:spPr>
        <a:xfrm>
          <a:off x="2857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73025</xdr:rowOff>
    </xdr:from>
    <xdr:to>
      <xdr:col>10</xdr:col>
      <xdr:colOff>165100</xdr:colOff>
      <xdr:row>83</xdr:row>
      <xdr:rowOff>3175</xdr:rowOff>
    </xdr:to>
    <xdr:sp macro="" textlink="">
      <xdr:nvSpPr>
        <xdr:cNvPr id="275" name="フローチャート: 判断 274">
          <a:extLst>
            <a:ext uri="{FF2B5EF4-FFF2-40B4-BE49-F238E27FC236}">
              <a16:creationId xmlns:a16="http://schemas.microsoft.com/office/drawing/2014/main" id="{95A2AC5D-60EA-4B6E-BC25-1723B4C82D8D}"/>
            </a:ext>
          </a:extLst>
        </xdr:cNvPr>
        <xdr:cNvSpPr/>
      </xdr:nvSpPr>
      <xdr:spPr>
        <a:xfrm>
          <a:off x="1968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a:extLst>
            <a:ext uri="{FF2B5EF4-FFF2-40B4-BE49-F238E27FC236}">
              <a16:creationId xmlns:a16="http://schemas.microsoft.com/office/drawing/2014/main" id="{F5CFCF0A-FBDA-4B51-8421-4A1472DCED0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a:extLst>
            <a:ext uri="{FF2B5EF4-FFF2-40B4-BE49-F238E27FC236}">
              <a16:creationId xmlns:a16="http://schemas.microsoft.com/office/drawing/2014/main" id="{08EF35C6-8AA5-4C7D-9FCA-53D22C2B5490}"/>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a:extLst>
            <a:ext uri="{FF2B5EF4-FFF2-40B4-BE49-F238E27FC236}">
              <a16:creationId xmlns:a16="http://schemas.microsoft.com/office/drawing/2014/main" id="{585D7CB9-6114-455B-ABF8-84F959DA6D65}"/>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a:extLst>
            <a:ext uri="{FF2B5EF4-FFF2-40B4-BE49-F238E27FC236}">
              <a16:creationId xmlns:a16="http://schemas.microsoft.com/office/drawing/2014/main" id="{D02458C9-2387-4FAD-83AB-227E9B91A996}"/>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a:extLst>
            <a:ext uri="{FF2B5EF4-FFF2-40B4-BE49-F238E27FC236}">
              <a16:creationId xmlns:a16="http://schemas.microsoft.com/office/drawing/2014/main" id="{02C6D2CB-E152-41DE-AC29-634323F004E3}"/>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79</xdr:row>
      <xdr:rowOff>101600</xdr:rowOff>
    </xdr:from>
    <xdr:to>
      <xdr:col>24</xdr:col>
      <xdr:colOff>114300</xdr:colOff>
      <xdr:row>80</xdr:row>
      <xdr:rowOff>31750</xdr:rowOff>
    </xdr:to>
    <xdr:sp macro="" textlink="">
      <xdr:nvSpPr>
        <xdr:cNvPr id="281" name="楕円 280">
          <a:extLst>
            <a:ext uri="{FF2B5EF4-FFF2-40B4-BE49-F238E27FC236}">
              <a16:creationId xmlns:a16="http://schemas.microsoft.com/office/drawing/2014/main" id="{8E02A73C-1E4B-4AA6-9F67-CFF1A9D8DB26}"/>
            </a:ext>
          </a:extLst>
        </xdr:cNvPr>
        <xdr:cNvSpPr/>
      </xdr:nvSpPr>
      <xdr:spPr>
        <a:xfrm>
          <a:off x="4584700" y="1364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78</xdr:row>
      <xdr:rowOff>124477</xdr:rowOff>
    </xdr:from>
    <xdr:ext cx="405111" cy="259045"/>
    <xdr:sp macro="" textlink="">
      <xdr:nvSpPr>
        <xdr:cNvPr id="282" name="【公営住宅】&#10;有形固定資産減価償却率該当値テキスト">
          <a:extLst>
            <a:ext uri="{FF2B5EF4-FFF2-40B4-BE49-F238E27FC236}">
              <a16:creationId xmlns:a16="http://schemas.microsoft.com/office/drawing/2014/main" id="{31924635-AB8E-445A-AA3A-5A55540F9CBB}"/>
            </a:ext>
          </a:extLst>
        </xdr:cNvPr>
        <xdr:cNvSpPr txBox="1"/>
      </xdr:nvSpPr>
      <xdr:spPr>
        <a:xfrm>
          <a:off x="4673600" y="13497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79</xdr:row>
      <xdr:rowOff>133986</xdr:rowOff>
    </xdr:from>
    <xdr:to>
      <xdr:col>20</xdr:col>
      <xdr:colOff>38100</xdr:colOff>
      <xdr:row>80</xdr:row>
      <xdr:rowOff>64136</xdr:rowOff>
    </xdr:to>
    <xdr:sp macro="" textlink="">
      <xdr:nvSpPr>
        <xdr:cNvPr id="283" name="楕円 282">
          <a:extLst>
            <a:ext uri="{FF2B5EF4-FFF2-40B4-BE49-F238E27FC236}">
              <a16:creationId xmlns:a16="http://schemas.microsoft.com/office/drawing/2014/main" id="{72E49CF1-7A87-46A9-ACAE-9557AC7C64F1}"/>
            </a:ext>
          </a:extLst>
        </xdr:cNvPr>
        <xdr:cNvSpPr/>
      </xdr:nvSpPr>
      <xdr:spPr>
        <a:xfrm>
          <a:off x="3746500" y="13678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79</xdr:row>
      <xdr:rowOff>152400</xdr:rowOff>
    </xdr:from>
    <xdr:to>
      <xdr:col>24</xdr:col>
      <xdr:colOff>63500</xdr:colOff>
      <xdr:row>80</xdr:row>
      <xdr:rowOff>13336</xdr:rowOff>
    </xdr:to>
    <xdr:cxnSp macro="">
      <xdr:nvCxnSpPr>
        <xdr:cNvPr id="284" name="直線コネクタ 283">
          <a:extLst>
            <a:ext uri="{FF2B5EF4-FFF2-40B4-BE49-F238E27FC236}">
              <a16:creationId xmlns:a16="http://schemas.microsoft.com/office/drawing/2014/main" id="{F4DD0026-A954-451B-B8A7-DAC6961E2690}"/>
            </a:ext>
          </a:extLst>
        </xdr:cNvPr>
        <xdr:cNvCxnSpPr/>
      </xdr:nvCxnSpPr>
      <xdr:spPr>
        <a:xfrm flipV="1">
          <a:off x="3797300" y="13696950"/>
          <a:ext cx="8382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79</xdr:row>
      <xdr:rowOff>133986</xdr:rowOff>
    </xdr:from>
    <xdr:to>
      <xdr:col>15</xdr:col>
      <xdr:colOff>101600</xdr:colOff>
      <xdr:row>80</xdr:row>
      <xdr:rowOff>64136</xdr:rowOff>
    </xdr:to>
    <xdr:sp macro="" textlink="">
      <xdr:nvSpPr>
        <xdr:cNvPr id="285" name="楕円 284">
          <a:extLst>
            <a:ext uri="{FF2B5EF4-FFF2-40B4-BE49-F238E27FC236}">
              <a16:creationId xmlns:a16="http://schemas.microsoft.com/office/drawing/2014/main" id="{5FD996F5-B8B0-49AC-8D47-E7118E26B9D9}"/>
            </a:ext>
          </a:extLst>
        </xdr:cNvPr>
        <xdr:cNvSpPr/>
      </xdr:nvSpPr>
      <xdr:spPr>
        <a:xfrm>
          <a:off x="2857500" y="13678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13336</xdr:rowOff>
    </xdr:from>
    <xdr:to>
      <xdr:col>19</xdr:col>
      <xdr:colOff>177800</xdr:colOff>
      <xdr:row>80</xdr:row>
      <xdr:rowOff>13336</xdr:rowOff>
    </xdr:to>
    <xdr:cxnSp macro="">
      <xdr:nvCxnSpPr>
        <xdr:cNvPr id="286" name="直線コネクタ 285">
          <a:extLst>
            <a:ext uri="{FF2B5EF4-FFF2-40B4-BE49-F238E27FC236}">
              <a16:creationId xmlns:a16="http://schemas.microsoft.com/office/drawing/2014/main" id="{DC18B7C2-6070-4CE7-B1F8-7FE0170C99F6}"/>
            </a:ext>
          </a:extLst>
        </xdr:cNvPr>
        <xdr:cNvCxnSpPr/>
      </xdr:nvCxnSpPr>
      <xdr:spPr>
        <a:xfrm>
          <a:off x="2908300" y="1372933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29211</xdr:rowOff>
    </xdr:from>
    <xdr:to>
      <xdr:col>10</xdr:col>
      <xdr:colOff>165100</xdr:colOff>
      <xdr:row>80</xdr:row>
      <xdr:rowOff>130811</xdr:rowOff>
    </xdr:to>
    <xdr:sp macro="" textlink="">
      <xdr:nvSpPr>
        <xdr:cNvPr id="287" name="楕円 286">
          <a:extLst>
            <a:ext uri="{FF2B5EF4-FFF2-40B4-BE49-F238E27FC236}">
              <a16:creationId xmlns:a16="http://schemas.microsoft.com/office/drawing/2014/main" id="{7277603C-291B-4703-BBB6-FAC5376A340C}"/>
            </a:ext>
          </a:extLst>
        </xdr:cNvPr>
        <xdr:cNvSpPr/>
      </xdr:nvSpPr>
      <xdr:spPr>
        <a:xfrm>
          <a:off x="1968500" y="13745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13336</xdr:rowOff>
    </xdr:from>
    <xdr:to>
      <xdr:col>15</xdr:col>
      <xdr:colOff>50800</xdr:colOff>
      <xdr:row>80</xdr:row>
      <xdr:rowOff>80011</xdr:rowOff>
    </xdr:to>
    <xdr:cxnSp macro="">
      <xdr:nvCxnSpPr>
        <xdr:cNvPr id="288" name="直線コネクタ 287">
          <a:extLst>
            <a:ext uri="{FF2B5EF4-FFF2-40B4-BE49-F238E27FC236}">
              <a16:creationId xmlns:a16="http://schemas.microsoft.com/office/drawing/2014/main" id="{04D23504-1D38-4C61-A74E-5C664788E9A3}"/>
            </a:ext>
          </a:extLst>
        </xdr:cNvPr>
        <xdr:cNvCxnSpPr/>
      </xdr:nvCxnSpPr>
      <xdr:spPr>
        <a:xfrm flipV="1">
          <a:off x="2019300" y="13729336"/>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112413</xdr:rowOff>
    </xdr:from>
    <xdr:ext cx="405111" cy="259045"/>
    <xdr:sp macro="" textlink="">
      <xdr:nvSpPr>
        <xdr:cNvPr id="289" name="n_1aveValue【公営住宅】&#10;有形固定資産減価償却率">
          <a:extLst>
            <a:ext uri="{FF2B5EF4-FFF2-40B4-BE49-F238E27FC236}">
              <a16:creationId xmlns:a16="http://schemas.microsoft.com/office/drawing/2014/main" id="{63F44836-0CBD-4F2B-932C-07EA81F2B2ED}"/>
            </a:ext>
          </a:extLst>
        </xdr:cNvPr>
        <xdr:cNvSpPr txBox="1"/>
      </xdr:nvSpPr>
      <xdr:spPr>
        <a:xfrm>
          <a:off x="3582044" y="1417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152416</xdr:rowOff>
    </xdr:from>
    <xdr:ext cx="405111" cy="259045"/>
    <xdr:sp macro="" textlink="">
      <xdr:nvSpPr>
        <xdr:cNvPr id="290" name="n_2aveValue【公営住宅】&#10;有形固定資産減価償却率">
          <a:extLst>
            <a:ext uri="{FF2B5EF4-FFF2-40B4-BE49-F238E27FC236}">
              <a16:creationId xmlns:a16="http://schemas.microsoft.com/office/drawing/2014/main" id="{67F03B18-3A5C-4DF2-A234-C9DC65C32D5B}"/>
            </a:ext>
          </a:extLst>
        </xdr:cNvPr>
        <xdr:cNvSpPr txBox="1"/>
      </xdr:nvSpPr>
      <xdr:spPr>
        <a:xfrm>
          <a:off x="2705744" y="14211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165752</xdr:rowOff>
    </xdr:from>
    <xdr:ext cx="405111" cy="259045"/>
    <xdr:sp macro="" textlink="">
      <xdr:nvSpPr>
        <xdr:cNvPr id="291" name="n_3aveValue【公営住宅】&#10;有形固定資産減価償却率">
          <a:extLst>
            <a:ext uri="{FF2B5EF4-FFF2-40B4-BE49-F238E27FC236}">
              <a16:creationId xmlns:a16="http://schemas.microsoft.com/office/drawing/2014/main" id="{CC50C90D-8B62-4C66-9B6A-E615C08E00D7}"/>
            </a:ext>
          </a:extLst>
        </xdr:cNvPr>
        <xdr:cNvSpPr txBox="1"/>
      </xdr:nvSpPr>
      <xdr:spPr>
        <a:xfrm>
          <a:off x="1816744" y="14224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80663</xdr:rowOff>
    </xdr:from>
    <xdr:ext cx="405111" cy="259045"/>
    <xdr:sp macro="" textlink="">
      <xdr:nvSpPr>
        <xdr:cNvPr id="292" name="n_1mainValue【公営住宅】&#10;有形固定資産減価償却率">
          <a:extLst>
            <a:ext uri="{FF2B5EF4-FFF2-40B4-BE49-F238E27FC236}">
              <a16:creationId xmlns:a16="http://schemas.microsoft.com/office/drawing/2014/main" id="{B5DD03A4-15BA-4F84-9B80-A657A4F69B90}"/>
            </a:ext>
          </a:extLst>
        </xdr:cNvPr>
        <xdr:cNvSpPr txBox="1"/>
      </xdr:nvSpPr>
      <xdr:spPr>
        <a:xfrm>
          <a:off x="3582044" y="13453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80663</xdr:rowOff>
    </xdr:from>
    <xdr:ext cx="405111" cy="259045"/>
    <xdr:sp macro="" textlink="">
      <xdr:nvSpPr>
        <xdr:cNvPr id="293" name="n_2mainValue【公営住宅】&#10;有形固定資産減価償却率">
          <a:extLst>
            <a:ext uri="{FF2B5EF4-FFF2-40B4-BE49-F238E27FC236}">
              <a16:creationId xmlns:a16="http://schemas.microsoft.com/office/drawing/2014/main" id="{A1E36A35-92ED-4982-A717-2F0974B797FB}"/>
            </a:ext>
          </a:extLst>
        </xdr:cNvPr>
        <xdr:cNvSpPr txBox="1"/>
      </xdr:nvSpPr>
      <xdr:spPr>
        <a:xfrm>
          <a:off x="2705744" y="13453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147338</xdr:rowOff>
    </xdr:from>
    <xdr:ext cx="405111" cy="259045"/>
    <xdr:sp macro="" textlink="">
      <xdr:nvSpPr>
        <xdr:cNvPr id="294" name="n_3mainValue【公営住宅】&#10;有形固定資産減価償却率">
          <a:extLst>
            <a:ext uri="{FF2B5EF4-FFF2-40B4-BE49-F238E27FC236}">
              <a16:creationId xmlns:a16="http://schemas.microsoft.com/office/drawing/2014/main" id="{E857EDEA-03E8-472E-990B-4E34B4773442}"/>
            </a:ext>
          </a:extLst>
        </xdr:cNvPr>
        <xdr:cNvSpPr txBox="1"/>
      </xdr:nvSpPr>
      <xdr:spPr>
        <a:xfrm>
          <a:off x="1816744" y="13520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a:extLst>
            <a:ext uri="{FF2B5EF4-FFF2-40B4-BE49-F238E27FC236}">
              <a16:creationId xmlns:a16="http://schemas.microsoft.com/office/drawing/2014/main" id="{A35A0484-089A-4D31-B6EE-AD2DA6F3A47B}"/>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a:extLst>
            <a:ext uri="{FF2B5EF4-FFF2-40B4-BE49-F238E27FC236}">
              <a16:creationId xmlns:a16="http://schemas.microsoft.com/office/drawing/2014/main" id="{E2B9538A-8B81-449B-BF9E-89F7F268988C}"/>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a:extLst>
            <a:ext uri="{FF2B5EF4-FFF2-40B4-BE49-F238E27FC236}">
              <a16:creationId xmlns:a16="http://schemas.microsoft.com/office/drawing/2014/main" id="{1A92BAA7-4732-49C2-9247-4B386EF29691}"/>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a:extLst>
            <a:ext uri="{FF2B5EF4-FFF2-40B4-BE49-F238E27FC236}">
              <a16:creationId xmlns:a16="http://schemas.microsoft.com/office/drawing/2014/main" id="{DC996239-CC49-4419-BEA5-133C4D03337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a:extLst>
            <a:ext uri="{FF2B5EF4-FFF2-40B4-BE49-F238E27FC236}">
              <a16:creationId xmlns:a16="http://schemas.microsoft.com/office/drawing/2014/main" id="{DA188A01-7FB7-4659-B239-EA3425F09874}"/>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a:extLst>
            <a:ext uri="{FF2B5EF4-FFF2-40B4-BE49-F238E27FC236}">
              <a16:creationId xmlns:a16="http://schemas.microsoft.com/office/drawing/2014/main" id="{796D4525-A70A-4293-A78B-4D9E90BADEFD}"/>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a:extLst>
            <a:ext uri="{FF2B5EF4-FFF2-40B4-BE49-F238E27FC236}">
              <a16:creationId xmlns:a16="http://schemas.microsoft.com/office/drawing/2014/main" id="{838E1DD6-110C-46A2-9083-0E29393AB84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a:extLst>
            <a:ext uri="{FF2B5EF4-FFF2-40B4-BE49-F238E27FC236}">
              <a16:creationId xmlns:a16="http://schemas.microsoft.com/office/drawing/2014/main" id="{4B61F3BE-AD9F-41D5-A989-36F38591C4D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a:extLst>
            <a:ext uri="{FF2B5EF4-FFF2-40B4-BE49-F238E27FC236}">
              <a16:creationId xmlns:a16="http://schemas.microsoft.com/office/drawing/2014/main" id="{B2DC0997-599F-4891-85EE-CEE71C22429B}"/>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a:extLst>
            <a:ext uri="{FF2B5EF4-FFF2-40B4-BE49-F238E27FC236}">
              <a16:creationId xmlns:a16="http://schemas.microsoft.com/office/drawing/2014/main" id="{3E9C81C7-694B-4FF9-9A4E-22E9C8A96B0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5" name="直線コネクタ 304">
          <a:extLst>
            <a:ext uri="{FF2B5EF4-FFF2-40B4-BE49-F238E27FC236}">
              <a16:creationId xmlns:a16="http://schemas.microsoft.com/office/drawing/2014/main" id="{1ADE2F96-0A38-4083-9B84-0EF9D2272312}"/>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6" name="テキスト ボックス 305">
          <a:extLst>
            <a:ext uri="{FF2B5EF4-FFF2-40B4-BE49-F238E27FC236}">
              <a16:creationId xmlns:a16="http://schemas.microsoft.com/office/drawing/2014/main" id="{22FD3F32-F075-4198-B17F-211BC2C51096}"/>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7" name="直線コネクタ 306">
          <a:extLst>
            <a:ext uri="{FF2B5EF4-FFF2-40B4-BE49-F238E27FC236}">
              <a16:creationId xmlns:a16="http://schemas.microsoft.com/office/drawing/2014/main" id="{A2A9B52F-F299-4A32-A788-AC31668056DD}"/>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08" name="テキスト ボックス 307">
          <a:extLst>
            <a:ext uri="{FF2B5EF4-FFF2-40B4-BE49-F238E27FC236}">
              <a16:creationId xmlns:a16="http://schemas.microsoft.com/office/drawing/2014/main" id="{6035447F-720D-49B4-812F-6FA351517F93}"/>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9" name="直線コネクタ 308">
          <a:extLst>
            <a:ext uri="{FF2B5EF4-FFF2-40B4-BE49-F238E27FC236}">
              <a16:creationId xmlns:a16="http://schemas.microsoft.com/office/drawing/2014/main" id="{99E31AE7-5C9E-47A9-B22C-478926AEFBA2}"/>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10" name="テキスト ボックス 309">
          <a:extLst>
            <a:ext uri="{FF2B5EF4-FFF2-40B4-BE49-F238E27FC236}">
              <a16:creationId xmlns:a16="http://schemas.microsoft.com/office/drawing/2014/main" id="{A5781EBE-0BB5-4DEE-84E6-77B2604BBA60}"/>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1" name="直線コネクタ 310">
          <a:extLst>
            <a:ext uri="{FF2B5EF4-FFF2-40B4-BE49-F238E27FC236}">
              <a16:creationId xmlns:a16="http://schemas.microsoft.com/office/drawing/2014/main" id="{819CF573-84B5-4545-8756-C65AF6A6FDBB}"/>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12" name="テキスト ボックス 311">
          <a:extLst>
            <a:ext uri="{FF2B5EF4-FFF2-40B4-BE49-F238E27FC236}">
              <a16:creationId xmlns:a16="http://schemas.microsoft.com/office/drawing/2014/main" id="{973147EC-76BC-4036-9DAC-7BA332C0A476}"/>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3" name="直線コネクタ 312">
          <a:extLst>
            <a:ext uri="{FF2B5EF4-FFF2-40B4-BE49-F238E27FC236}">
              <a16:creationId xmlns:a16="http://schemas.microsoft.com/office/drawing/2014/main" id="{BD27291D-0F2E-486A-82C3-48B473252379}"/>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14" name="テキスト ボックス 313">
          <a:extLst>
            <a:ext uri="{FF2B5EF4-FFF2-40B4-BE49-F238E27FC236}">
              <a16:creationId xmlns:a16="http://schemas.microsoft.com/office/drawing/2014/main" id="{9F145E6C-0F83-4601-95A5-211A22622541}"/>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5" name="直線コネクタ 314">
          <a:extLst>
            <a:ext uri="{FF2B5EF4-FFF2-40B4-BE49-F238E27FC236}">
              <a16:creationId xmlns:a16="http://schemas.microsoft.com/office/drawing/2014/main" id="{6C0630B2-E862-4E6B-88B4-E04262A7277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6" name="テキスト ボックス 315">
          <a:extLst>
            <a:ext uri="{FF2B5EF4-FFF2-40B4-BE49-F238E27FC236}">
              <a16:creationId xmlns:a16="http://schemas.microsoft.com/office/drawing/2014/main" id="{58AB32E8-36FA-4C57-878F-924FC3218FC8}"/>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7" name="【公営住宅】&#10;一人当たり面積グラフ枠">
          <a:extLst>
            <a:ext uri="{FF2B5EF4-FFF2-40B4-BE49-F238E27FC236}">
              <a16:creationId xmlns:a16="http://schemas.microsoft.com/office/drawing/2014/main" id="{6938DCE7-4D6F-4E31-89AB-120194F1C5E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35089</xdr:rowOff>
    </xdr:from>
    <xdr:to>
      <xdr:col>54</xdr:col>
      <xdr:colOff>189865</xdr:colOff>
      <xdr:row>86</xdr:row>
      <xdr:rowOff>109728</xdr:rowOff>
    </xdr:to>
    <xdr:cxnSp macro="">
      <xdr:nvCxnSpPr>
        <xdr:cNvPr id="318" name="直線コネクタ 317">
          <a:extLst>
            <a:ext uri="{FF2B5EF4-FFF2-40B4-BE49-F238E27FC236}">
              <a16:creationId xmlns:a16="http://schemas.microsoft.com/office/drawing/2014/main" id="{ADCE61E7-655E-45F5-B5AE-02A950C841DB}"/>
            </a:ext>
          </a:extLst>
        </xdr:cNvPr>
        <xdr:cNvCxnSpPr/>
      </xdr:nvCxnSpPr>
      <xdr:spPr>
        <a:xfrm flipV="1">
          <a:off x="10476865" y="13408189"/>
          <a:ext cx="0" cy="1446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113555</xdr:rowOff>
    </xdr:from>
    <xdr:ext cx="469744" cy="259045"/>
    <xdr:sp macro="" textlink="">
      <xdr:nvSpPr>
        <xdr:cNvPr id="319" name="【公営住宅】&#10;一人当たり面積最小値テキスト">
          <a:extLst>
            <a:ext uri="{FF2B5EF4-FFF2-40B4-BE49-F238E27FC236}">
              <a16:creationId xmlns:a16="http://schemas.microsoft.com/office/drawing/2014/main" id="{1D51A19D-4DC8-4E1F-9547-8AA0F54F74AA}"/>
            </a:ext>
          </a:extLst>
        </xdr:cNvPr>
        <xdr:cNvSpPr txBox="1"/>
      </xdr:nvSpPr>
      <xdr:spPr>
        <a:xfrm>
          <a:off x="10515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109728</xdr:rowOff>
    </xdr:from>
    <xdr:to>
      <xdr:col>55</xdr:col>
      <xdr:colOff>88900</xdr:colOff>
      <xdr:row>86</xdr:row>
      <xdr:rowOff>109728</xdr:rowOff>
    </xdr:to>
    <xdr:cxnSp macro="">
      <xdr:nvCxnSpPr>
        <xdr:cNvPr id="320" name="直線コネクタ 319">
          <a:extLst>
            <a:ext uri="{FF2B5EF4-FFF2-40B4-BE49-F238E27FC236}">
              <a16:creationId xmlns:a16="http://schemas.microsoft.com/office/drawing/2014/main" id="{1AECE720-AF86-4FD5-9307-DAB6E6DED897}"/>
            </a:ext>
          </a:extLst>
        </xdr:cNvPr>
        <xdr:cNvCxnSpPr/>
      </xdr:nvCxnSpPr>
      <xdr:spPr>
        <a:xfrm>
          <a:off x="10388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153216</xdr:rowOff>
    </xdr:from>
    <xdr:ext cx="534377" cy="259045"/>
    <xdr:sp macro="" textlink="">
      <xdr:nvSpPr>
        <xdr:cNvPr id="321" name="【公営住宅】&#10;一人当たり面積最大値テキスト">
          <a:extLst>
            <a:ext uri="{FF2B5EF4-FFF2-40B4-BE49-F238E27FC236}">
              <a16:creationId xmlns:a16="http://schemas.microsoft.com/office/drawing/2014/main" id="{10494708-5220-4544-A729-945F4BA1856D}"/>
            </a:ext>
          </a:extLst>
        </xdr:cNvPr>
        <xdr:cNvSpPr txBox="1"/>
      </xdr:nvSpPr>
      <xdr:spPr>
        <a:xfrm>
          <a:off x="10515600" y="13183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35089</xdr:rowOff>
    </xdr:from>
    <xdr:to>
      <xdr:col>55</xdr:col>
      <xdr:colOff>88900</xdr:colOff>
      <xdr:row>78</xdr:row>
      <xdr:rowOff>35089</xdr:rowOff>
    </xdr:to>
    <xdr:cxnSp macro="">
      <xdr:nvCxnSpPr>
        <xdr:cNvPr id="322" name="直線コネクタ 321">
          <a:extLst>
            <a:ext uri="{FF2B5EF4-FFF2-40B4-BE49-F238E27FC236}">
              <a16:creationId xmlns:a16="http://schemas.microsoft.com/office/drawing/2014/main" id="{95F6972A-C4F3-46CC-A720-7629696D6D82}"/>
            </a:ext>
          </a:extLst>
        </xdr:cNvPr>
        <xdr:cNvCxnSpPr/>
      </xdr:nvCxnSpPr>
      <xdr:spPr>
        <a:xfrm>
          <a:off x="10388600" y="13408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43146</xdr:rowOff>
    </xdr:from>
    <xdr:ext cx="469744" cy="259045"/>
    <xdr:sp macro="" textlink="">
      <xdr:nvSpPr>
        <xdr:cNvPr id="323" name="【公営住宅】&#10;一人当たり面積平均値テキスト">
          <a:extLst>
            <a:ext uri="{FF2B5EF4-FFF2-40B4-BE49-F238E27FC236}">
              <a16:creationId xmlns:a16="http://schemas.microsoft.com/office/drawing/2014/main" id="{BEF613A4-61C0-4B00-946D-6E941E7699A7}"/>
            </a:ext>
          </a:extLst>
        </xdr:cNvPr>
        <xdr:cNvSpPr txBox="1"/>
      </xdr:nvSpPr>
      <xdr:spPr>
        <a:xfrm>
          <a:off x="10515600" y="146163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64719</xdr:rowOff>
    </xdr:from>
    <xdr:to>
      <xdr:col>55</xdr:col>
      <xdr:colOff>50800</xdr:colOff>
      <xdr:row>85</xdr:row>
      <xdr:rowOff>166319</xdr:rowOff>
    </xdr:to>
    <xdr:sp macro="" textlink="">
      <xdr:nvSpPr>
        <xdr:cNvPr id="324" name="フローチャート: 判断 323">
          <a:extLst>
            <a:ext uri="{FF2B5EF4-FFF2-40B4-BE49-F238E27FC236}">
              <a16:creationId xmlns:a16="http://schemas.microsoft.com/office/drawing/2014/main" id="{F918C74A-EB90-4D36-8135-5DD304414770}"/>
            </a:ext>
          </a:extLst>
        </xdr:cNvPr>
        <xdr:cNvSpPr/>
      </xdr:nvSpPr>
      <xdr:spPr>
        <a:xfrm>
          <a:off x="10426700" y="1463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61404</xdr:rowOff>
    </xdr:from>
    <xdr:to>
      <xdr:col>50</xdr:col>
      <xdr:colOff>165100</xdr:colOff>
      <xdr:row>85</xdr:row>
      <xdr:rowOff>163004</xdr:rowOff>
    </xdr:to>
    <xdr:sp macro="" textlink="">
      <xdr:nvSpPr>
        <xdr:cNvPr id="325" name="フローチャート: 判断 324">
          <a:extLst>
            <a:ext uri="{FF2B5EF4-FFF2-40B4-BE49-F238E27FC236}">
              <a16:creationId xmlns:a16="http://schemas.microsoft.com/office/drawing/2014/main" id="{0C06DAFF-A8D5-4891-A189-82812806D06A}"/>
            </a:ext>
          </a:extLst>
        </xdr:cNvPr>
        <xdr:cNvSpPr/>
      </xdr:nvSpPr>
      <xdr:spPr>
        <a:xfrm>
          <a:off x="9588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63728</xdr:rowOff>
    </xdr:from>
    <xdr:to>
      <xdr:col>46</xdr:col>
      <xdr:colOff>38100</xdr:colOff>
      <xdr:row>85</xdr:row>
      <xdr:rowOff>165328</xdr:rowOff>
    </xdr:to>
    <xdr:sp macro="" textlink="">
      <xdr:nvSpPr>
        <xdr:cNvPr id="326" name="フローチャート: 判断 325">
          <a:extLst>
            <a:ext uri="{FF2B5EF4-FFF2-40B4-BE49-F238E27FC236}">
              <a16:creationId xmlns:a16="http://schemas.microsoft.com/office/drawing/2014/main" id="{FA8CB30A-C941-4CAB-8B1B-DC5562ECFD7A}"/>
            </a:ext>
          </a:extLst>
        </xdr:cNvPr>
        <xdr:cNvSpPr/>
      </xdr:nvSpPr>
      <xdr:spPr>
        <a:xfrm>
          <a:off x="8699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97028</xdr:rowOff>
    </xdr:from>
    <xdr:to>
      <xdr:col>41</xdr:col>
      <xdr:colOff>101600</xdr:colOff>
      <xdr:row>86</xdr:row>
      <xdr:rowOff>27178</xdr:rowOff>
    </xdr:to>
    <xdr:sp macro="" textlink="">
      <xdr:nvSpPr>
        <xdr:cNvPr id="327" name="フローチャート: 判断 326">
          <a:extLst>
            <a:ext uri="{FF2B5EF4-FFF2-40B4-BE49-F238E27FC236}">
              <a16:creationId xmlns:a16="http://schemas.microsoft.com/office/drawing/2014/main" id="{CCEA942D-81EA-4ACE-AA6D-800FF6474B64}"/>
            </a:ext>
          </a:extLst>
        </xdr:cNvPr>
        <xdr:cNvSpPr/>
      </xdr:nvSpPr>
      <xdr:spPr>
        <a:xfrm>
          <a:off x="7810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8" name="テキスト ボックス 327">
          <a:extLst>
            <a:ext uri="{FF2B5EF4-FFF2-40B4-BE49-F238E27FC236}">
              <a16:creationId xmlns:a16="http://schemas.microsoft.com/office/drawing/2014/main" id="{E5FD7D43-F265-4F1F-B4D2-797AACF41A8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9" name="テキスト ボックス 328">
          <a:extLst>
            <a:ext uri="{FF2B5EF4-FFF2-40B4-BE49-F238E27FC236}">
              <a16:creationId xmlns:a16="http://schemas.microsoft.com/office/drawing/2014/main" id="{922B58B8-960A-4F52-8428-2ACA2B18691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0" name="テキスト ボックス 329">
          <a:extLst>
            <a:ext uri="{FF2B5EF4-FFF2-40B4-BE49-F238E27FC236}">
              <a16:creationId xmlns:a16="http://schemas.microsoft.com/office/drawing/2014/main" id="{45F90B60-9AEE-4509-8A21-E8648E717A8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1" name="テキスト ボックス 330">
          <a:extLst>
            <a:ext uri="{FF2B5EF4-FFF2-40B4-BE49-F238E27FC236}">
              <a16:creationId xmlns:a16="http://schemas.microsoft.com/office/drawing/2014/main" id="{11429C90-C15B-4C04-8C3A-EB93B4EF6BBA}"/>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2" name="テキスト ボックス 331">
          <a:extLst>
            <a:ext uri="{FF2B5EF4-FFF2-40B4-BE49-F238E27FC236}">
              <a16:creationId xmlns:a16="http://schemas.microsoft.com/office/drawing/2014/main" id="{5045DA1C-203F-409E-BD75-2ADD33C81131}"/>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171017</xdr:rowOff>
    </xdr:from>
    <xdr:to>
      <xdr:col>55</xdr:col>
      <xdr:colOff>50800</xdr:colOff>
      <xdr:row>85</xdr:row>
      <xdr:rowOff>101167</xdr:rowOff>
    </xdr:to>
    <xdr:sp macro="" textlink="">
      <xdr:nvSpPr>
        <xdr:cNvPr id="333" name="楕円 332">
          <a:extLst>
            <a:ext uri="{FF2B5EF4-FFF2-40B4-BE49-F238E27FC236}">
              <a16:creationId xmlns:a16="http://schemas.microsoft.com/office/drawing/2014/main" id="{E304C9AE-FBE7-46FA-89BE-198BD190B7DB}"/>
            </a:ext>
          </a:extLst>
        </xdr:cNvPr>
        <xdr:cNvSpPr/>
      </xdr:nvSpPr>
      <xdr:spPr>
        <a:xfrm>
          <a:off x="10426700" y="1457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22444</xdr:rowOff>
    </xdr:from>
    <xdr:ext cx="469744" cy="259045"/>
    <xdr:sp macro="" textlink="">
      <xdr:nvSpPr>
        <xdr:cNvPr id="334" name="【公営住宅】&#10;一人当たり面積該当値テキスト">
          <a:extLst>
            <a:ext uri="{FF2B5EF4-FFF2-40B4-BE49-F238E27FC236}">
              <a16:creationId xmlns:a16="http://schemas.microsoft.com/office/drawing/2014/main" id="{3E0371CF-549C-4BA3-A016-BA665884A97B}"/>
            </a:ext>
          </a:extLst>
        </xdr:cNvPr>
        <xdr:cNvSpPr txBox="1"/>
      </xdr:nvSpPr>
      <xdr:spPr>
        <a:xfrm>
          <a:off x="10515600" y="14424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2654</xdr:rowOff>
    </xdr:from>
    <xdr:to>
      <xdr:col>50</xdr:col>
      <xdr:colOff>165100</xdr:colOff>
      <xdr:row>85</xdr:row>
      <xdr:rowOff>104254</xdr:rowOff>
    </xdr:to>
    <xdr:sp macro="" textlink="">
      <xdr:nvSpPr>
        <xdr:cNvPr id="335" name="楕円 334">
          <a:extLst>
            <a:ext uri="{FF2B5EF4-FFF2-40B4-BE49-F238E27FC236}">
              <a16:creationId xmlns:a16="http://schemas.microsoft.com/office/drawing/2014/main" id="{35BEE957-73C5-4396-865F-4D404BAF265B}"/>
            </a:ext>
          </a:extLst>
        </xdr:cNvPr>
        <xdr:cNvSpPr/>
      </xdr:nvSpPr>
      <xdr:spPr>
        <a:xfrm>
          <a:off x="9588500" y="1457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50367</xdr:rowOff>
    </xdr:from>
    <xdr:to>
      <xdr:col>55</xdr:col>
      <xdr:colOff>0</xdr:colOff>
      <xdr:row>85</xdr:row>
      <xdr:rowOff>53454</xdr:rowOff>
    </xdr:to>
    <xdr:cxnSp macro="">
      <xdr:nvCxnSpPr>
        <xdr:cNvPr id="336" name="直線コネクタ 335">
          <a:extLst>
            <a:ext uri="{FF2B5EF4-FFF2-40B4-BE49-F238E27FC236}">
              <a16:creationId xmlns:a16="http://schemas.microsoft.com/office/drawing/2014/main" id="{DA8EDAD1-2952-44E7-803A-FE84166EDA44}"/>
            </a:ext>
          </a:extLst>
        </xdr:cNvPr>
        <xdr:cNvCxnSpPr/>
      </xdr:nvCxnSpPr>
      <xdr:spPr>
        <a:xfrm flipV="1">
          <a:off x="9639300" y="14623617"/>
          <a:ext cx="838200" cy="3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8750</xdr:rowOff>
    </xdr:from>
    <xdr:to>
      <xdr:col>46</xdr:col>
      <xdr:colOff>38100</xdr:colOff>
      <xdr:row>85</xdr:row>
      <xdr:rowOff>110350</xdr:rowOff>
    </xdr:to>
    <xdr:sp macro="" textlink="">
      <xdr:nvSpPr>
        <xdr:cNvPr id="337" name="楕円 336">
          <a:extLst>
            <a:ext uri="{FF2B5EF4-FFF2-40B4-BE49-F238E27FC236}">
              <a16:creationId xmlns:a16="http://schemas.microsoft.com/office/drawing/2014/main" id="{7C004201-C8B7-40BD-ABF2-BBCC2808FC6B}"/>
            </a:ext>
          </a:extLst>
        </xdr:cNvPr>
        <xdr:cNvSpPr/>
      </xdr:nvSpPr>
      <xdr:spPr>
        <a:xfrm>
          <a:off x="8699500" y="1458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53454</xdr:rowOff>
    </xdr:from>
    <xdr:to>
      <xdr:col>50</xdr:col>
      <xdr:colOff>114300</xdr:colOff>
      <xdr:row>85</xdr:row>
      <xdr:rowOff>59550</xdr:rowOff>
    </xdr:to>
    <xdr:cxnSp macro="">
      <xdr:nvCxnSpPr>
        <xdr:cNvPr id="338" name="直線コネクタ 337">
          <a:extLst>
            <a:ext uri="{FF2B5EF4-FFF2-40B4-BE49-F238E27FC236}">
              <a16:creationId xmlns:a16="http://schemas.microsoft.com/office/drawing/2014/main" id="{F0389123-98F7-4DB5-A160-F1787310E59A}"/>
            </a:ext>
          </a:extLst>
        </xdr:cNvPr>
        <xdr:cNvCxnSpPr/>
      </xdr:nvCxnSpPr>
      <xdr:spPr>
        <a:xfrm flipV="1">
          <a:off x="8750300" y="14626704"/>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10540</xdr:rowOff>
    </xdr:from>
    <xdr:to>
      <xdr:col>41</xdr:col>
      <xdr:colOff>101600</xdr:colOff>
      <xdr:row>85</xdr:row>
      <xdr:rowOff>112140</xdr:rowOff>
    </xdr:to>
    <xdr:sp macro="" textlink="">
      <xdr:nvSpPr>
        <xdr:cNvPr id="339" name="楕円 338">
          <a:extLst>
            <a:ext uri="{FF2B5EF4-FFF2-40B4-BE49-F238E27FC236}">
              <a16:creationId xmlns:a16="http://schemas.microsoft.com/office/drawing/2014/main" id="{29A8D831-9168-431B-BBA3-1A9A76C705EA}"/>
            </a:ext>
          </a:extLst>
        </xdr:cNvPr>
        <xdr:cNvSpPr/>
      </xdr:nvSpPr>
      <xdr:spPr>
        <a:xfrm>
          <a:off x="7810500" y="14583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59550</xdr:rowOff>
    </xdr:from>
    <xdr:to>
      <xdr:col>45</xdr:col>
      <xdr:colOff>177800</xdr:colOff>
      <xdr:row>85</xdr:row>
      <xdr:rowOff>61340</xdr:rowOff>
    </xdr:to>
    <xdr:cxnSp macro="">
      <xdr:nvCxnSpPr>
        <xdr:cNvPr id="340" name="直線コネクタ 339">
          <a:extLst>
            <a:ext uri="{FF2B5EF4-FFF2-40B4-BE49-F238E27FC236}">
              <a16:creationId xmlns:a16="http://schemas.microsoft.com/office/drawing/2014/main" id="{7E198582-AE92-497F-8541-BD48F359A871}"/>
            </a:ext>
          </a:extLst>
        </xdr:cNvPr>
        <xdr:cNvCxnSpPr/>
      </xdr:nvCxnSpPr>
      <xdr:spPr>
        <a:xfrm flipV="1">
          <a:off x="7861300" y="14632800"/>
          <a:ext cx="889000" cy="1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154131</xdr:rowOff>
    </xdr:from>
    <xdr:ext cx="469744" cy="259045"/>
    <xdr:sp macro="" textlink="">
      <xdr:nvSpPr>
        <xdr:cNvPr id="341" name="n_1aveValue【公営住宅】&#10;一人当たり面積">
          <a:extLst>
            <a:ext uri="{FF2B5EF4-FFF2-40B4-BE49-F238E27FC236}">
              <a16:creationId xmlns:a16="http://schemas.microsoft.com/office/drawing/2014/main" id="{A4C612AD-3565-4896-BAC7-210908A81F4F}"/>
            </a:ext>
          </a:extLst>
        </xdr:cNvPr>
        <xdr:cNvSpPr txBox="1"/>
      </xdr:nvSpPr>
      <xdr:spPr>
        <a:xfrm>
          <a:off x="9391727" y="1472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156455</xdr:rowOff>
    </xdr:from>
    <xdr:ext cx="469744" cy="259045"/>
    <xdr:sp macro="" textlink="">
      <xdr:nvSpPr>
        <xdr:cNvPr id="342" name="n_2aveValue【公営住宅】&#10;一人当たり面積">
          <a:extLst>
            <a:ext uri="{FF2B5EF4-FFF2-40B4-BE49-F238E27FC236}">
              <a16:creationId xmlns:a16="http://schemas.microsoft.com/office/drawing/2014/main" id="{CE304F9E-873F-4CB4-8096-6605459C52EB}"/>
            </a:ext>
          </a:extLst>
        </xdr:cNvPr>
        <xdr:cNvSpPr txBox="1"/>
      </xdr:nvSpPr>
      <xdr:spPr>
        <a:xfrm>
          <a:off x="85154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18305</xdr:rowOff>
    </xdr:from>
    <xdr:ext cx="469744" cy="259045"/>
    <xdr:sp macro="" textlink="">
      <xdr:nvSpPr>
        <xdr:cNvPr id="343" name="n_3aveValue【公営住宅】&#10;一人当たり面積">
          <a:extLst>
            <a:ext uri="{FF2B5EF4-FFF2-40B4-BE49-F238E27FC236}">
              <a16:creationId xmlns:a16="http://schemas.microsoft.com/office/drawing/2014/main" id="{ABD25D5D-F5F1-42E5-A4A3-DE19DEEA018C}"/>
            </a:ext>
          </a:extLst>
        </xdr:cNvPr>
        <xdr:cNvSpPr txBox="1"/>
      </xdr:nvSpPr>
      <xdr:spPr>
        <a:xfrm>
          <a:off x="7626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120781</xdr:rowOff>
    </xdr:from>
    <xdr:ext cx="469744" cy="259045"/>
    <xdr:sp macro="" textlink="">
      <xdr:nvSpPr>
        <xdr:cNvPr id="344" name="n_1mainValue【公営住宅】&#10;一人当たり面積">
          <a:extLst>
            <a:ext uri="{FF2B5EF4-FFF2-40B4-BE49-F238E27FC236}">
              <a16:creationId xmlns:a16="http://schemas.microsoft.com/office/drawing/2014/main" id="{A847D5B5-65C3-4D9C-954F-89E85BF87F97}"/>
            </a:ext>
          </a:extLst>
        </xdr:cNvPr>
        <xdr:cNvSpPr txBox="1"/>
      </xdr:nvSpPr>
      <xdr:spPr>
        <a:xfrm>
          <a:off x="9391727" y="14351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126877</xdr:rowOff>
    </xdr:from>
    <xdr:ext cx="469744" cy="259045"/>
    <xdr:sp macro="" textlink="">
      <xdr:nvSpPr>
        <xdr:cNvPr id="345" name="n_2mainValue【公営住宅】&#10;一人当たり面積">
          <a:extLst>
            <a:ext uri="{FF2B5EF4-FFF2-40B4-BE49-F238E27FC236}">
              <a16:creationId xmlns:a16="http://schemas.microsoft.com/office/drawing/2014/main" id="{EBF49030-2565-4AC9-A099-3FF348D8C5DA}"/>
            </a:ext>
          </a:extLst>
        </xdr:cNvPr>
        <xdr:cNvSpPr txBox="1"/>
      </xdr:nvSpPr>
      <xdr:spPr>
        <a:xfrm>
          <a:off x="8515427" y="1435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128667</xdr:rowOff>
    </xdr:from>
    <xdr:ext cx="469744" cy="259045"/>
    <xdr:sp macro="" textlink="">
      <xdr:nvSpPr>
        <xdr:cNvPr id="346" name="n_3mainValue【公営住宅】&#10;一人当たり面積">
          <a:extLst>
            <a:ext uri="{FF2B5EF4-FFF2-40B4-BE49-F238E27FC236}">
              <a16:creationId xmlns:a16="http://schemas.microsoft.com/office/drawing/2014/main" id="{C83B9FB4-C240-4910-BAFA-C63B0E0F3A13}"/>
            </a:ext>
          </a:extLst>
        </xdr:cNvPr>
        <xdr:cNvSpPr txBox="1"/>
      </xdr:nvSpPr>
      <xdr:spPr>
        <a:xfrm>
          <a:off x="7626427" y="14359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7" name="正方形/長方形 346">
          <a:extLst>
            <a:ext uri="{FF2B5EF4-FFF2-40B4-BE49-F238E27FC236}">
              <a16:creationId xmlns:a16="http://schemas.microsoft.com/office/drawing/2014/main" id="{EAA428AE-749E-4105-A62D-FAB65B26F3E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8" name="正方形/長方形 347">
          <a:extLst>
            <a:ext uri="{FF2B5EF4-FFF2-40B4-BE49-F238E27FC236}">
              <a16:creationId xmlns:a16="http://schemas.microsoft.com/office/drawing/2014/main" id="{AE24A11A-5EB5-4D64-B554-3C27E3E787F9}"/>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9" name="正方形/長方形 348">
          <a:extLst>
            <a:ext uri="{FF2B5EF4-FFF2-40B4-BE49-F238E27FC236}">
              <a16:creationId xmlns:a16="http://schemas.microsoft.com/office/drawing/2014/main" id="{2F486692-722B-4143-BE92-0CF426410E3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0" name="正方形/長方形 349">
          <a:extLst>
            <a:ext uri="{FF2B5EF4-FFF2-40B4-BE49-F238E27FC236}">
              <a16:creationId xmlns:a16="http://schemas.microsoft.com/office/drawing/2014/main" id="{42480F10-11CA-4AA0-8947-B30819CF1C2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1" name="正方形/長方形 350">
          <a:extLst>
            <a:ext uri="{FF2B5EF4-FFF2-40B4-BE49-F238E27FC236}">
              <a16:creationId xmlns:a16="http://schemas.microsoft.com/office/drawing/2014/main" id="{9DE62E05-6314-4610-98C5-7FA8217F97C4}"/>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2" name="正方形/長方形 351">
          <a:extLst>
            <a:ext uri="{FF2B5EF4-FFF2-40B4-BE49-F238E27FC236}">
              <a16:creationId xmlns:a16="http://schemas.microsoft.com/office/drawing/2014/main" id="{C920957D-12F7-4AAB-9C77-9881BA424F61}"/>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3" name="正方形/長方形 352">
          <a:extLst>
            <a:ext uri="{FF2B5EF4-FFF2-40B4-BE49-F238E27FC236}">
              <a16:creationId xmlns:a16="http://schemas.microsoft.com/office/drawing/2014/main" id="{85E1A96B-37C1-4E45-AEE6-63AFC5D4BF8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4" name="正方形/長方形 353">
          <a:extLst>
            <a:ext uri="{FF2B5EF4-FFF2-40B4-BE49-F238E27FC236}">
              <a16:creationId xmlns:a16="http://schemas.microsoft.com/office/drawing/2014/main" id="{A7F5A0AD-61FB-43AB-B498-59E2FD621C49}"/>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55" name="正方形/長方形 354">
          <a:extLst>
            <a:ext uri="{FF2B5EF4-FFF2-40B4-BE49-F238E27FC236}">
              <a16:creationId xmlns:a16="http://schemas.microsoft.com/office/drawing/2014/main" id="{510089A0-333B-47EA-8DD9-8977736BCCF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56" name="正方形/長方形 355">
          <a:extLst>
            <a:ext uri="{FF2B5EF4-FFF2-40B4-BE49-F238E27FC236}">
              <a16:creationId xmlns:a16="http://schemas.microsoft.com/office/drawing/2014/main" id="{2EED7732-956E-44EF-9B8F-E561F578D178}"/>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57" name="正方形/長方形 356">
          <a:extLst>
            <a:ext uri="{FF2B5EF4-FFF2-40B4-BE49-F238E27FC236}">
              <a16:creationId xmlns:a16="http://schemas.microsoft.com/office/drawing/2014/main" id="{1DDBB1FC-8E89-4F17-B370-CF98E0EBB71B}"/>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58" name="正方形/長方形 357">
          <a:extLst>
            <a:ext uri="{FF2B5EF4-FFF2-40B4-BE49-F238E27FC236}">
              <a16:creationId xmlns:a16="http://schemas.microsoft.com/office/drawing/2014/main" id="{C3844194-79D4-47AC-A670-C60F5EDADC97}"/>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59" name="正方形/長方形 358">
          <a:extLst>
            <a:ext uri="{FF2B5EF4-FFF2-40B4-BE49-F238E27FC236}">
              <a16:creationId xmlns:a16="http://schemas.microsoft.com/office/drawing/2014/main" id="{B0B448EC-ECEF-49F3-8B2A-F4102999070B}"/>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60" name="正方形/長方形 359">
          <a:extLst>
            <a:ext uri="{FF2B5EF4-FFF2-40B4-BE49-F238E27FC236}">
              <a16:creationId xmlns:a16="http://schemas.microsoft.com/office/drawing/2014/main" id="{ED7162E0-F039-43BF-ABC1-E4C601CA8CF4}"/>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61" name="正方形/長方形 360">
          <a:extLst>
            <a:ext uri="{FF2B5EF4-FFF2-40B4-BE49-F238E27FC236}">
              <a16:creationId xmlns:a16="http://schemas.microsoft.com/office/drawing/2014/main" id="{34C05969-64A9-4A2A-8C97-C7CB0257EFA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62" name="正方形/長方形 361">
          <a:extLst>
            <a:ext uri="{FF2B5EF4-FFF2-40B4-BE49-F238E27FC236}">
              <a16:creationId xmlns:a16="http://schemas.microsoft.com/office/drawing/2014/main" id="{CE3E1701-36CB-4027-BFFB-E6599906866A}"/>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63" name="正方形/長方形 362">
          <a:extLst>
            <a:ext uri="{FF2B5EF4-FFF2-40B4-BE49-F238E27FC236}">
              <a16:creationId xmlns:a16="http://schemas.microsoft.com/office/drawing/2014/main" id="{EC0F96E3-4A80-40E9-BFAA-0D285B4DBAFF}"/>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4" name="正方形/長方形 363">
          <a:extLst>
            <a:ext uri="{FF2B5EF4-FFF2-40B4-BE49-F238E27FC236}">
              <a16:creationId xmlns:a16="http://schemas.microsoft.com/office/drawing/2014/main" id="{BB196CEC-21CA-41B9-80B2-EF410EEA46E1}"/>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5" name="正方形/長方形 364">
          <a:extLst>
            <a:ext uri="{FF2B5EF4-FFF2-40B4-BE49-F238E27FC236}">
              <a16:creationId xmlns:a16="http://schemas.microsoft.com/office/drawing/2014/main" id="{4D9FD09B-D9D9-4E67-8521-31CF41324DBA}"/>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6" name="正方形/長方形 365">
          <a:extLst>
            <a:ext uri="{FF2B5EF4-FFF2-40B4-BE49-F238E27FC236}">
              <a16:creationId xmlns:a16="http://schemas.microsoft.com/office/drawing/2014/main" id="{5161B4A7-658A-492E-AAB6-4C9739722EFC}"/>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7" name="正方形/長方形 366">
          <a:extLst>
            <a:ext uri="{FF2B5EF4-FFF2-40B4-BE49-F238E27FC236}">
              <a16:creationId xmlns:a16="http://schemas.microsoft.com/office/drawing/2014/main" id="{3FF7B965-FF2C-4AAA-BD9C-B339B9924154}"/>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8" name="正方形/長方形 367">
          <a:extLst>
            <a:ext uri="{FF2B5EF4-FFF2-40B4-BE49-F238E27FC236}">
              <a16:creationId xmlns:a16="http://schemas.microsoft.com/office/drawing/2014/main" id="{1123B563-4EA8-4A1D-A413-BA43463BAAA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9" name="正方形/長方形 368">
          <a:extLst>
            <a:ext uri="{FF2B5EF4-FFF2-40B4-BE49-F238E27FC236}">
              <a16:creationId xmlns:a16="http://schemas.microsoft.com/office/drawing/2014/main" id="{D39F337C-266C-4F3F-B12C-93E758E28BF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0" name="正方形/長方形 369">
          <a:extLst>
            <a:ext uri="{FF2B5EF4-FFF2-40B4-BE49-F238E27FC236}">
              <a16:creationId xmlns:a16="http://schemas.microsoft.com/office/drawing/2014/main" id="{0A9C05F1-0FB5-425B-B7AA-F9B6C302D2D4}"/>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1" name="テキスト ボックス 370">
          <a:extLst>
            <a:ext uri="{FF2B5EF4-FFF2-40B4-BE49-F238E27FC236}">
              <a16:creationId xmlns:a16="http://schemas.microsoft.com/office/drawing/2014/main" id="{396CDB47-DD8F-4D6F-A70C-2EE4FE255B04}"/>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2" name="直線コネクタ 371">
          <a:extLst>
            <a:ext uri="{FF2B5EF4-FFF2-40B4-BE49-F238E27FC236}">
              <a16:creationId xmlns:a16="http://schemas.microsoft.com/office/drawing/2014/main" id="{FF805960-7958-4EE1-B69A-DE54B67ADD33}"/>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73" name="直線コネクタ 372">
          <a:extLst>
            <a:ext uri="{FF2B5EF4-FFF2-40B4-BE49-F238E27FC236}">
              <a16:creationId xmlns:a16="http://schemas.microsoft.com/office/drawing/2014/main" id="{7DCAF914-B4AB-4E52-8140-F0D9DC9EE001}"/>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74" name="テキスト ボックス 373">
          <a:extLst>
            <a:ext uri="{FF2B5EF4-FFF2-40B4-BE49-F238E27FC236}">
              <a16:creationId xmlns:a16="http://schemas.microsoft.com/office/drawing/2014/main" id="{949E5981-FA4A-48E3-8C91-E30E43D5F2E7}"/>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75" name="直線コネクタ 374">
          <a:extLst>
            <a:ext uri="{FF2B5EF4-FFF2-40B4-BE49-F238E27FC236}">
              <a16:creationId xmlns:a16="http://schemas.microsoft.com/office/drawing/2014/main" id="{941143E4-BB99-46DE-88F8-755207D19809}"/>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76" name="テキスト ボックス 375">
          <a:extLst>
            <a:ext uri="{FF2B5EF4-FFF2-40B4-BE49-F238E27FC236}">
              <a16:creationId xmlns:a16="http://schemas.microsoft.com/office/drawing/2014/main" id="{04C15932-C882-4286-B634-6EEA2CFE801B}"/>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77" name="直線コネクタ 376">
          <a:extLst>
            <a:ext uri="{FF2B5EF4-FFF2-40B4-BE49-F238E27FC236}">
              <a16:creationId xmlns:a16="http://schemas.microsoft.com/office/drawing/2014/main" id="{D5336A5D-E296-48E9-A342-69600CB06E54}"/>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78" name="テキスト ボックス 377">
          <a:extLst>
            <a:ext uri="{FF2B5EF4-FFF2-40B4-BE49-F238E27FC236}">
              <a16:creationId xmlns:a16="http://schemas.microsoft.com/office/drawing/2014/main" id="{B7323DE1-AD01-4764-930D-EA48DB801A8E}"/>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79" name="直線コネクタ 378">
          <a:extLst>
            <a:ext uri="{FF2B5EF4-FFF2-40B4-BE49-F238E27FC236}">
              <a16:creationId xmlns:a16="http://schemas.microsoft.com/office/drawing/2014/main" id="{7D017D62-AEA4-4CA5-AA4A-36322BEAED43}"/>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80" name="テキスト ボックス 379">
          <a:extLst>
            <a:ext uri="{FF2B5EF4-FFF2-40B4-BE49-F238E27FC236}">
              <a16:creationId xmlns:a16="http://schemas.microsoft.com/office/drawing/2014/main" id="{B80D6F5C-0AE6-4C28-AD98-39A3F29250C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81" name="直線コネクタ 380">
          <a:extLst>
            <a:ext uri="{FF2B5EF4-FFF2-40B4-BE49-F238E27FC236}">
              <a16:creationId xmlns:a16="http://schemas.microsoft.com/office/drawing/2014/main" id="{B16ABA1A-11B4-48C7-84A4-9398DE85455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82" name="テキスト ボックス 381">
          <a:extLst>
            <a:ext uri="{FF2B5EF4-FFF2-40B4-BE49-F238E27FC236}">
              <a16:creationId xmlns:a16="http://schemas.microsoft.com/office/drawing/2014/main" id="{C812702F-202B-4C0D-AEFB-9B8BFCE677C7}"/>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83" name="直線コネクタ 382">
          <a:extLst>
            <a:ext uri="{FF2B5EF4-FFF2-40B4-BE49-F238E27FC236}">
              <a16:creationId xmlns:a16="http://schemas.microsoft.com/office/drawing/2014/main" id="{AF0973EA-16E3-4C4F-B07E-719AB6E75EAE}"/>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84" name="テキスト ボックス 383">
          <a:extLst>
            <a:ext uri="{FF2B5EF4-FFF2-40B4-BE49-F238E27FC236}">
              <a16:creationId xmlns:a16="http://schemas.microsoft.com/office/drawing/2014/main" id="{BA33510C-7616-4910-8BD8-239581A91037}"/>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5" name="直線コネクタ 384">
          <a:extLst>
            <a:ext uri="{FF2B5EF4-FFF2-40B4-BE49-F238E27FC236}">
              <a16:creationId xmlns:a16="http://schemas.microsoft.com/office/drawing/2014/main" id="{D02995E7-D55C-4701-BA55-D10F011FBCA4}"/>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6" name="テキスト ボックス 385">
          <a:extLst>
            <a:ext uri="{FF2B5EF4-FFF2-40B4-BE49-F238E27FC236}">
              <a16:creationId xmlns:a16="http://schemas.microsoft.com/office/drawing/2014/main" id="{3A71F3E9-645E-4A83-AD90-A98E0BC13516}"/>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7" name="【認定こども園・幼稚園・保育所】&#10;有形固定資産減価償却率グラフ枠">
          <a:extLst>
            <a:ext uri="{FF2B5EF4-FFF2-40B4-BE49-F238E27FC236}">
              <a16:creationId xmlns:a16="http://schemas.microsoft.com/office/drawing/2014/main" id="{FAEEE574-190C-4F55-A596-4EFB219F6ABF}"/>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25581</xdr:rowOff>
    </xdr:to>
    <xdr:cxnSp macro="">
      <xdr:nvCxnSpPr>
        <xdr:cNvPr id="388" name="直線コネクタ 387">
          <a:extLst>
            <a:ext uri="{FF2B5EF4-FFF2-40B4-BE49-F238E27FC236}">
              <a16:creationId xmlns:a16="http://schemas.microsoft.com/office/drawing/2014/main" id="{D32103B1-5F22-465A-819B-64F11C2F5A82}"/>
            </a:ext>
          </a:extLst>
        </xdr:cNvPr>
        <xdr:cNvCxnSpPr/>
      </xdr:nvCxnSpPr>
      <xdr:spPr>
        <a:xfrm flipV="1">
          <a:off x="16318864" y="5660572"/>
          <a:ext cx="0" cy="15659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29408</xdr:rowOff>
    </xdr:from>
    <xdr:ext cx="340478" cy="259045"/>
    <xdr:sp macro="" textlink="">
      <xdr:nvSpPr>
        <xdr:cNvPr id="389" name="【認定こども園・幼稚園・保育所】&#10;有形固定資産減価償却率最小値テキスト">
          <a:extLst>
            <a:ext uri="{FF2B5EF4-FFF2-40B4-BE49-F238E27FC236}">
              <a16:creationId xmlns:a16="http://schemas.microsoft.com/office/drawing/2014/main" id="{0B317688-ED71-4A5F-BEF8-04565FFD3C85}"/>
            </a:ext>
          </a:extLst>
        </xdr:cNvPr>
        <xdr:cNvSpPr txBox="1"/>
      </xdr:nvSpPr>
      <xdr:spPr>
        <a:xfrm>
          <a:off x="16357600" y="723030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25581</xdr:rowOff>
    </xdr:from>
    <xdr:to>
      <xdr:col>86</xdr:col>
      <xdr:colOff>25400</xdr:colOff>
      <xdr:row>42</xdr:row>
      <xdr:rowOff>25581</xdr:rowOff>
    </xdr:to>
    <xdr:cxnSp macro="">
      <xdr:nvCxnSpPr>
        <xdr:cNvPr id="390" name="直線コネクタ 389">
          <a:extLst>
            <a:ext uri="{FF2B5EF4-FFF2-40B4-BE49-F238E27FC236}">
              <a16:creationId xmlns:a16="http://schemas.microsoft.com/office/drawing/2014/main" id="{923BDF22-6F6D-49B3-BE36-B6F2DD7CDF93}"/>
            </a:ext>
          </a:extLst>
        </xdr:cNvPr>
        <xdr:cNvCxnSpPr/>
      </xdr:nvCxnSpPr>
      <xdr:spPr>
        <a:xfrm>
          <a:off x="16230600" y="7226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91" name="【認定こども園・幼稚園・保育所】&#10;有形固定資産減価償却率最大値テキスト">
          <a:extLst>
            <a:ext uri="{FF2B5EF4-FFF2-40B4-BE49-F238E27FC236}">
              <a16:creationId xmlns:a16="http://schemas.microsoft.com/office/drawing/2014/main" id="{622D6950-F8B1-4627-BFE2-9DE721CE92B9}"/>
            </a:ext>
          </a:extLst>
        </xdr:cNvPr>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92" name="直線コネクタ 391">
          <a:extLst>
            <a:ext uri="{FF2B5EF4-FFF2-40B4-BE49-F238E27FC236}">
              <a16:creationId xmlns:a16="http://schemas.microsoft.com/office/drawing/2014/main" id="{F6A70AFA-7F73-4726-8733-FAC078758BED}"/>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35214</xdr:rowOff>
    </xdr:from>
    <xdr:ext cx="405111" cy="259045"/>
    <xdr:sp macro="" textlink="">
      <xdr:nvSpPr>
        <xdr:cNvPr id="393" name="【認定こども園・幼稚園・保育所】&#10;有形固定資産減価償却率平均値テキスト">
          <a:extLst>
            <a:ext uri="{FF2B5EF4-FFF2-40B4-BE49-F238E27FC236}">
              <a16:creationId xmlns:a16="http://schemas.microsoft.com/office/drawing/2014/main" id="{45A04C01-75DA-4240-B7A7-E86F4EC12A78}"/>
            </a:ext>
          </a:extLst>
        </xdr:cNvPr>
        <xdr:cNvSpPr txBox="1"/>
      </xdr:nvSpPr>
      <xdr:spPr>
        <a:xfrm>
          <a:off x="16357600" y="62074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12337</xdr:rowOff>
    </xdr:from>
    <xdr:to>
      <xdr:col>85</xdr:col>
      <xdr:colOff>177800</xdr:colOff>
      <xdr:row>37</xdr:row>
      <xdr:rowOff>113937</xdr:rowOff>
    </xdr:to>
    <xdr:sp macro="" textlink="">
      <xdr:nvSpPr>
        <xdr:cNvPr id="394" name="フローチャート: 判断 393">
          <a:extLst>
            <a:ext uri="{FF2B5EF4-FFF2-40B4-BE49-F238E27FC236}">
              <a16:creationId xmlns:a16="http://schemas.microsoft.com/office/drawing/2014/main" id="{E77C7AD2-9C9A-4802-B33B-704172E35F8F}"/>
            </a:ext>
          </a:extLst>
        </xdr:cNvPr>
        <xdr:cNvSpPr/>
      </xdr:nvSpPr>
      <xdr:spPr>
        <a:xfrm>
          <a:off x="16268700" y="6355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7439</xdr:rowOff>
    </xdr:from>
    <xdr:to>
      <xdr:col>81</xdr:col>
      <xdr:colOff>101600</xdr:colOff>
      <xdr:row>37</xdr:row>
      <xdr:rowOff>109039</xdr:rowOff>
    </xdr:to>
    <xdr:sp macro="" textlink="">
      <xdr:nvSpPr>
        <xdr:cNvPr id="395" name="フローチャート: 判断 394">
          <a:extLst>
            <a:ext uri="{FF2B5EF4-FFF2-40B4-BE49-F238E27FC236}">
              <a16:creationId xmlns:a16="http://schemas.microsoft.com/office/drawing/2014/main" id="{2AD56078-E56E-4375-94C3-1B64F5253117}"/>
            </a:ext>
          </a:extLst>
        </xdr:cNvPr>
        <xdr:cNvSpPr/>
      </xdr:nvSpPr>
      <xdr:spPr>
        <a:xfrm>
          <a:off x="15430500" y="6351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131536</xdr:rowOff>
    </xdr:from>
    <xdr:to>
      <xdr:col>76</xdr:col>
      <xdr:colOff>165100</xdr:colOff>
      <xdr:row>37</xdr:row>
      <xdr:rowOff>61686</xdr:rowOff>
    </xdr:to>
    <xdr:sp macro="" textlink="">
      <xdr:nvSpPr>
        <xdr:cNvPr id="396" name="フローチャート: 判断 395">
          <a:extLst>
            <a:ext uri="{FF2B5EF4-FFF2-40B4-BE49-F238E27FC236}">
              <a16:creationId xmlns:a16="http://schemas.microsoft.com/office/drawing/2014/main" id="{FEBA1698-6BEC-4D72-A718-B07C69C1959C}"/>
            </a:ext>
          </a:extLst>
        </xdr:cNvPr>
        <xdr:cNvSpPr/>
      </xdr:nvSpPr>
      <xdr:spPr>
        <a:xfrm>
          <a:off x="14541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159294</xdr:rowOff>
    </xdr:from>
    <xdr:to>
      <xdr:col>72</xdr:col>
      <xdr:colOff>38100</xdr:colOff>
      <xdr:row>37</xdr:row>
      <xdr:rowOff>89444</xdr:rowOff>
    </xdr:to>
    <xdr:sp macro="" textlink="">
      <xdr:nvSpPr>
        <xdr:cNvPr id="397" name="フローチャート: 判断 396">
          <a:extLst>
            <a:ext uri="{FF2B5EF4-FFF2-40B4-BE49-F238E27FC236}">
              <a16:creationId xmlns:a16="http://schemas.microsoft.com/office/drawing/2014/main" id="{E8ED874D-F3C3-4E66-BEDB-A10465B5C457}"/>
            </a:ext>
          </a:extLst>
        </xdr:cNvPr>
        <xdr:cNvSpPr/>
      </xdr:nvSpPr>
      <xdr:spPr>
        <a:xfrm>
          <a:off x="13652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8" name="テキスト ボックス 397">
          <a:extLst>
            <a:ext uri="{FF2B5EF4-FFF2-40B4-BE49-F238E27FC236}">
              <a16:creationId xmlns:a16="http://schemas.microsoft.com/office/drawing/2014/main" id="{F0C8BC44-B2B5-422C-AD9B-2663AF0B90D1}"/>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99" name="テキスト ボックス 398">
          <a:extLst>
            <a:ext uri="{FF2B5EF4-FFF2-40B4-BE49-F238E27FC236}">
              <a16:creationId xmlns:a16="http://schemas.microsoft.com/office/drawing/2014/main" id="{A40788EE-2431-46EC-AAF8-BFD6A2DE7FE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0" name="テキスト ボックス 399">
          <a:extLst>
            <a:ext uri="{FF2B5EF4-FFF2-40B4-BE49-F238E27FC236}">
              <a16:creationId xmlns:a16="http://schemas.microsoft.com/office/drawing/2014/main" id="{A556888D-2C55-47D4-A3A2-33C762C5D9A1}"/>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1" name="テキスト ボックス 400">
          <a:extLst>
            <a:ext uri="{FF2B5EF4-FFF2-40B4-BE49-F238E27FC236}">
              <a16:creationId xmlns:a16="http://schemas.microsoft.com/office/drawing/2014/main" id="{4EEE703C-0687-4A61-9D27-5B35190C422F}"/>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2" name="テキスト ボックス 401">
          <a:extLst>
            <a:ext uri="{FF2B5EF4-FFF2-40B4-BE49-F238E27FC236}">
              <a16:creationId xmlns:a16="http://schemas.microsoft.com/office/drawing/2014/main" id="{C5F89B46-246E-4B86-802A-A57BE39EBE9E}"/>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141333</xdr:rowOff>
    </xdr:from>
    <xdr:to>
      <xdr:col>85</xdr:col>
      <xdr:colOff>177800</xdr:colOff>
      <xdr:row>42</xdr:row>
      <xdr:rowOff>71483</xdr:rowOff>
    </xdr:to>
    <xdr:sp macro="" textlink="">
      <xdr:nvSpPr>
        <xdr:cNvPr id="403" name="楕円 402">
          <a:extLst>
            <a:ext uri="{FF2B5EF4-FFF2-40B4-BE49-F238E27FC236}">
              <a16:creationId xmlns:a16="http://schemas.microsoft.com/office/drawing/2014/main" id="{FF74E161-051E-469B-8636-6B0558C776D2}"/>
            </a:ext>
          </a:extLst>
        </xdr:cNvPr>
        <xdr:cNvSpPr/>
      </xdr:nvSpPr>
      <xdr:spPr>
        <a:xfrm>
          <a:off x="16268700" y="7170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56260</xdr:rowOff>
    </xdr:from>
    <xdr:ext cx="340478" cy="259045"/>
    <xdr:sp macro="" textlink="">
      <xdr:nvSpPr>
        <xdr:cNvPr id="404" name="【認定こども園・幼稚園・保育所】&#10;有形固定資産減価償却率該当値テキスト">
          <a:extLst>
            <a:ext uri="{FF2B5EF4-FFF2-40B4-BE49-F238E27FC236}">
              <a16:creationId xmlns:a16="http://schemas.microsoft.com/office/drawing/2014/main" id="{13DDA776-4D04-4406-A33C-FBAC1D682C83}"/>
            </a:ext>
          </a:extLst>
        </xdr:cNvPr>
        <xdr:cNvSpPr txBox="1"/>
      </xdr:nvSpPr>
      <xdr:spPr>
        <a:xfrm>
          <a:off x="16357600" y="70857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42</xdr:row>
      <xdr:rowOff>5806</xdr:rowOff>
    </xdr:from>
    <xdr:to>
      <xdr:col>81</xdr:col>
      <xdr:colOff>101600</xdr:colOff>
      <xdr:row>42</xdr:row>
      <xdr:rowOff>107406</xdr:rowOff>
    </xdr:to>
    <xdr:sp macro="" textlink="">
      <xdr:nvSpPr>
        <xdr:cNvPr id="405" name="楕円 404">
          <a:extLst>
            <a:ext uri="{FF2B5EF4-FFF2-40B4-BE49-F238E27FC236}">
              <a16:creationId xmlns:a16="http://schemas.microsoft.com/office/drawing/2014/main" id="{BB723B38-507F-420A-B135-B15DE4DCEC60}"/>
            </a:ext>
          </a:extLst>
        </xdr:cNvPr>
        <xdr:cNvSpPr/>
      </xdr:nvSpPr>
      <xdr:spPr>
        <a:xfrm>
          <a:off x="15430500" y="7206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20683</xdr:rowOff>
    </xdr:from>
    <xdr:to>
      <xdr:col>85</xdr:col>
      <xdr:colOff>127000</xdr:colOff>
      <xdr:row>42</xdr:row>
      <xdr:rowOff>56606</xdr:rowOff>
    </xdr:to>
    <xdr:cxnSp macro="">
      <xdr:nvCxnSpPr>
        <xdr:cNvPr id="406" name="直線コネクタ 405">
          <a:extLst>
            <a:ext uri="{FF2B5EF4-FFF2-40B4-BE49-F238E27FC236}">
              <a16:creationId xmlns:a16="http://schemas.microsoft.com/office/drawing/2014/main" id="{F90DF418-A4A8-42ED-AB81-E50691EFBA58}"/>
            </a:ext>
          </a:extLst>
        </xdr:cNvPr>
        <xdr:cNvCxnSpPr/>
      </xdr:nvCxnSpPr>
      <xdr:spPr>
        <a:xfrm flipV="1">
          <a:off x="15481300" y="7221583"/>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42</xdr:row>
      <xdr:rowOff>5806</xdr:rowOff>
    </xdr:from>
    <xdr:to>
      <xdr:col>76</xdr:col>
      <xdr:colOff>165100</xdr:colOff>
      <xdr:row>42</xdr:row>
      <xdr:rowOff>107406</xdr:rowOff>
    </xdr:to>
    <xdr:sp macro="" textlink="">
      <xdr:nvSpPr>
        <xdr:cNvPr id="407" name="楕円 406">
          <a:extLst>
            <a:ext uri="{FF2B5EF4-FFF2-40B4-BE49-F238E27FC236}">
              <a16:creationId xmlns:a16="http://schemas.microsoft.com/office/drawing/2014/main" id="{70609867-BF0F-4B99-8BF7-BDDF2BE2549A}"/>
            </a:ext>
          </a:extLst>
        </xdr:cNvPr>
        <xdr:cNvSpPr/>
      </xdr:nvSpPr>
      <xdr:spPr>
        <a:xfrm>
          <a:off x="14541500" y="7206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56606</xdr:rowOff>
    </xdr:from>
    <xdr:to>
      <xdr:col>81</xdr:col>
      <xdr:colOff>50800</xdr:colOff>
      <xdr:row>42</xdr:row>
      <xdr:rowOff>56606</xdr:rowOff>
    </xdr:to>
    <xdr:cxnSp macro="">
      <xdr:nvCxnSpPr>
        <xdr:cNvPr id="408" name="直線コネクタ 407">
          <a:extLst>
            <a:ext uri="{FF2B5EF4-FFF2-40B4-BE49-F238E27FC236}">
              <a16:creationId xmlns:a16="http://schemas.microsoft.com/office/drawing/2014/main" id="{03FAB4C4-D6C0-401F-8237-F1ABA414D5D1}"/>
            </a:ext>
          </a:extLst>
        </xdr:cNvPr>
        <xdr:cNvCxnSpPr/>
      </xdr:nvCxnSpPr>
      <xdr:spPr>
        <a:xfrm>
          <a:off x="14592300" y="725750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102144</xdr:rowOff>
    </xdr:from>
    <xdr:to>
      <xdr:col>72</xdr:col>
      <xdr:colOff>38100</xdr:colOff>
      <xdr:row>36</xdr:row>
      <xdr:rowOff>32294</xdr:rowOff>
    </xdr:to>
    <xdr:sp macro="" textlink="">
      <xdr:nvSpPr>
        <xdr:cNvPr id="409" name="楕円 408">
          <a:extLst>
            <a:ext uri="{FF2B5EF4-FFF2-40B4-BE49-F238E27FC236}">
              <a16:creationId xmlns:a16="http://schemas.microsoft.com/office/drawing/2014/main" id="{282BA6D6-BC0F-4D91-919C-5F0C414C0CEF}"/>
            </a:ext>
          </a:extLst>
        </xdr:cNvPr>
        <xdr:cNvSpPr/>
      </xdr:nvSpPr>
      <xdr:spPr>
        <a:xfrm>
          <a:off x="13652500" y="610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152944</xdr:rowOff>
    </xdr:from>
    <xdr:to>
      <xdr:col>76</xdr:col>
      <xdr:colOff>114300</xdr:colOff>
      <xdr:row>42</xdr:row>
      <xdr:rowOff>56606</xdr:rowOff>
    </xdr:to>
    <xdr:cxnSp macro="">
      <xdr:nvCxnSpPr>
        <xdr:cNvPr id="410" name="直線コネクタ 409">
          <a:extLst>
            <a:ext uri="{FF2B5EF4-FFF2-40B4-BE49-F238E27FC236}">
              <a16:creationId xmlns:a16="http://schemas.microsoft.com/office/drawing/2014/main" id="{E4ECA177-F1CC-4415-9C71-429976EDBB4C}"/>
            </a:ext>
          </a:extLst>
        </xdr:cNvPr>
        <xdr:cNvCxnSpPr/>
      </xdr:nvCxnSpPr>
      <xdr:spPr>
        <a:xfrm>
          <a:off x="13703300" y="6153694"/>
          <a:ext cx="889000" cy="1103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125566</xdr:rowOff>
    </xdr:from>
    <xdr:ext cx="405111" cy="259045"/>
    <xdr:sp macro="" textlink="">
      <xdr:nvSpPr>
        <xdr:cNvPr id="411" name="n_1aveValue【認定こども園・幼稚園・保育所】&#10;有形固定資産減価償却率">
          <a:extLst>
            <a:ext uri="{FF2B5EF4-FFF2-40B4-BE49-F238E27FC236}">
              <a16:creationId xmlns:a16="http://schemas.microsoft.com/office/drawing/2014/main" id="{250B850B-2963-42F7-A89B-ECDB29D878EA}"/>
            </a:ext>
          </a:extLst>
        </xdr:cNvPr>
        <xdr:cNvSpPr txBox="1"/>
      </xdr:nvSpPr>
      <xdr:spPr>
        <a:xfrm>
          <a:off x="15266044" y="6126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78213</xdr:rowOff>
    </xdr:from>
    <xdr:ext cx="405111" cy="259045"/>
    <xdr:sp macro="" textlink="">
      <xdr:nvSpPr>
        <xdr:cNvPr id="412" name="n_2aveValue【認定こども園・幼稚園・保育所】&#10;有形固定資産減価償却率">
          <a:extLst>
            <a:ext uri="{FF2B5EF4-FFF2-40B4-BE49-F238E27FC236}">
              <a16:creationId xmlns:a16="http://schemas.microsoft.com/office/drawing/2014/main" id="{73E4B7F4-29F4-4D5C-85F7-B3C07865CF9C}"/>
            </a:ext>
          </a:extLst>
        </xdr:cNvPr>
        <xdr:cNvSpPr txBox="1"/>
      </xdr:nvSpPr>
      <xdr:spPr>
        <a:xfrm>
          <a:off x="14389744" y="607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80571</xdr:rowOff>
    </xdr:from>
    <xdr:ext cx="405111" cy="259045"/>
    <xdr:sp macro="" textlink="">
      <xdr:nvSpPr>
        <xdr:cNvPr id="413" name="n_3aveValue【認定こども園・幼稚園・保育所】&#10;有形固定資産減価償却率">
          <a:extLst>
            <a:ext uri="{FF2B5EF4-FFF2-40B4-BE49-F238E27FC236}">
              <a16:creationId xmlns:a16="http://schemas.microsoft.com/office/drawing/2014/main" id="{076D0CBE-B5FA-4396-91B6-236EA4D3088A}"/>
            </a:ext>
          </a:extLst>
        </xdr:cNvPr>
        <xdr:cNvSpPr txBox="1"/>
      </xdr:nvSpPr>
      <xdr:spPr>
        <a:xfrm>
          <a:off x="13500744"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42</xdr:row>
      <xdr:rowOff>98533</xdr:rowOff>
    </xdr:from>
    <xdr:ext cx="340478" cy="259045"/>
    <xdr:sp macro="" textlink="">
      <xdr:nvSpPr>
        <xdr:cNvPr id="414" name="n_1mainValue【認定こども園・幼稚園・保育所】&#10;有形固定資産減価償却率">
          <a:extLst>
            <a:ext uri="{FF2B5EF4-FFF2-40B4-BE49-F238E27FC236}">
              <a16:creationId xmlns:a16="http://schemas.microsoft.com/office/drawing/2014/main" id="{28759214-4D0E-46CE-A84D-A187B0C6E5E3}"/>
            </a:ext>
          </a:extLst>
        </xdr:cNvPr>
        <xdr:cNvSpPr txBox="1"/>
      </xdr:nvSpPr>
      <xdr:spPr>
        <a:xfrm>
          <a:off x="15298361" y="729943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42</xdr:row>
      <xdr:rowOff>98533</xdr:rowOff>
    </xdr:from>
    <xdr:ext cx="340478" cy="259045"/>
    <xdr:sp macro="" textlink="">
      <xdr:nvSpPr>
        <xdr:cNvPr id="415" name="n_2mainValue【認定こども園・幼稚園・保育所】&#10;有形固定資産減価償却率">
          <a:extLst>
            <a:ext uri="{FF2B5EF4-FFF2-40B4-BE49-F238E27FC236}">
              <a16:creationId xmlns:a16="http://schemas.microsoft.com/office/drawing/2014/main" id="{F43A82A8-3975-4096-9012-706C979FAB9E}"/>
            </a:ext>
          </a:extLst>
        </xdr:cNvPr>
        <xdr:cNvSpPr txBox="1"/>
      </xdr:nvSpPr>
      <xdr:spPr>
        <a:xfrm>
          <a:off x="14422061" y="729943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48821</xdr:rowOff>
    </xdr:from>
    <xdr:ext cx="405111" cy="259045"/>
    <xdr:sp macro="" textlink="">
      <xdr:nvSpPr>
        <xdr:cNvPr id="416" name="n_3mainValue【認定こども園・幼稚園・保育所】&#10;有形固定資産減価償却率">
          <a:extLst>
            <a:ext uri="{FF2B5EF4-FFF2-40B4-BE49-F238E27FC236}">
              <a16:creationId xmlns:a16="http://schemas.microsoft.com/office/drawing/2014/main" id="{6A117CA9-FDCC-4AA8-A657-D4D15A474F17}"/>
            </a:ext>
          </a:extLst>
        </xdr:cNvPr>
        <xdr:cNvSpPr txBox="1"/>
      </xdr:nvSpPr>
      <xdr:spPr>
        <a:xfrm>
          <a:off x="13500744" y="587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7" name="正方形/長方形 416">
          <a:extLst>
            <a:ext uri="{FF2B5EF4-FFF2-40B4-BE49-F238E27FC236}">
              <a16:creationId xmlns:a16="http://schemas.microsoft.com/office/drawing/2014/main" id="{BC5E49D2-1A15-4D0B-80C6-7AAF335EED17}"/>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8" name="正方形/長方形 417">
          <a:extLst>
            <a:ext uri="{FF2B5EF4-FFF2-40B4-BE49-F238E27FC236}">
              <a16:creationId xmlns:a16="http://schemas.microsoft.com/office/drawing/2014/main" id="{EE621773-E07D-4564-BAE9-599B5126C2E4}"/>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9" name="正方形/長方形 418">
          <a:extLst>
            <a:ext uri="{FF2B5EF4-FFF2-40B4-BE49-F238E27FC236}">
              <a16:creationId xmlns:a16="http://schemas.microsoft.com/office/drawing/2014/main" id="{D5B91518-91C0-4716-AAFD-3DA7843D4D6C}"/>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0" name="正方形/長方形 419">
          <a:extLst>
            <a:ext uri="{FF2B5EF4-FFF2-40B4-BE49-F238E27FC236}">
              <a16:creationId xmlns:a16="http://schemas.microsoft.com/office/drawing/2014/main" id="{4D439BAD-C1BC-4179-BEA0-E173D70A215F}"/>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1" name="正方形/長方形 420">
          <a:extLst>
            <a:ext uri="{FF2B5EF4-FFF2-40B4-BE49-F238E27FC236}">
              <a16:creationId xmlns:a16="http://schemas.microsoft.com/office/drawing/2014/main" id="{84DB2425-9CEB-4ECE-B296-F7570A3D61E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2" name="正方形/長方形 421">
          <a:extLst>
            <a:ext uri="{FF2B5EF4-FFF2-40B4-BE49-F238E27FC236}">
              <a16:creationId xmlns:a16="http://schemas.microsoft.com/office/drawing/2014/main" id="{D1AC73A3-C088-49D8-8C64-BECA8685309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3" name="正方形/長方形 422">
          <a:extLst>
            <a:ext uri="{FF2B5EF4-FFF2-40B4-BE49-F238E27FC236}">
              <a16:creationId xmlns:a16="http://schemas.microsoft.com/office/drawing/2014/main" id="{2EE90792-EA31-4D5F-AF48-5BD11860EACC}"/>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4" name="正方形/長方形 423">
          <a:extLst>
            <a:ext uri="{FF2B5EF4-FFF2-40B4-BE49-F238E27FC236}">
              <a16:creationId xmlns:a16="http://schemas.microsoft.com/office/drawing/2014/main" id="{325A0999-00E0-48C5-9980-5130B34751CA}"/>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5" name="テキスト ボックス 424">
          <a:extLst>
            <a:ext uri="{FF2B5EF4-FFF2-40B4-BE49-F238E27FC236}">
              <a16:creationId xmlns:a16="http://schemas.microsoft.com/office/drawing/2014/main" id="{CB4C043C-A253-49D8-9087-6D6EC002B10B}"/>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6" name="直線コネクタ 425">
          <a:extLst>
            <a:ext uri="{FF2B5EF4-FFF2-40B4-BE49-F238E27FC236}">
              <a16:creationId xmlns:a16="http://schemas.microsoft.com/office/drawing/2014/main" id="{A2E6486C-06AF-4DEC-9AED-8967F02ABFEF}"/>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27" name="直線コネクタ 426">
          <a:extLst>
            <a:ext uri="{FF2B5EF4-FFF2-40B4-BE49-F238E27FC236}">
              <a16:creationId xmlns:a16="http://schemas.microsoft.com/office/drawing/2014/main" id="{0FA0D0C1-9417-404D-A3A2-F8EABE49D4A4}"/>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28" name="テキスト ボックス 427">
          <a:extLst>
            <a:ext uri="{FF2B5EF4-FFF2-40B4-BE49-F238E27FC236}">
              <a16:creationId xmlns:a16="http://schemas.microsoft.com/office/drawing/2014/main" id="{FC022A6E-4621-4804-9D79-C5043A17EF76}"/>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29" name="直線コネクタ 428">
          <a:extLst>
            <a:ext uri="{FF2B5EF4-FFF2-40B4-BE49-F238E27FC236}">
              <a16:creationId xmlns:a16="http://schemas.microsoft.com/office/drawing/2014/main" id="{FF85AB10-6DE4-45D3-AB0F-D7CD2022E2E2}"/>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30" name="テキスト ボックス 429">
          <a:extLst>
            <a:ext uri="{FF2B5EF4-FFF2-40B4-BE49-F238E27FC236}">
              <a16:creationId xmlns:a16="http://schemas.microsoft.com/office/drawing/2014/main" id="{A206FB8F-303C-440D-B4D9-0FD6A8F1450B}"/>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31" name="直線コネクタ 430">
          <a:extLst>
            <a:ext uri="{FF2B5EF4-FFF2-40B4-BE49-F238E27FC236}">
              <a16:creationId xmlns:a16="http://schemas.microsoft.com/office/drawing/2014/main" id="{3B8FE619-4E32-4906-AC56-6F108111953C}"/>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32" name="テキスト ボックス 431">
          <a:extLst>
            <a:ext uri="{FF2B5EF4-FFF2-40B4-BE49-F238E27FC236}">
              <a16:creationId xmlns:a16="http://schemas.microsoft.com/office/drawing/2014/main" id="{14C6BD66-C34E-4B1E-A03C-CC776E82BE00}"/>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33" name="直線コネクタ 432">
          <a:extLst>
            <a:ext uri="{FF2B5EF4-FFF2-40B4-BE49-F238E27FC236}">
              <a16:creationId xmlns:a16="http://schemas.microsoft.com/office/drawing/2014/main" id="{1A58F158-C191-46BB-BA1B-B0C3B49BD5F9}"/>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34" name="テキスト ボックス 433">
          <a:extLst>
            <a:ext uri="{FF2B5EF4-FFF2-40B4-BE49-F238E27FC236}">
              <a16:creationId xmlns:a16="http://schemas.microsoft.com/office/drawing/2014/main" id="{0F442C05-B980-4777-964C-6E58B33FF7D0}"/>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35" name="直線コネクタ 434">
          <a:extLst>
            <a:ext uri="{FF2B5EF4-FFF2-40B4-BE49-F238E27FC236}">
              <a16:creationId xmlns:a16="http://schemas.microsoft.com/office/drawing/2014/main" id="{98DEFE4D-D069-4C81-B2A5-63F7D8AF13C7}"/>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36" name="テキスト ボックス 435">
          <a:extLst>
            <a:ext uri="{FF2B5EF4-FFF2-40B4-BE49-F238E27FC236}">
              <a16:creationId xmlns:a16="http://schemas.microsoft.com/office/drawing/2014/main" id="{DAE0FD89-383D-4E51-9B07-CE8B8D0D8E29}"/>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37" name="直線コネクタ 436">
          <a:extLst>
            <a:ext uri="{FF2B5EF4-FFF2-40B4-BE49-F238E27FC236}">
              <a16:creationId xmlns:a16="http://schemas.microsoft.com/office/drawing/2014/main" id="{64B2CD9E-FBBC-44CF-984E-5FDFA96D264C}"/>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38" name="テキスト ボックス 437">
          <a:extLst>
            <a:ext uri="{FF2B5EF4-FFF2-40B4-BE49-F238E27FC236}">
              <a16:creationId xmlns:a16="http://schemas.microsoft.com/office/drawing/2014/main" id="{D4B964CD-CEFF-4F4B-B0AD-031184ED04C3}"/>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9" name="直線コネクタ 438">
          <a:extLst>
            <a:ext uri="{FF2B5EF4-FFF2-40B4-BE49-F238E27FC236}">
              <a16:creationId xmlns:a16="http://schemas.microsoft.com/office/drawing/2014/main" id="{751AAFEC-76E1-436C-A78F-C2045CD2C1B9}"/>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40" name="テキスト ボックス 439">
          <a:extLst>
            <a:ext uri="{FF2B5EF4-FFF2-40B4-BE49-F238E27FC236}">
              <a16:creationId xmlns:a16="http://schemas.microsoft.com/office/drawing/2014/main" id="{335CA2E4-82D2-418E-A41A-D5014F775B9D}"/>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41" name="【認定こども園・幼稚園・保育所】&#10;一人当たり面積グラフ枠">
          <a:extLst>
            <a:ext uri="{FF2B5EF4-FFF2-40B4-BE49-F238E27FC236}">
              <a16:creationId xmlns:a16="http://schemas.microsoft.com/office/drawing/2014/main" id="{275718FE-E3CC-4838-97C2-F15F3FFC4B66}"/>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168728</xdr:rowOff>
    </xdr:from>
    <xdr:to>
      <xdr:col>116</xdr:col>
      <xdr:colOff>62864</xdr:colOff>
      <xdr:row>41</xdr:row>
      <xdr:rowOff>162741</xdr:rowOff>
    </xdr:to>
    <xdr:cxnSp macro="">
      <xdr:nvCxnSpPr>
        <xdr:cNvPr id="442" name="直線コネクタ 441">
          <a:extLst>
            <a:ext uri="{FF2B5EF4-FFF2-40B4-BE49-F238E27FC236}">
              <a16:creationId xmlns:a16="http://schemas.microsoft.com/office/drawing/2014/main" id="{F948C743-4997-4AA9-AEC3-F809F4D53F91}"/>
            </a:ext>
          </a:extLst>
        </xdr:cNvPr>
        <xdr:cNvCxnSpPr/>
      </xdr:nvCxnSpPr>
      <xdr:spPr>
        <a:xfrm flipV="1">
          <a:off x="22160864" y="5655128"/>
          <a:ext cx="0" cy="1537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166568</xdr:rowOff>
    </xdr:from>
    <xdr:ext cx="469744" cy="259045"/>
    <xdr:sp macro="" textlink="">
      <xdr:nvSpPr>
        <xdr:cNvPr id="443" name="【認定こども園・幼稚園・保育所】&#10;一人当たり面積最小値テキスト">
          <a:extLst>
            <a:ext uri="{FF2B5EF4-FFF2-40B4-BE49-F238E27FC236}">
              <a16:creationId xmlns:a16="http://schemas.microsoft.com/office/drawing/2014/main" id="{BA1D674A-55D6-473D-A82C-84A5255018E7}"/>
            </a:ext>
          </a:extLst>
        </xdr:cNvPr>
        <xdr:cNvSpPr txBox="1"/>
      </xdr:nvSpPr>
      <xdr:spPr>
        <a:xfrm>
          <a:off x="22199600" y="7196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162741</xdr:rowOff>
    </xdr:from>
    <xdr:to>
      <xdr:col>116</xdr:col>
      <xdr:colOff>152400</xdr:colOff>
      <xdr:row>41</xdr:row>
      <xdr:rowOff>162741</xdr:rowOff>
    </xdr:to>
    <xdr:cxnSp macro="">
      <xdr:nvCxnSpPr>
        <xdr:cNvPr id="444" name="直線コネクタ 443">
          <a:extLst>
            <a:ext uri="{FF2B5EF4-FFF2-40B4-BE49-F238E27FC236}">
              <a16:creationId xmlns:a16="http://schemas.microsoft.com/office/drawing/2014/main" id="{67EF59C6-2CF0-46B0-BBDB-F64418045B15}"/>
            </a:ext>
          </a:extLst>
        </xdr:cNvPr>
        <xdr:cNvCxnSpPr/>
      </xdr:nvCxnSpPr>
      <xdr:spPr>
        <a:xfrm>
          <a:off x="22072600" y="7192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115405</xdr:rowOff>
    </xdr:from>
    <xdr:ext cx="469744" cy="259045"/>
    <xdr:sp macro="" textlink="">
      <xdr:nvSpPr>
        <xdr:cNvPr id="445" name="【認定こども園・幼稚園・保育所】&#10;一人当たり面積最大値テキスト">
          <a:extLst>
            <a:ext uri="{FF2B5EF4-FFF2-40B4-BE49-F238E27FC236}">
              <a16:creationId xmlns:a16="http://schemas.microsoft.com/office/drawing/2014/main" id="{3A8E753B-19F9-40F2-9FB1-B8B70BD3C92C}"/>
            </a:ext>
          </a:extLst>
        </xdr:cNvPr>
        <xdr:cNvSpPr txBox="1"/>
      </xdr:nvSpPr>
      <xdr:spPr>
        <a:xfrm>
          <a:off x="22199600" y="5430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168728</xdr:rowOff>
    </xdr:from>
    <xdr:to>
      <xdr:col>116</xdr:col>
      <xdr:colOff>152400</xdr:colOff>
      <xdr:row>32</xdr:row>
      <xdr:rowOff>168728</xdr:rowOff>
    </xdr:to>
    <xdr:cxnSp macro="">
      <xdr:nvCxnSpPr>
        <xdr:cNvPr id="446" name="直線コネクタ 445">
          <a:extLst>
            <a:ext uri="{FF2B5EF4-FFF2-40B4-BE49-F238E27FC236}">
              <a16:creationId xmlns:a16="http://schemas.microsoft.com/office/drawing/2014/main" id="{FF49E878-8D33-4E92-BF2D-FD0BF446DBA8}"/>
            </a:ext>
          </a:extLst>
        </xdr:cNvPr>
        <xdr:cNvCxnSpPr/>
      </xdr:nvCxnSpPr>
      <xdr:spPr>
        <a:xfrm>
          <a:off x="22072600" y="5655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90368</xdr:rowOff>
    </xdr:from>
    <xdr:ext cx="469744" cy="259045"/>
    <xdr:sp macro="" textlink="">
      <xdr:nvSpPr>
        <xdr:cNvPr id="447" name="【認定こども園・幼稚園・保育所】&#10;一人当たり面積平均値テキスト">
          <a:extLst>
            <a:ext uri="{FF2B5EF4-FFF2-40B4-BE49-F238E27FC236}">
              <a16:creationId xmlns:a16="http://schemas.microsoft.com/office/drawing/2014/main" id="{AABEFB14-E696-4DE2-A713-2062C0214197}"/>
            </a:ext>
          </a:extLst>
        </xdr:cNvPr>
        <xdr:cNvSpPr txBox="1"/>
      </xdr:nvSpPr>
      <xdr:spPr>
        <a:xfrm>
          <a:off x="22199600" y="67769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111941</xdr:rowOff>
    </xdr:from>
    <xdr:to>
      <xdr:col>116</xdr:col>
      <xdr:colOff>114300</xdr:colOff>
      <xdr:row>40</xdr:row>
      <xdr:rowOff>42091</xdr:rowOff>
    </xdr:to>
    <xdr:sp macro="" textlink="">
      <xdr:nvSpPr>
        <xdr:cNvPr id="448" name="フローチャート: 判断 447">
          <a:extLst>
            <a:ext uri="{FF2B5EF4-FFF2-40B4-BE49-F238E27FC236}">
              <a16:creationId xmlns:a16="http://schemas.microsoft.com/office/drawing/2014/main" id="{42156C70-AF7A-464C-B3CB-E5D624E71D27}"/>
            </a:ext>
          </a:extLst>
        </xdr:cNvPr>
        <xdr:cNvSpPr/>
      </xdr:nvSpPr>
      <xdr:spPr>
        <a:xfrm>
          <a:off x="22110700" y="6798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106499</xdr:rowOff>
    </xdr:from>
    <xdr:to>
      <xdr:col>112</xdr:col>
      <xdr:colOff>38100</xdr:colOff>
      <xdr:row>40</xdr:row>
      <xdr:rowOff>36649</xdr:rowOff>
    </xdr:to>
    <xdr:sp macro="" textlink="">
      <xdr:nvSpPr>
        <xdr:cNvPr id="449" name="フローチャート: 判断 448">
          <a:extLst>
            <a:ext uri="{FF2B5EF4-FFF2-40B4-BE49-F238E27FC236}">
              <a16:creationId xmlns:a16="http://schemas.microsoft.com/office/drawing/2014/main" id="{426BCBE6-61B3-49ED-8E88-B85B9B589A06}"/>
            </a:ext>
          </a:extLst>
        </xdr:cNvPr>
        <xdr:cNvSpPr/>
      </xdr:nvSpPr>
      <xdr:spPr>
        <a:xfrm>
          <a:off x="21272500" y="6793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134801</xdr:rowOff>
    </xdr:from>
    <xdr:to>
      <xdr:col>107</xdr:col>
      <xdr:colOff>101600</xdr:colOff>
      <xdr:row>40</xdr:row>
      <xdr:rowOff>64951</xdr:rowOff>
    </xdr:to>
    <xdr:sp macro="" textlink="">
      <xdr:nvSpPr>
        <xdr:cNvPr id="450" name="フローチャート: 判断 449">
          <a:extLst>
            <a:ext uri="{FF2B5EF4-FFF2-40B4-BE49-F238E27FC236}">
              <a16:creationId xmlns:a16="http://schemas.microsoft.com/office/drawing/2014/main" id="{1C1A2304-2989-461A-8CB9-6B0E9A3B8848}"/>
            </a:ext>
          </a:extLst>
        </xdr:cNvPr>
        <xdr:cNvSpPr/>
      </xdr:nvSpPr>
      <xdr:spPr>
        <a:xfrm>
          <a:off x="20383500" y="6821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145687</xdr:rowOff>
    </xdr:from>
    <xdr:to>
      <xdr:col>102</xdr:col>
      <xdr:colOff>165100</xdr:colOff>
      <xdr:row>40</xdr:row>
      <xdr:rowOff>75837</xdr:rowOff>
    </xdr:to>
    <xdr:sp macro="" textlink="">
      <xdr:nvSpPr>
        <xdr:cNvPr id="451" name="フローチャート: 判断 450">
          <a:extLst>
            <a:ext uri="{FF2B5EF4-FFF2-40B4-BE49-F238E27FC236}">
              <a16:creationId xmlns:a16="http://schemas.microsoft.com/office/drawing/2014/main" id="{E10D12C9-3EF9-4289-8F61-9C91D8B4A425}"/>
            </a:ext>
          </a:extLst>
        </xdr:cNvPr>
        <xdr:cNvSpPr/>
      </xdr:nvSpPr>
      <xdr:spPr>
        <a:xfrm>
          <a:off x="19494500" y="6832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52" name="テキスト ボックス 451">
          <a:extLst>
            <a:ext uri="{FF2B5EF4-FFF2-40B4-BE49-F238E27FC236}">
              <a16:creationId xmlns:a16="http://schemas.microsoft.com/office/drawing/2014/main" id="{A0AE71CB-93D8-4446-9F5B-A4F00BC98AF8}"/>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3" name="テキスト ボックス 452">
          <a:extLst>
            <a:ext uri="{FF2B5EF4-FFF2-40B4-BE49-F238E27FC236}">
              <a16:creationId xmlns:a16="http://schemas.microsoft.com/office/drawing/2014/main" id="{EEA90E3C-2C9B-4E7C-8EA6-E32C547B968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4" name="テキスト ボックス 453">
          <a:extLst>
            <a:ext uri="{FF2B5EF4-FFF2-40B4-BE49-F238E27FC236}">
              <a16:creationId xmlns:a16="http://schemas.microsoft.com/office/drawing/2014/main" id="{CFD7A3D1-2D88-4D47-AFE5-46499A4BA6EF}"/>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55" name="テキスト ボックス 454">
          <a:extLst>
            <a:ext uri="{FF2B5EF4-FFF2-40B4-BE49-F238E27FC236}">
              <a16:creationId xmlns:a16="http://schemas.microsoft.com/office/drawing/2014/main" id="{B9C6CD2C-46E6-4F39-BB2E-D5933C1283B7}"/>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56" name="テキスト ボックス 455">
          <a:extLst>
            <a:ext uri="{FF2B5EF4-FFF2-40B4-BE49-F238E27FC236}">
              <a16:creationId xmlns:a16="http://schemas.microsoft.com/office/drawing/2014/main" id="{F9BAC885-01DC-4E39-841C-DBE09D703DE7}"/>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24311</xdr:rowOff>
    </xdr:from>
    <xdr:to>
      <xdr:col>116</xdr:col>
      <xdr:colOff>114300</xdr:colOff>
      <xdr:row>36</xdr:row>
      <xdr:rowOff>125911</xdr:rowOff>
    </xdr:to>
    <xdr:sp macro="" textlink="">
      <xdr:nvSpPr>
        <xdr:cNvPr id="457" name="楕円 456">
          <a:extLst>
            <a:ext uri="{FF2B5EF4-FFF2-40B4-BE49-F238E27FC236}">
              <a16:creationId xmlns:a16="http://schemas.microsoft.com/office/drawing/2014/main" id="{0CFC9980-95BB-40A6-AC11-1BC12C3252FC}"/>
            </a:ext>
          </a:extLst>
        </xdr:cNvPr>
        <xdr:cNvSpPr/>
      </xdr:nvSpPr>
      <xdr:spPr>
        <a:xfrm>
          <a:off x="22110700" y="6196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47188</xdr:rowOff>
    </xdr:from>
    <xdr:ext cx="469744" cy="259045"/>
    <xdr:sp macro="" textlink="">
      <xdr:nvSpPr>
        <xdr:cNvPr id="458" name="【認定こども園・幼稚園・保育所】&#10;一人当たり面積該当値テキスト">
          <a:extLst>
            <a:ext uri="{FF2B5EF4-FFF2-40B4-BE49-F238E27FC236}">
              <a16:creationId xmlns:a16="http://schemas.microsoft.com/office/drawing/2014/main" id="{49578599-BBF6-4098-9376-0B659915B314}"/>
            </a:ext>
          </a:extLst>
        </xdr:cNvPr>
        <xdr:cNvSpPr txBox="1"/>
      </xdr:nvSpPr>
      <xdr:spPr>
        <a:xfrm>
          <a:off x="22199600" y="6047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38463</xdr:rowOff>
    </xdr:from>
    <xdr:to>
      <xdr:col>112</xdr:col>
      <xdr:colOff>38100</xdr:colOff>
      <xdr:row>36</xdr:row>
      <xdr:rowOff>140063</xdr:rowOff>
    </xdr:to>
    <xdr:sp macro="" textlink="">
      <xdr:nvSpPr>
        <xdr:cNvPr id="459" name="楕円 458">
          <a:extLst>
            <a:ext uri="{FF2B5EF4-FFF2-40B4-BE49-F238E27FC236}">
              <a16:creationId xmlns:a16="http://schemas.microsoft.com/office/drawing/2014/main" id="{33A5F514-A65B-4961-BAFD-54EFC0101C7F}"/>
            </a:ext>
          </a:extLst>
        </xdr:cNvPr>
        <xdr:cNvSpPr/>
      </xdr:nvSpPr>
      <xdr:spPr>
        <a:xfrm>
          <a:off x="21272500" y="6210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75111</xdr:rowOff>
    </xdr:from>
    <xdr:to>
      <xdr:col>116</xdr:col>
      <xdr:colOff>63500</xdr:colOff>
      <xdr:row>36</xdr:row>
      <xdr:rowOff>89263</xdr:rowOff>
    </xdr:to>
    <xdr:cxnSp macro="">
      <xdr:nvCxnSpPr>
        <xdr:cNvPr id="460" name="直線コネクタ 459">
          <a:extLst>
            <a:ext uri="{FF2B5EF4-FFF2-40B4-BE49-F238E27FC236}">
              <a16:creationId xmlns:a16="http://schemas.microsoft.com/office/drawing/2014/main" id="{7914C638-3858-4318-A621-879421191502}"/>
            </a:ext>
          </a:extLst>
        </xdr:cNvPr>
        <xdr:cNvCxnSpPr/>
      </xdr:nvCxnSpPr>
      <xdr:spPr>
        <a:xfrm flipV="1">
          <a:off x="21323300" y="6247311"/>
          <a:ext cx="838200" cy="14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65677</xdr:rowOff>
    </xdr:from>
    <xdr:to>
      <xdr:col>107</xdr:col>
      <xdr:colOff>101600</xdr:colOff>
      <xdr:row>36</xdr:row>
      <xdr:rowOff>167277</xdr:rowOff>
    </xdr:to>
    <xdr:sp macro="" textlink="">
      <xdr:nvSpPr>
        <xdr:cNvPr id="461" name="楕円 460">
          <a:extLst>
            <a:ext uri="{FF2B5EF4-FFF2-40B4-BE49-F238E27FC236}">
              <a16:creationId xmlns:a16="http://schemas.microsoft.com/office/drawing/2014/main" id="{59D824FA-44B1-425C-9CC9-F2FB533F0D24}"/>
            </a:ext>
          </a:extLst>
        </xdr:cNvPr>
        <xdr:cNvSpPr/>
      </xdr:nvSpPr>
      <xdr:spPr>
        <a:xfrm>
          <a:off x="20383500" y="6237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89263</xdr:rowOff>
    </xdr:from>
    <xdr:to>
      <xdr:col>111</xdr:col>
      <xdr:colOff>177800</xdr:colOff>
      <xdr:row>36</xdr:row>
      <xdr:rowOff>116477</xdr:rowOff>
    </xdr:to>
    <xdr:cxnSp macro="">
      <xdr:nvCxnSpPr>
        <xdr:cNvPr id="462" name="直線コネクタ 461">
          <a:extLst>
            <a:ext uri="{FF2B5EF4-FFF2-40B4-BE49-F238E27FC236}">
              <a16:creationId xmlns:a16="http://schemas.microsoft.com/office/drawing/2014/main" id="{93B553CC-0F4B-447A-ABA1-ABD7856551AF}"/>
            </a:ext>
          </a:extLst>
        </xdr:cNvPr>
        <xdr:cNvCxnSpPr/>
      </xdr:nvCxnSpPr>
      <xdr:spPr>
        <a:xfrm flipV="1">
          <a:off x="20434300" y="6261463"/>
          <a:ext cx="889000" cy="27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22134</xdr:rowOff>
    </xdr:from>
    <xdr:to>
      <xdr:col>102</xdr:col>
      <xdr:colOff>165100</xdr:colOff>
      <xdr:row>40</xdr:row>
      <xdr:rowOff>123734</xdr:rowOff>
    </xdr:to>
    <xdr:sp macro="" textlink="">
      <xdr:nvSpPr>
        <xdr:cNvPr id="463" name="楕円 462">
          <a:extLst>
            <a:ext uri="{FF2B5EF4-FFF2-40B4-BE49-F238E27FC236}">
              <a16:creationId xmlns:a16="http://schemas.microsoft.com/office/drawing/2014/main" id="{4F033D8E-D8C8-4135-ADA4-F05131DCFC06}"/>
            </a:ext>
          </a:extLst>
        </xdr:cNvPr>
        <xdr:cNvSpPr/>
      </xdr:nvSpPr>
      <xdr:spPr>
        <a:xfrm>
          <a:off x="19494500" y="6880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116477</xdr:rowOff>
    </xdr:from>
    <xdr:to>
      <xdr:col>107</xdr:col>
      <xdr:colOff>50800</xdr:colOff>
      <xdr:row>40</xdr:row>
      <xdr:rowOff>72934</xdr:rowOff>
    </xdr:to>
    <xdr:cxnSp macro="">
      <xdr:nvCxnSpPr>
        <xdr:cNvPr id="464" name="直線コネクタ 463">
          <a:extLst>
            <a:ext uri="{FF2B5EF4-FFF2-40B4-BE49-F238E27FC236}">
              <a16:creationId xmlns:a16="http://schemas.microsoft.com/office/drawing/2014/main" id="{9B771C5B-5950-430F-9856-87B4F0D97892}"/>
            </a:ext>
          </a:extLst>
        </xdr:cNvPr>
        <xdr:cNvCxnSpPr/>
      </xdr:nvCxnSpPr>
      <xdr:spPr>
        <a:xfrm flipV="1">
          <a:off x="19545300" y="6288677"/>
          <a:ext cx="889000" cy="642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27776</xdr:rowOff>
    </xdr:from>
    <xdr:ext cx="469744" cy="259045"/>
    <xdr:sp macro="" textlink="">
      <xdr:nvSpPr>
        <xdr:cNvPr id="465" name="n_1aveValue【認定こども園・幼稚園・保育所】&#10;一人当たり面積">
          <a:extLst>
            <a:ext uri="{FF2B5EF4-FFF2-40B4-BE49-F238E27FC236}">
              <a16:creationId xmlns:a16="http://schemas.microsoft.com/office/drawing/2014/main" id="{29DB2614-2F83-4405-BF1D-C279571F2385}"/>
            </a:ext>
          </a:extLst>
        </xdr:cNvPr>
        <xdr:cNvSpPr txBox="1"/>
      </xdr:nvSpPr>
      <xdr:spPr>
        <a:xfrm>
          <a:off x="21075727" y="68857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56078</xdr:rowOff>
    </xdr:from>
    <xdr:ext cx="469744" cy="259045"/>
    <xdr:sp macro="" textlink="">
      <xdr:nvSpPr>
        <xdr:cNvPr id="466" name="n_2aveValue【認定こども園・幼稚園・保育所】&#10;一人当たり面積">
          <a:extLst>
            <a:ext uri="{FF2B5EF4-FFF2-40B4-BE49-F238E27FC236}">
              <a16:creationId xmlns:a16="http://schemas.microsoft.com/office/drawing/2014/main" id="{42647FA5-5F99-41B6-8B6A-F06F16043EE2}"/>
            </a:ext>
          </a:extLst>
        </xdr:cNvPr>
        <xdr:cNvSpPr txBox="1"/>
      </xdr:nvSpPr>
      <xdr:spPr>
        <a:xfrm>
          <a:off x="20199427" y="6914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92364</xdr:rowOff>
    </xdr:from>
    <xdr:ext cx="469744" cy="259045"/>
    <xdr:sp macro="" textlink="">
      <xdr:nvSpPr>
        <xdr:cNvPr id="467" name="n_3aveValue【認定こども園・幼稚園・保育所】&#10;一人当たり面積">
          <a:extLst>
            <a:ext uri="{FF2B5EF4-FFF2-40B4-BE49-F238E27FC236}">
              <a16:creationId xmlns:a16="http://schemas.microsoft.com/office/drawing/2014/main" id="{80B9B47B-F497-43D4-8CA5-7C4027DAFB74}"/>
            </a:ext>
          </a:extLst>
        </xdr:cNvPr>
        <xdr:cNvSpPr txBox="1"/>
      </xdr:nvSpPr>
      <xdr:spPr>
        <a:xfrm>
          <a:off x="19310427" y="660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156590</xdr:rowOff>
    </xdr:from>
    <xdr:ext cx="469744" cy="259045"/>
    <xdr:sp macro="" textlink="">
      <xdr:nvSpPr>
        <xdr:cNvPr id="468" name="n_1mainValue【認定こども園・幼稚園・保育所】&#10;一人当たり面積">
          <a:extLst>
            <a:ext uri="{FF2B5EF4-FFF2-40B4-BE49-F238E27FC236}">
              <a16:creationId xmlns:a16="http://schemas.microsoft.com/office/drawing/2014/main" id="{91F46D3B-0B7F-4F0C-A131-5E57CB59C360}"/>
            </a:ext>
          </a:extLst>
        </xdr:cNvPr>
        <xdr:cNvSpPr txBox="1"/>
      </xdr:nvSpPr>
      <xdr:spPr>
        <a:xfrm>
          <a:off x="21075727" y="5985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35</xdr:row>
      <xdr:rowOff>12354</xdr:rowOff>
    </xdr:from>
    <xdr:ext cx="469744" cy="259045"/>
    <xdr:sp macro="" textlink="">
      <xdr:nvSpPr>
        <xdr:cNvPr id="469" name="n_2mainValue【認定こども園・幼稚園・保育所】&#10;一人当たり面積">
          <a:extLst>
            <a:ext uri="{FF2B5EF4-FFF2-40B4-BE49-F238E27FC236}">
              <a16:creationId xmlns:a16="http://schemas.microsoft.com/office/drawing/2014/main" id="{F8FE2704-5B02-4F22-A526-4349882BC4EE}"/>
            </a:ext>
          </a:extLst>
        </xdr:cNvPr>
        <xdr:cNvSpPr txBox="1"/>
      </xdr:nvSpPr>
      <xdr:spPr>
        <a:xfrm>
          <a:off x="20199427" y="6013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114861</xdr:rowOff>
    </xdr:from>
    <xdr:ext cx="469744" cy="259045"/>
    <xdr:sp macro="" textlink="">
      <xdr:nvSpPr>
        <xdr:cNvPr id="470" name="n_3mainValue【認定こども園・幼稚園・保育所】&#10;一人当たり面積">
          <a:extLst>
            <a:ext uri="{FF2B5EF4-FFF2-40B4-BE49-F238E27FC236}">
              <a16:creationId xmlns:a16="http://schemas.microsoft.com/office/drawing/2014/main" id="{8D48C6A4-EC4E-4D17-A0BE-B083D1A693CC}"/>
            </a:ext>
          </a:extLst>
        </xdr:cNvPr>
        <xdr:cNvSpPr txBox="1"/>
      </xdr:nvSpPr>
      <xdr:spPr>
        <a:xfrm>
          <a:off x="19310427" y="6972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71" name="正方形/長方形 470">
          <a:extLst>
            <a:ext uri="{FF2B5EF4-FFF2-40B4-BE49-F238E27FC236}">
              <a16:creationId xmlns:a16="http://schemas.microsoft.com/office/drawing/2014/main" id="{91FDBCFB-28BC-453A-A63F-D823AE5C89F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2" name="正方形/長方形 471">
          <a:extLst>
            <a:ext uri="{FF2B5EF4-FFF2-40B4-BE49-F238E27FC236}">
              <a16:creationId xmlns:a16="http://schemas.microsoft.com/office/drawing/2014/main" id="{A8D23555-A8AA-4F60-ABD0-B2FDC13488E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3" name="正方形/長方形 472">
          <a:extLst>
            <a:ext uri="{FF2B5EF4-FFF2-40B4-BE49-F238E27FC236}">
              <a16:creationId xmlns:a16="http://schemas.microsoft.com/office/drawing/2014/main" id="{1F016117-5DC3-429F-8FD3-53A5D1F26B7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4" name="正方形/長方形 473">
          <a:extLst>
            <a:ext uri="{FF2B5EF4-FFF2-40B4-BE49-F238E27FC236}">
              <a16:creationId xmlns:a16="http://schemas.microsoft.com/office/drawing/2014/main" id="{5973E977-6799-44B2-9369-52115CA12362}"/>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5" name="正方形/長方形 474">
          <a:extLst>
            <a:ext uri="{FF2B5EF4-FFF2-40B4-BE49-F238E27FC236}">
              <a16:creationId xmlns:a16="http://schemas.microsoft.com/office/drawing/2014/main" id="{8EA987BD-885B-4EA9-9E58-0319114D0FD4}"/>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6" name="正方形/長方形 475">
          <a:extLst>
            <a:ext uri="{FF2B5EF4-FFF2-40B4-BE49-F238E27FC236}">
              <a16:creationId xmlns:a16="http://schemas.microsoft.com/office/drawing/2014/main" id="{20FE8F7E-087A-4E98-80DE-537E7981275A}"/>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7" name="正方形/長方形 476">
          <a:extLst>
            <a:ext uri="{FF2B5EF4-FFF2-40B4-BE49-F238E27FC236}">
              <a16:creationId xmlns:a16="http://schemas.microsoft.com/office/drawing/2014/main" id="{4B940C92-CC31-4E3A-8E73-F6D9FE7F9C2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8" name="正方形/長方形 477">
          <a:extLst>
            <a:ext uri="{FF2B5EF4-FFF2-40B4-BE49-F238E27FC236}">
              <a16:creationId xmlns:a16="http://schemas.microsoft.com/office/drawing/2014/main" id="{E336B8F1-C9BE-479F-A655-2802EDAE67F4}"/>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9" name="テキスト ボックス 478">
          <a:extLst>
            <a:ext uri="{FF2B5EF4-FFF2-40B4-BE49-F238E27FC236}">
              <a16:creationId xmlns:a16="http://schemas.microsoft.com/office/drawing/2014/main" id="{84D2D12A-55DE-4D83-9682-C9E6A8B0A161}"/>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80" name="直線コネクタ 479">
          <a:extLst>
            <a:ext uri="{FF2B5EF4-FFF2-40B4-BE49-F238E27FC236}">
              <a16:creationId xmlns:a16="http://schemas.microsoft.com/office/drawing/2014/main" id="{07FBCFDF-8890-43F3-B8C8-0B31BE389E56}"/>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81" name="直線コネクタ 480">
          <a:extLst>
            <a:ext uri="{FF2B5EF4-FFF2-40B4-BE49-F238E27FC236}">
              <a16:creationId xmlns:a16="http://schemas.microsoft.com/office/drawing/2014/main" id="{48AB12AB-52FB-4F69-A4E8-38C78FE15F3C}"/>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82" name="テキスト ボックス 481">
          <a:extLst>
            <a:ext uri="{FF2B5EF4-FFF2-40B4-BE49-F238E27FC236}">
              <a16:creationId xmlns:a16="http://schemas.microsoft.com/office/drawing/2014/main" id="{802E9ABA-C523-46B9-8BB2-80F206F2FB6A}"/>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83" name="直線コネクタ 482">
          <a:extLst>
            <a:ext uri="{FF2B5EF4-FFF2-40B4-BE49-F238E27FC236}">
              <a16:creationId xmlns:a16="http://schemas.microsoft.com/office/drawing/2014/main" id="{A3DB8865-9435-47D5-B798-98F94AB04B0A}"/>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84" name="テキスト ボックス 483">
          <a:extLst>
            <a:ext uri="{FF2B5EF4-FFF2-40B4-BE49-F238E27FC236}">
              <a16:creationId xmlns:a16="http://schemas.microsoft.com/office/drawing/2014/main" id="{CB1D5883-1808-495D-B072-166B92CC49D4}"/>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85" name="直線コネクタ 484">
          <a:extLst>
            <a:ext uri="{FF2B5EF4-FFF2-40B4-BE49-F238E27FC236}">
              <a16:creationId xmlns:a16="http://schemas.microsoft.com/office/drawing/2014/main" id="{0E5A2159-D56D-4320-A82F-6F448C4DB10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86" name="テキスト ボックス 485">
          <a:extLst>
            <a:ext uri="{FF2B5EF4-FFF2-40B4-BE49-F238E27FC236}">
              <a16:creationId xmlns:a16="http://schemas.microsoft.com/office/drawing/2014/main" id="{1C40AC49-D163-4D35-8C80-0A55FC0BB4B8}"/>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87" name="直線コネクタ 486">
          <a:extLst>
            <a:ext uri="{FF2B5EF4-FFF2-40B4-BE49-F238E27FC236}">
              <a16:creationId xmlns:a16="http://schemas.microsoft.com/office/drawing/2014/main" id="{32265104-711A-4DE7-AC12-A99DFD5E9C11}"/>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88" name="テキスト ボックス 487">
          <a:extLst>
            <a:ext uri="{FF2B5EF4-FFF2-40B4-BE49-F238E27FC236}">
              <a16:creationId xmlns:a16="http://schemas.microsoft.com/office/drawing/2014/main" id="{4623CFD5-5D21-48F8-B07C-108B484D4782}"/>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89" name="直線コネクタ 488">
          <a:extLst>
            <a:ext uri="{FF2B5EF4-FFF2-40B4-BE49-F238E27FC236}">
              <a16:creationId xmlns:a16="http://schemas.microsoft.com/office/drawing/2014/main" id="{EC01D84F-C5F6-450B-8EAD-AA2843F55055}"/>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90" name="テキスト ボックス 489">
          <a:extLst>
            <a:ext uri="{FF2B5EF4-FFF2-40B4-BE49-F238E27FC236}">
              <a16:creationId xmlns:a16="http://schemas.microsoft.com/office/drawing/2014/main" id="{15B4ED0D-7BCD-4608-9979-2A3BC000897A}"/>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91" name="直線コネクタ 490">
          <a:extLst>
            <a:ext uri="{FF2B5EF4-FFF2-40B4-BE49-F238E27FC236}">
              <a16:creationId xmlns:a16="http://schemas.microsoft.com/office/drawing/2014/main" id="{28131603-1B2F-4D95-A890-75D1FD5D1683}"/>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92" name="テキスト ボックス 491">
          <a:extLst>
            <a:ext uri="{FF2B5EF4-FFF2-40B4-BE49-F238E27FC236}">
              <a16:creationId xmlns:a16="http://schemas.microsoft.com/office/drawing/2014/main" id="{96FC55C3-4D1B-48D4-92A7-146090EE35FA}"/>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3" name="直線コネクタ 492">
          <a:extLst>
            <a:ext uri="{FF2B5EF4-FFF2-40B4-BE49-F238E27FC236}">
              <a16:creationId xmlns:a16="http://schemas.microsoft.com/office/drawing/2014/main" id="{3D942E32-43E2-4748-A06E-E52BAD9FCF15}"/>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4" name="テキスト ボックス 493">
          <a:extLst>
            <a:ext uri="{FF2B5EF4-FFF2-40B4-BE49-F238E27FC236}">
              <a16:creationId xmlns:a16="http://schemas.microsoft.com/office/drawing/2014/main" id="{1CA40253-783D-4230-9115-2066D62BAC25}"/>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5" name="【学校施設】&#10;有形固定資産減価償却率グラフ枠">
          <a:extLst>
            <a:ext uri="{FF2B5EF4-FFF2-40B4-BE49-F238E27FC236}">
              <a16:creationId xmlns:a16="http://schemas.microsoft.com/office/drawing/2014/main" id="{A60AB3E8-B934-47E2-AB46-96A8B4FA35AF}"/>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63</xdr:row>
      <xdr:rowOff>122465</xdr:rowOff>
    </xdr:to>
    <xdr:cxnSp macro="">
      <xdr:nvCxnSpPr>
        <xdr:cNvPr id="496" name="直線コネクタ 495">
          <a:extLst>
            <a:ext uri="{FF2B5EF4-FFF2-40B4-BE49-F238E27FC236}">
              <a16:creationId xmlns:a16="http://schemas.microsoft.com/office/drawing/2014/main" id="{FB310F44-0A33-4BB2-8C7C-150B63190BE9}"/>
            </a:ext>
          </a:extLst>
        </xdr:cNvPr>
        <xdr:cNvCxnSpPr/>
      </xdr:nvCxnSpPr>
      <xdr:spPr>
        <a:xfrm flipV="1">
          <a:off x="16318864" y="9470572"/>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126292</xdr:rowOff>
    </xdr:from>
    <xdr:ext cx="405111" cy="259045"/>
    <xdr:sp macro="" textlink="">
      <xdr:nvSpPr>
        <xdr:cNvPr id="497" name="【学校施設】&#10;有形固定資産減価償却率最小値テキスト">
          <a:extLst>
            <a:ext uri="{FF2B5EF4-FFF2-40B4-BE49-F238E27FC236}">
              <a16:creationId xmlns:a16="http://schemas.microsoft.com/office/drawing/2014/main" id="{4FC26305-181A-4D9C-8854-88048B232962}"/>
            </a:ext>
          </a:extLst>
        </xdr:cNvPr>
        <xdr:cNvSpPr txBox="1"/>
      </xdr:nvSpPr>
      <xdr:spPr>
        <a:xfrm>
          <a:off x="16357600" y="1092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122465</xdr:rowOff>
    </xdr:from>
    <xdr:to>
      <xdr:col>86</xdr:col>
      <xdr:colOff>25400</xdr:colOff>
      <xdr:row>63</xdr:row>
      <xdr:rowOff>122465</xdr:rowOff>
    </xdr:to>
    <xdr:cxnSp macro="">
      <xdr:nvCxnSpPr>
        <xdr:cNvPr id="498" name="直線コネクタ 497">
          <a:extLst>
            <a:ext uri="{FF2B5EF4-FFF2-40B4-BE49-F238E27FC236}">
              <a16:creationId xmlns:a16="http://schemas.microsoft.com/office/drawing/2014/main" id="{26C11967-59EE-49C6-BDD0-BA8C0B9CD3CC}"/>
            </a:ext>
          </a:extLst>
        </xdr:cNvPr>
        <xdr:cNvCxnSpPr/>
      </xdr:nvCxnSpPr>
      <xdr:spPr>
        <a:xfrm>
          <a:off x="16230600" y="1092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99" name="【学校施設】&#10;有形固定資産減価償却率最大値テキスト">
          <a:extLst>
            <a:ext uri="{FF2B5EF4-FFF2-40B4-BE49-F238E27FC236}">
              <a16:creationId xmlns:a16="http://schemas.microsoft.com/office/drawing/2014/main" id="{4CCFEF43-D86B-4618-A676-2524625D5512}"/>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500" name="直線コネクタ 499">
          <a:extLst>
            <a:ext uri="{FF2B5EF4-FFF2-40B4-BE49-F238E27FC236}">
              <a16:creationId xmlns:a16="http://schemas.microsoft.com/office/drawing/2014/main" id="{6A3BE057-E2E5-4268-A935-99E65423C4A6}"/>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136633</xdr:rowOff>
    </xdr:from>
    <xdr:ext cx="405111" cy="259045"/>
    <xdr:sp macro="" textlink="">
      <xdr:nvSpPr>
        <xdr:cNvPr id="501" name="【学校施設】&#10;有形固定資産減価償却率平均値テキスト">
          <a:extLst>
            <a:ext uri="{FF2B5EF4-FFF2-40B4-BE49-F238E27FC236}">
              <a16:creationId xmlns:a16="http://schemas.microsoft.com/office/drawing/2014/main" id="{ECCB122C-6CDA-4F43-A1D0-4A56782CC5EA}"/>
            </a:ext>
          </a:extLst>
        </xdr:cNvPr>
        <xdr:cNvSpPr txBox="1"/>
      </xdr:nvSpPr>
      <xdr:spPr>
        <a:xfrm>
          <a:off x="16357600" y="100807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158206</xdr:rowOff>
    </xdr:from>
    <xdr:to>
      <xdr:col>85</xdr:col>
      <xdr:colOff>177800</xdr:colOff>
      <xdr:row>59</xdr:row>
      <xdr:rowOff>88356</xdr:rowOff>
    </xdr:to>
    <xdr:sp macro="" textlink="">
      <xdr:nvSpPr>
        <xdr:cNvPr id="502" name="フローチャート: 判断 501">
          <a:extLst>
            <a:ext uri="{FF2B5EF4-FFF2-40B4-BE49-F238E27FC236}">
              <a16:creationId xmlns:a16="http://schemas.microsoft.com/office/drawing/2014/main" id="{B0088B00-B162-42D6-B4FA-E81FD0520C13}"/>
            </a:ext>
          </a:extLst>
        </xdr:cNvPr>
        <xdr:cNvSpPr/>
      </xdr:nvSpPr>
      <xdr:spPr>
        <a:xfrm>
          <a:off x="16268700" y="1010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163104</xdr:rowOff>
    </xdr:from>
    <xdr:to>
      <xdr:col>81</xdr:col>
      <xdr:colOff>101600</xdr:colOff>
      <xdr:row>59</xdr:row>
      <xdr:rowOff>93254</xdr:rowOff>
    </xdr:to>
    <xdr:sp macro="" textlink="">
      <xdr:nvSpPr>
        <xdr:cNvPr id="503" name="フローチャート: 判断 502">
          <a:extLst>
            <a:ext uri="{FF2B5EF4-FFF2-40B4-BE49-F238E27FC236}">
              <a16:creationId xmlns:a16="http://schemas.microsoft.com/office/drawing/2014/main" id="{2AAE9389-0153-48F7-92CE-B62C8D989EB6}"/>
            </a:ext>
          </a:extLst>
        </xdr:cNvPr>
        <xdr:cNvSpPr/>
      </xdr:nvSpPr>
      <xdr:spPr>
        <a:xfrm>
          <a:off x="15430500" y="1010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504" name="フローチャート: 判断 503">
          <a:extLst>
            <a:ext uri="{FF2B5EF4-FFF2-40B4-BE49-F238E27FC236}">
              <a16:creationId xmlns:a16="http://schemas.microsoft.com/office/drawing/2014/main" id="{855DE19D-F3EE-4219-827C-822F54EFEBEE}"/>
            </a:ext>
          </a:extLst>
        </xdr:cNvPr>
        <xdr:cNvSpPr/>
      </xdr:nvSpPr>
      <xdr:spPr>
        <a:xfrm>
          <a:off x="1454150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17780</xdr:rowOff>
    </xdr:from>
    <xdr:to>
      <xdr:col>72</xdr:col>
      <xdr:colOff>38100</xdr:colOff>
      <xdr:row>59</xdr:row>
      <xdr:rowOff>119380</xdr:rowOff>
    </xdr:to>
    <xdr:sp macro="" textlink="">
      <xdr:nvSpPr>
        <xdr:cNvPr id="505" name="フローチャート: 判断 504">
          <a:extLst>
            <a:ext uri="{FF2B5EF4-FFF2-40B4-BE49-F238E27FC236}">
              <a16:creationId xmlns:a16="http://schemas.microsoft.com/office/drawing/2014/main" id="{8BD48658-4C84-4860-9B02-23A856D29E95}"/>
            </a:ext>
          </a:extLst>
        </xdr:cNvPr>
        <xdr:cNvSpPr/>
      </xdr:nvSpPr>
      <xdr:spPr>
        <a:xfrm>
          <a:off x="13652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06" name="テキスト ボックス 505">
          <a:extLst>
            <a:ext uri="{FF2B5EF4-FFF2-40B4-BE49-F238E27FC236}">
              <a16:creationId xmlns:a16="http://schemas.microsoft.com/office/drawing/2014/main" id="{BF926F5F-3CF9-4E59-84C2-9260EF07281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7" name="テキスト ボックス 506">
          <a:extLst>
            <a:ext uri="{FF2B5EF4-FFF2-40B4-BE49-F238E27FC236}">
              <a16:creationId xmlns:a16="http://schemas.microsoft.com/office/drawing/2014/main" id="{2B6308E7-517E-42E0-9680-E3437FFE53D9}"/>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8" name="テキスト ボックス 507">
          <a:extLst>
            <a:ext uri="{FF2B5EF4-FFF2-40B4-BE49-F238E27FC236}">
              <a16:creationId xmlns:a16="http://schemas.microsoft.com/office/drawing/2014/main" id="{866EBE15-BB08-4A27-A857-919E81727B7F}"/>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9" name="テキスト ボックス 508">
          <a:extLst>
            <a:ext uri="{FF2B5EF4-FFF2-40B4-BE49-F238E27FC236}">
              <a16:creationId xmlns:a16="http://schemas.microsoft.com/office/drawing/2014/main" id="{D3AE53F2-1929-4F9A-A36C-E1C97168D15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10" name="テキスト ボックス 509">
          <a:extLst>
            <a:ext uri="{FF2B5EF4-FFF2-40B4-BE49-F238E27FC236}">
              <a16:creationId xmlns:a16="http://schemas.microsoft.com/office/drawing/2014/main" id="{0D246D8E-75A4-4ABA-83CF-30D88EECF307}"/>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122283</xdr:rowOff>
    </xdr:from>
    <xdr:to>
      <xdr:col>85</xdr:col>
      <xdr:colOff>177800</xdr:colOff>
      <xdr:row>58</xdr:row>
      <xdr:rowOff>52433</xdr:rowOff>
    </xdr:to>
    <xdr:sp macro="" textlink="">
      <xdr:nvSpPr>
        <xdr:cNvPr id="511" name="楕円 510">
          <a:extLst>
            <a:ext uri="{FF2B5EF4-FFF2-40B4-BE49-F238E27FC236}">
              <a16:creationId xmlns:a16="http://schemas.microsoft.com/office/drawing/2014/main" id="{F44C5812-C502-4E84-ACAA-77303B985C46}"/>
            </a:ext>
          </a:extLst>
        </xdr:cNvPr>
        <xdr:cNvSpPr/>
      </xdr:nvSpPr>
      <xdr:spPr>
        <a:xfrm>
          <a:off x="16268700" y="9894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145160</xdr:rowOff>
    </xdr:from>
    <xdr:ext cx="405111" cy="259045"/>
    <xdr:sp macro="" textlink="">
      <xdr:nvSpPr>
        <xdr:cNvPr id="512" name="【学校施設】&#10;有形固定資産減価償却率該当値テキスト">
          <a:extLst>
            <a:ext uri="{FF2B5EF4-FFF2-40B4-BE49-F238E27FC236}">
              <a16:creationId xmlns:a16="http://schemas.microsoft.com/office/drawing/2014/main" id="{D45F51F6-32F7-458F-AADD-BC5A9CAF317D}"/>
            </a:ext>
          </a:extLst>
        </xdr:cNvPr>
        <xdr:cNvSpPr txBox="1"/>
      </xdr:nvSpPr>
      <xdr:spPr>
        <a:xfrm>
          <a:off x="16357600" y="9746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153307</xdr:rowOff>
    </xdr:from>
    <xdr:to>
      <xdr:col>81</xdr:col>
      <xdr:colOff>101600</xdr:colOff>
      <xdr:row>58</xdr:row>
      <xdr:rowOff>83457</xdr:rowOff>
    </xdr:to>
    <xdr:sp macro="" textlink="">
      <xdr:nvSpPr>
        <xdr:cNvPr id="513" name="楕円 512">
          <a:extLst>
            <a:ext uri="{FF2B5EF4-FFF2-40B4-BE49-F238E27FC236}">
              <a16:creationId xmlns:a16="http://schemas.microsoft.com/office/drawing/2014/main" id="{01EDF77E-72F6-48E4-8A60-7B33370269F1}"/>
            </a:ext>
          </a:extLst>
        </xdr:cNvPr>
        <xdr:cNvSpPr/>
      </xdr:nvSpPr>
      <xdr:spPr>
        <a:xfrm>
          <a:off x="15430500" y="9925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1633</xdr:rowOff>
    </xdr:from>
    <xdr:to>
      <xdr:col>85</xdr:col>
      <xdr:colOff>127000</xdr:colOff>
      <xdr:row>58</xdr:row>
      <xdr:rowOff>32657</xdr:rowOff>
    </xdr:to>
    <xdr:cxnSp macro="">
      <xdr:nvCxnSpPr>
        <xdr:cNvPr id="514" name="直線コネクタ 513">
          <a:extLst>
            <a:ext uri="{FF2B5EF4-FFF2-40B4-BE49-F238E27FC236}">
              <a16:creationId xmlns:a16="http://schemas.microsoft.com/office/drawing/2014/main" id="{5CF269EF-AAA6-4596-B599-CEB7291F28BC}"/>
            </a:ext>
          </a:extLst>
        </xdr:cNvPr>
        <xdr:cNvCxnSpPr/>
      </xdr:nvCxnSpPr>
      <xdr:spPr>
        <a:xfrm flipV="1">
          <a:off x="15481300" y="9945733"/>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153307</xdr:rowOff>
    </xdr:from>
    <xdr:to>
      <xdr:col>76</xdr:col>
      <xdr:colOff>165100</xdr:colOff>
      <xdr:row>58</xdr:row>
      <xdr:rowOff>83457</xdr:rowOff>
    </xdr:to>
    <xdr:sp macro="" textlink="">
      <xdr:nvSpPr>
        <xdr:cNvPr id="515" name="楕円 514">
          <a:extLst>
            <a:ext uri="{FF2B5EF4-FFF2-40B4-BE49-F238E27FC236}">
              <a16:creationId xmlns:a16="http://schemas.microsoft.com/office/drawing/2014/main" id="{5EE03F31-4324-4D37-A63C-C6C75FCE159B}"/>
            </a:ext>
          </a:extLst>
        </xdr:cNvPr>
        <xdr:cNvSpPr/>
      </xdr:nvSpPr>
      <xdr:spPr>
        <a:xfrm>
          <a:off x="14541500" y="9925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32657</xdr:rowOff>
    </xdr:from>
    <xdr:to>
      <xdr:col>81</xdr:col>
      <xdr:colOff>50800</xdr:colOff>
      <xdr:row>58</xdr:row>
      <xdr:rowOff>32657</xdr:rowOff>
    </xdr:to>
    <xdr:cxnSp macro="">
      <xdr:nvCxnSpPr>
        <xdr:cNvPr id="516" name="直線コネクタ 515">
          <a:extLst>
            <a:ext uri="{FF2B5EF4-FFF2-40B4-BE49-F238E27FC236}">
              <a16:creationId xmlns:a16="http://schemas.microsoft.com/office/drawing/2014/main" id="{6A944D9C-C12F-4213-96DE-7EA2DDA77C3E}"/>
            </a:ext>
          </a:extLst>
        </xdr:cNvPr>
        <xdr:cNvCxnSpPr/>
      </xdr:nvCxnSpPr>
      <xdr:spPr>
        <a:xfrm>
          <a:off x="14592300" y="99767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42273</xdr:rowOff>
    </xdr:from>
    <xdr:to>
      <xdr:col>72</xdr:col>
      <xdr:colOff>38100</xdr:colOff>
      <xdr:row>58</xdr:row>
      <xdr:rowOff>143873</xdr:rowOff>
    </xdr:to>
    <xdr:sp macro="" textlink="">
      <xdr:nvSpPr>
        <xdr:cNvPr id="517" name="楕円 516">
          <a:extLst>
            <a:ext uri="{FF2B5EF4-FFF2-40B4-BE49-F238E27FC236}">
              <a16:creationId xmlns:a16="http://schemas.microsoft.com/office/drawing/2014/main" id="{541D54CB-1BEB-457A-A31E-571200CB140B}"/>
            </a:ext>
          </a:extLst>
        </xdr:cNvPr>
        <xdr:cNvSpPr/>
      </xdr:nvSpPr>
      <xdr:spPr>
        <a:xfrm>
          <a:off x="13652500" y="9986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32657</xdr:rowOff>
    </xdr:from>
    <xdr:to>
      <xdr:col>76</xdr:col>
      <xdr:colOff>114300</xdr:colOff>
      <xdr:row>58</xdr:row>
      <xdr:rowOff>93073</xdr:rowOff>
    </xdr:to>
    <xdr:cxnSp macro="">
      <xdr:nvCxnSpPr>
        <xdr:cNvPr id="518" name="直線コネクタ 517">
          <a:extLst>
            <a:ext uri="{FF2B5EF4-FFF2-40B4-BE49-F238E27FC236}">
              <a16:creationId xmlns:a16="http://schemas.microsoft.com/office/drawing/2014/main" id="{CA9D36BE-1F3A-462D-801C-495088B7DA62}"/>
            </a:ext>
          </a:extLst>
        </xdr:cNvPr>
        <xdr:cNvCxnSpPr/>
      </xdr:nvCxnSpPr>
      <xdr:spPr>
        <a:xfrm flipV="1">
          <a:off x="13703300" y="9976757"/>
          <a:ext cx="889000" cy="60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84381</xdr:rowOff>
    </xdr:from>
    <xdr:ext cx="405111" cy="259045"/>
    <xdr:sp macro="" textlink="">
      <xdr:nvSpPr>
        <xdr:cNvPr id="519" name="n_1aveValue【学校施設】&#10;有形固定資産減価償却率">
          <a:extLst>
            <a:ext uri="{FF2B5EF4-FFF2-40B4-BE49-F238E27FC236}">
              <a16:creationId xmlns:a16="http://schemas.microsoft.com/office/drawing/2014/main" id="{CDE02963-D9D1-480E-9A58-B723E1CCC676}"/>
            </a:ext>
          </a:extLst>
        </xdr:cNvPr>
        <xdr:cNvSpPr txBox="1"/>
      </xdr:nvSpPr>
      <xdr:spPr>
        <a:xfrm>
          <a:off x="15266044" y="10199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100710</xdr:rowOff>
    </xdr:from>
    <xdr:ext cx="405111" cy="259045"/>
    <xdr:sp macro="" textlink="">
      <xdr:nvSpPr>
        <xdr:cNvPr id="520" name="n_2aveValue【学校施設】&#10;有形固定資産減価償却率">
          <a:extLst>
            <a:ext uri="{FF2B5EF4-FFF2-40B4-BE49-F238E27FC236}">
              <a16:creationId xmlns:a16="http://schemas.microsoft.com/office/drawing/2014/main" id="{EF4F3CAA-B826-4C06-A0DF-DB50B4174237}"/>
            </a:ext>
          </a:extLst>
        </xdr:cNvPr>
        <xdr:cNvSpPr txBox="1"/>
      </xdr:nvSpPr>
      <xdr:spPr>
        <a:xfrm>
          <a:off x="14389744" y="102162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110507</xdr:rowOff>
    </xdr:from>
    <xdr:ext cx="405111" cy="259045"/>
    <xdr:sp macro="" textlink="">
      <xdr:nvSpPr>
        <xdr:cNvPr id="521" name="n_3aveValue【学校施設】&#10;有形固定資産減価償却率">
          <a:extLst>
            <a:ext uri="{FF2B5EF4-FFF2-40B4-BE49-F238E27FC236}">
              <a16:creationId xmlns:a16="http://schemas.microsoft.com/office/drawing/2014/main" id="{FFAB6F85-E4B0-4C16-907D-8F478AAF8D46}"/>
            </a:ext>
          </a:extLst>
        </xdr:cNvPr>
        <xdr:cNvSpPr txBox="1"/>
      </xdr:nvSpPr>
      <xdr:spPr>
        <a:xfrm>
          <a:off x="13500744" y="10226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99984</xdr:rowOff>
    </xdr:from>
    <xdr:ext cx="405111" cy="259045"/>
    <xdr:sp macro="" textlink="">
      <xdr:nvSpPr>
        <xdr:cNvPr id="522" name="n_1mainValue【学校施設】&#10;有形固定資産減価償却率">
          <a:extLst>
            <a:ext uri="{FF2B5EF4-FFF2-40B4-BE49-F238E27FC236}">
              <a16:creationId xmlns:a16="http://schemas.microsoft.com/office/drawing/2014/main" id="{469DFC89-96EE-4A8C-9A61-B22679D0A07F}"/>
            </a:ext>
          </a:extLst>
        </xdr:cNvPr>
        <xdr:cNvSpPr txBox="1"/>
      </xdr:nvSpPr>
      <xdr:spPr>
        <a:xfrm>
          <a:off x="15266044" y="9701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99984</xdr:rowOff>
    </xdr:from>
    <xdr:ext cx="405111" cy="259045"/>
    <xdr:sp macro="" textlink="">
      <xdr:nvSpPr>
        <xdr:cNvPr id="523" name="n_2mainValue【学校施設】&#10;有形固定資産減価償却率">
          <a:extLst>
            <a:ext uri="{FF2B5EF4-FFF2-40B4-BE49-F238E27FC236}">
              <a16:creationId xmlns:a16="http://schemas.microsoft.com/office/drawing/2014/main" id="{14F6112E-5319-4C34-8B60-84DEDF5063FC}"/>
            </a:ext>
          </a:extLst>
        </xdr:cNvPr>
        <xdr:cNvSpPr txBox="1"/>
      </xdr:nvSpPr>
      <xdr:spPr>
        <a:xfrm>
          <a:off x="14389744" y="9701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160400</xdr:rowOff>
    </xdr:from>
    <xdr:ext cx="405111" cy="259045"/>
    <xdr:sp macro="" textlink="">
      <xdr:nvSpPr>
        <xdr:cNvPr id="524" name="n_3mainValue【学校施設】&#10;有形固定資産減価償却率">
          <a:extLst>
            <a:ext uri="{FF2B5EF4-FFF2-40B4-BE49-F238E27FC236}">
              <a16:creationId xmlns:a16="http://schemas.microsoft.com/office/drawing/2014/main" id="{D22A496E-43F0-453E-8B6E-9334DC270B67}"/>
            </a:ext>
          </a:extLst>
        </xdr:cNvPr>
        <xdr:cNvSpPr txBox="1"/>
      </xdr:nvSpPr>
      <xdr:spPr>
        <a:xfrm>
          <a:off x="13500744" y="97616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5" name="正方形/長方形 524">
          <a:extLst>
            <a:ext uri="{FF2B5EF4-FFF2-40B4-BE49-F238E27FC236}">
              <a16:creationId xmlns:a16="http://schemas.microsoft.com/office/drawing/2014/main" id="{D66806A9-01C5-4C9D-99D7-795E8A7A76F6}"/>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6" name="正方形/長方形 525">
          <a:extLst>
            <a:ext uri="{FF2B5EF4-FFF2-40B4-BE49-F238E27FC236}">
              <a16:creationId xmlns:a16="http://schemas.microsoft.com/office/drawing/2014/main" id="{A7AE889F-73F3-41D9-8266-BBD8B80F3FA9}"/>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7" name="正方形/長方形 526">
          <a:extLst>
            <a:ext uri="{FF2B5EF4-FFF2-40B4-BE49-F238E27FC236}">
              <a16:creationId xmlns:a16="http://schemas.microsoft.com/office/drawing/2014/main" id="{648DF19D-C182-4E69-9294-5006009654D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8" name="正方形/長方形 527">
          <a:extLst>
            <a:ext uri="{FF2B5EF4-FFF2-40B4-BE49-F238E27FC236}">
              <a16:creationId xmlns:a16="http://schemas.microsoft.com/office/drawing/2014/main" id="{58098E33-A087-465B-9A58-54D272FA9CC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9" name="正方形/長方形 528">
          <a:extLst>
            <a:ext uri="{FF2B5EF4-FFF2-40B4-BE49-F238E27FC236}">
              <a16:creationId xmlns:a16="http://schemas.microsoft.com/office/drawing/2014/main" id="{D723DDAE-A617-4851-A184-D51FA3DCAB1C}"/>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30" name="正方形/長方形 529">
          <a:extLst>
            <a:ext uri="{FF2B5EF4-FFF2-40B4-BE49-F238E27FC236}">
              <a16:creationId xmlns:a16="http://schemas.microsoft.com/office/drawing/2014/main" id="{DA267997-0D12-4289-83B0-2D3482BD001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31" name="正方形/長方形 530">
          <a:extLst>
            <a:ext uri="{FF2B5EF4-FFF2-40B4-BE49-F238E27FC236}">
              <a16:creationId xmlns:a16="http://schemas.microsoft.com/office/drawing/2014/main" id="{F3681A6D-6C30-4D7C-8D04-E388B1FF5BCE}"/>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32" name="正方形/長方形 531">
          <a:extLst>
            <a:ext uri="{FF2B5EF4-FFF2-40B4-BE49-F238E27FC236}">
              <a16:creationId xmlns:a16="http://schemas.microsoft.com/office/drawing/2014/main" id="{82C12C50-0EE7-4A39-8853-DFEB4B6AA7F8}"/>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3" name="テキスト ボックス 532">
          <a:extLst>
            <a:ext uri="{FF2B5EF4-FFF2-40B4-BE49-F238E27FC236}">
              <a16:creationId xmlns:a16="http://schemas.microsoft.com/office/drawing/2014/main" id="{E138BF44-2F98-4566-A2A3-891955B82FD9}"/>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4" name="直線コネクタ 533">
          <a:extLst>
            <a:ext uri="{FF2B5EF4-FFF2-40B4-BE49-F238E27FC236}">
              <a16:creationId xmlns:a16="http://schemas.microsoft.com/office/drawing/2014/main" id="{39FA88DF-A742-42AB-AE23-65D5609AA686}"/>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35" name="直線コネクタ 534">
          <a:extLst>
            <a:ext uri="{FF2B5EF4-FFF2-40B4-BE49-F238E27FC236}">
              <a16:creationId xmlns:a16="http://schemas.microsoft.com/office/drawing/2014/main" id="{59193EA7-0753-4AC0-B853-35D40A6721AE}"/>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36" name="テキスト ボックス 535">
          <a:extLst>
            <a:ext uri="{FF2B5EF4-FFF2-40B4-BE49-F238E27FC236}">
              <a16:creationId xmlns:a16="http://schemas.microsoft.com/office/drawing/2014/main" id="{A13F3380-D891-499F-8CC4-3398FAE03EB0}"/>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37" name="直線コネクタ 536">
          <a:extLst>
            <a:ext uri="{FF2B5EF4-FFF2-40B4-BE49-F238E27FC236}">
              <a16:creationId xmlns:a16="http://schemas.microsoft.com/office/drawing/2014/main" id="{30DB3EF5-EDD7-4AE0-8002-3A4B59DF7971}"/>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38" name="テキスト ボックス 537">
          <a:extLst>
            <a:ext uri="{FF2B5EF4-FFF2-40B4-BE49-F238E27FC236}">
              <a16:creationId xmlns:a16="http://schemas.microsoft.com/office/drawing/2014/main" id="{2161A7C9-94EB-4A38-877B-DD51E3D51D9E}"/>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39" name="直線コネクタ 538">
          <a:extLst>
            <a:ext uri="{FF2B5EF4-FFF2-40B4-BE49-F238E27FC236}">
              <a16:creationId xmlns:a16="http://schemas.microsoft.com/office/drawing/2014/main" id="{472DE337-0D14-461A-9D96-00AE9BE15B18}"/>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40" name="テキスト ボックス 539">
          <a:extLst>
            <a:ext uri="{FF2B5EF4-FFF2-40B4-BE49-F238E27FC236}">
              <a16:creationId xmlns:a16="http://schemas.microsoft.com/office/drawing/2014/main" id="{8C7BAF2F-8E51-4DAE-ABE6-9E72A3E1E2FC}"/>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41" name="直線コネクタ 540">
          <a:extLst>
            <a:ext uri="{FF2B5EF4-FFF2-40B4-BE49-F238E27FC236}">
              <a16:creationId xmlns:a16="http://schemas.microsoft.com/office/drawing/2014/main" id="{253F7FB4-260B-4FF5-B446-2DE59DDED9DB}"/>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42" name="テキスト ボックス 541">
          <a:extLst>
            <a:ext uri="{FF2B5EF4-FFF2-40B4-BE49-F238E27FC236}">
              <a16:creationId xmlns:a16="http://schemas.microsoft.com/office/drawing/2014/main" id="{C276F838-332B-4826-849B-D1783B281A3C}"/>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43" name="直線コネクタ 542">
          <a:extLst>
            <a:ext uri="{FF2B5EF4-FFF2-40B4-BE49-F238E27FC236}">
              <a16:creationId xmlns:a16="http://schemas.microsoft.com/office/drawing/2014/main" id="{B45DA397-4928-4843-A4E6-62FBECDB59ED}"/>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44" name="テキスト ボックス 543">
          <a:extLst>
            <a:ext uri="{FF2B5EF4-FFF2-40B4-BE49-F238E27FC236}">
              <a16:creationId xmlns:a16="http://schemas.microsoft.com/office/drawing/2014/main" id="{40B20133-F67B-4E4E-B126-C4655AB15107}"/>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45" name="直線コネクタ 544">
          <a:extLst>
            <a:ext uri="{FF2B5EF4-FFF2-40B4-BE49-F238E27FC236}">
              <a16:creationId xmlns:a16="http://schemas.microsoft.com/office/drawing/2014/main" id="{9A627D9C-CF56-4138-B8F6-C36E130F5EF8}"/>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46" name="テキスト ボックス 545">
          <a:extLst>
            <a:ext uri="{FF2B5EF4-FFF2-40B4-BE49-F238E27FC236}">
              <a16:creationId xmlns:a16="http://schemas.microsoft.com/office/drawing/2014/main" id="{8E8F319A-0D8F-4C6D-A7A4-499DE2719C6A}"/>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7" name="直線コネクタ 546">
          <a:extLst>
            <a:ext uri="{FF2B5EF4-FFF2-40B4-BE49-F238E27FC236}">
              <a16:creationId xmlns:a16="http://schemas.microsoft.com/office/drawing/2014/main" id="{9987AD46-C55F-4E43-A388-83DA2A178256}"/>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48" name="テキスト ボックス 547">
          <a:extLst>
            <a:ext uri="{FF2B5EF4-FFF2-40B4-BE49-F238E27FC236}">
              <a16:creationId xmlns:a16="http://schemas.microsoft.com/office/drawing/2014/main" id="{60F9897E-E93E-4C24-8C53-D2AD994B9F27}"/>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9" name="【学校施設】&#10;一人当たり面積グラフ枠">
          <a:extLst>
            <a:ext uri="{FF2B5EF4-FFF2-40B4-BE49-F238E27FC236}">
              <a16:creationId xmlns:a16="http://schemas.microsoft.com/office/drawing/2014/main" id="{96C6AD9C-96AA-410A-BCAF-C396041C1C4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43662</xdr:rowOff>
    </xdr:from>
    <xdr:to>
      <xdr:col>116</xdr:col>
      <xdr:colOff>62864</xdr:colOff>
      <xdr:row>64</xdr:row>
      <xdr:rowOff>126122</xdr:rowOff>
    </xdr:to>
    <xdr:cxnSp macro="">
      <xdr:nvCxnSpPr>
        <xdr:cNvPr id="550" name="直線コネクタ 549">
          <a:extLst>
            <a:ext uri="{FF2B5EF4-FFF2-40B4-BE49-F238E27FC236}">
              <a16:creationId xmlns:a16="http://schemas.microsoft.com/office/drawing/2014/main" id="{AA9662C1-68B3-4C4E-815B-32CC836572AD}"/>
            </a:ext>
          </a:extLst>
        </xdr:cNvPr>
        <xdr:cNvCxnSpPr/>
      </xdr:nvCxnSpPr>
      <xdr:spPr>
        <a:xfrm flipV="1">
          <a:off x="22160864" y="9644862"/>
          <a:ext cx="0" cy="1454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129949</xdr:rowOff>
    </xdr:from>
    <xdr:ext cx="469744" cy="259045"/>
    <xdr:sp macro="" textlink="">
      <xdr:nvSpPr>
        <xdr:cNvPr id="551" name="【学校施設】&#10;一人当たり面積最小値テキスト">
          <a:extLst>
            <a:ext uri="{FF2B5EF4-FFF2-40B4-BE49-F238E27FC236}">
              <a16:creationId xmlns:a16="http://schemas.microsoft.com/office/drawing/2014/main" id="{7127AF38-CF1A-4095-B46A-E773C5B8F7BA}"/>
            </a:ext>
          </a:extLst>
        </xdr:cNvPr>
        <xdr:cNvSpPr txBox="1"/>
      </xdr:nvSpPr>
      <xdr:spPr>
        <a:xfrm>
          <a:off x="22199600" y="11102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126122</xdr:rowOff>
    </xdr:from>
    <xdr:to>
      <xdr:col>116</xdr:col>
      <xdr:colOff>152400</xdr:colOff>
      <xdr:row>64</xdr:row>
      <xdr:rowOff>126122</xdr:rowOff>
    </xdr:to>
    <xdr:cxnSp macro="">
      <xdr:nvCxnSpPr>
        <xdr:cNvPr id="552" name="直線コネクタ 551">
          <a:extLst>
            <a:ext uri="{FF2B5EF4-FFF2-40B4-BE49-F238E27FC236}">
              <a16:creationId xmlns:a16="http://schemas.microsoft.com/office/drawing/2014/main" id="{9BBD7D97-89C5-4C7B-B28B-0E0044BF6941}"/>
            </a:ext>
          </a:extLst>
        </xdr:cNvPr>
        <xdr:cNvCxnSpPr/>
      </xdr:nvCxnSpPr>
      <xdr:spPr>
        <a:xfrm>
          <a:off x="22072600" y="11098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161789</xdr:rowOff>
    </xdr:from>
    <xdr:ext cx="534377" cy="259045"/>
    <xdr:sp macro="" textlink="">
      <xdr:nvSpPr>
        <xdr:cNvPr id="553" name="【学校施設】&#10;一人当たり面積最大値テキスト">
          <a:extLst>
            <a:ext uri="{FF2B5EF4-FFF2-40B4-BE49-F238E27FC236}">
              <a16:creationId xmlns:a16="http://schemas.microsoft.com/office/drawing/2014/main" id="{319DA48B-9F10-40DA-8CE4-27F88CBC3DA3}"/>
            </a:ext>
          </a:extLst>
        </xdr:cNvPr>
        <xdr:cNvSpPr txBox="1"/>
      </xdr:nvSpPr>
      <xdr:spPr>
        <a:xfrm>
          <a:off x="22199600" y="9420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43662</xdr:rowOff>
    </xdr:from>
    <xdr:to>
      <xdr:col>116</xdr:col>
      <xdr:colOff>152400</xdr:colOff>
      <xdr:row>56</xdr:row>
      <xdr:rowOff>43662</xdr:rowOff>
    </xdr:to>
    <xdr:cxnSp macro="">
      <xdr:nvCxnSpPr>
        <xdr:cNvPr id="554" name="直線コネクタ 553">
          <a:extLst>
            <a:ext uri="{FF2B5EF4-FFF2-40B4-BE49-F238E27FC236}">
              <a16:creationId xmlns:a16="http://schemas.microsoft.com/office/drawing/2014/main" id="{9EFEE8A5-AC0E-455D-8B7C-EEC892040633}"/>
            </a:ext>
          </a:extLst>
        </xdr:cNvPr>
        <xdr:cNvCxnSpPr/>
      </xdr:nvCxnSpPr>
      <xdr:spPr>
        <a:xfrm>
          <a:off x="22072600" y="964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127002</xdr:rowOff>
    </xdr:from>
    <xdr:ext cx="469744" cy="259045"/>
    <xdr:sp macro="" textlink="">
      <xdr:nvSpPr>
        <xdr:cNvPr id="555" name="【学校施設】&#10;一人当たり面積平均値テキスト">
          <a:extLst>
            <a:ext uri="{FF2B5EF4-FFF2-40B4-BE49-F238E27FC236}">
              <a16:creationId xmlns:a16="http://schemas.microsoft.com/office/drawing/2014/main" id="{C1EAE5C5-2F84-4F94-85CC-1B49F4463636}"/>
            </a:ext>
          </a:extLst>
        </xdr:cNvPr>
        <xdr:cNvSpPr txBox="1"/>
      </xdr:nvSpPr>
      <xdr:spPr>
        <a:xfrm>
          <a:off x="22199600" y="10756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104125</xdr:rowOff>
    </xdr:from>
    <xdr:to>
      <xdr:col>116</xdr:col>
      <xdr:colOff>114300</xdr:colOff>
      <xdr:row>64</xdr:row>
      <xdr:rowOff>34275</xdr:rowOff>
    </xdr:to>
    <xdr:sp macro="" textlink="">
      <xdr:nvSpPr>
        <xdr:cNvPr id="556" name="フローチャート: 判断 555">
          <a:extLst>
            <a:ext uri="{FF2B5EF4-FFF2-40B4-BE49-F238E27FC236}">
              <a16:creationId xmlns:a16="http://schemas.microsoft.com/office/drawing/2014/main" id="{A3869E2E-6A9D-48B4-A7C3-7381EC525C49}"/>
            </a:ext>
          </a:extLst>
        </xdr:cNvPr>
        <xdr:cNvSpPr/>
      </xdr:nvSpPr>
      <xdr:spPr>
        <a:xfrm>
          <a:off x="22110700" y="10905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107751</xdr:rowOff>
    </xdr:from>
    <xdr:to>
      <xdr:col>112</xdr:col>
      <xdr:colOff>38100</xdr:colOff>
      <xdr:row>64</xdr:row>
      <xdr:rowOff>37901</xdr:rowOff>
    </xdr:to>
    <xdr:sp macro="" textlink="">
      <xdr:nvSpPr>
        <xdr:cNvPr id="557" name="フローチャート: 判断 556">
          <a:extLst>
            <a:ext uri="{FF2B5EF4-FFF2-40B4-BE49-F238E27FC236}">
              <a16:creationId xmlns:a16="http://schemas.microsoft.com/office/drawing/2014/main" id="{6984872C-2D00-4743-9C2E-2C41BC323929}"/>
            </a:ext>
          </a:extLst>
        </xdr:cNvPr>
        <xdr:cNvSpPr/>
      </xdr:nvSpPr>
      <xdr:spPr>
        <a:xfrm>
          <a:off x="21272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112780</xdr:rowOff>
    </xdr:from>
    <xdr:to>
      <xdr:col>107</xdr:col>
      <xdr:colOff>101600</xdr:colOff>
      <xdr:row>64</xdr:row>
      <xdr:rowOff>42930</xdr:rowOff>
    </xdr:to>
    <xdr:sp macro="" textlink="">
      <xdr:nvSpPr>
        <xdr:cNvPr id="558" name="フローチャート: 判断 557">
          <a:extLst>
            <a:ext uri="{FF2B5EF4-FFF2-40B4-BE49-F238E27FC236}">
              <a16:creationId xmlns:a16="http://schemas.microsoft.com/office/drawing/2014/main" id="{626AF626-33A5-43FE-BDF2-886CE5BD97AC}"/>
            </a:ext>
          </a:extLst>
        </xdr:cNvPr>
        <xdr:cNvSpPr/>
      </xdr:nvSpPr>
      <xdr:spPr>
        <a:xfrm>
          <a:off x="20383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128161</xdr:rowOff>
    </xdr:from>
    <xdr:to>
      <xdr:col>102</xdr:col>
      <xdr:colOff>165100</xdr:colOff>
      <xdr:row>64</xdr:row>
      <xdr:rowOff>58311</xdr:rowOff>
    </xdr:to>
    <xdr:sp macro="" textlink="">
      <xdr:nvSpPr>
        <xdr:cNvPr id="559" name="フローチャート: 判断 558">
          <a:extLst>
            <a:ext uri="{FF2B5EF4-FFF2-40B4-BE49-F238E27FC236}">
              <a16:creationId xmlns:a16="http://schemas.microsoft.com/office/drawing/2014/main" id="{D46C806A-6FC7-47BF-8145-A15CEA245383}"/>
            </a:ext>
          </a:extLst>
        </xdr:cNvPr>
        <xdr:cNvSpPr/>
      </xdr:nvSpPr>
      <xdr:spPr>
        <a:xfrm>
          <a:off x="19494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60" name="テキスト ボックス 559">
          <a:extLst>
            <a:ext uri="{FF2B5EF4-FFF2-40B4-BE49-F238E27FC236}">
              <a16:creationId xmlns:a16="http://schemas.microsoft.com/office/drawing/2014/main" id="{E0E18632-2A88-4980-8535-71FEB5E7552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61" name="テキスト ボックス 560">
          <a:extLst>
            <a:ext uri="{FF2B5EF4-FFF2-40B4-BE49-F238E27FC236}">
              <a16:creationId xmlns:a16="http://schemas.microsoft.com/office/drawing/2014/main" id="{2984F382-B86E-4C0E-A6AB-6C7ACBBB61C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62" name="テキスト ボックス 561">
          <a:extLst>
            <a:ext uri="{FF2B5EF4-FFF2-40B4-BE49-F238E27FC236}">
              <a16:creationId xmlns:a16="http://schemas.microsoft.com/office/drawing/2014/main" id="{FD27DE5F-4185-4512-A4DB-AC11ACBD00AB}"/>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63" name="テキスト ボックス 562">
          <a:extLst>
            <a:ext uri="{FF2B5EF4-FFF2-40B4-BE49-F238E27FC236}">
              <a16:creationId xmlns:a16="http://schemas.microsoft.com/office/drawing/2014/main" id="{42A63974-EDA5-48FA-922C-D07275B7FC2D}"/>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64" name="テキスト ボックス 563">
          <a:extLst>
            <a:ext uri="{FF2B5EF4-FFF2-40B4-BE49-F238E27FC236}">
              <a16:creationId xmlns:a16="http://schemas.microsoft.com/office/drawing/2014/main" id="{7B065603-771C-4F14-B465-368DA6226208}"/>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150727</xdr:rowOff>
    </xdr:from>
    <xdr:to>
      <xdr:col>116</xdr:col>
      <xdr:colOff>114300</xdr:colOff>
      <xdr:row>64</xdr:row>
      <xdr:rowOff>80877</xdr:rowOff>
    </xdr:to>
    <xdr:sp macro="" textlink="">
      <xdr:nvSpPr>
        <xdr:cNvPr id="565" name="楕円 564">
          <a:extLst>
            <a:ext uri="{FF2B5EF4-FFF2-40B4-BE49-F238E27FC236}">
              <a16:creationId xmlns:a16="http://schemas.microsoft.com/office/drawing/2014/main" id="{75D67F2C-6CB5-4BD8-9519-49F54D3652B5}"/>
            </a:ext>
          </a:extLst>
        </xdr:cNvPr>
        <xdr:cNvSpPr/>
      </xdr:nvSpPr>
      <xdr:spPr>
        <a:xfrm>
          <a:off x="22110700" y="10952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82552</xdr:rowOff>
    </xdr:from>
    <xdr:ext cx="469744" cy="259045"/>
    <xdr:sp macro="" textlink="">
      <xdr:nvSpPr>
        <xdr:cNvPr id="566" name="【学校施設】&#10;一人当たり面積該当値テキスト">
          <a:extLst>
            <a:ext uri="{FF2B5EF4-FFF2-40B4-BE49-F238E27FC236}">
              <a16:creationId xmlns:a16="http://schemas.microsoft.com/office/drawing/2014/main" id="{7D70A522-2BE5-4C55-A920-F522986FE271}"/>
            </a:ext>
          </a:extLst>
        </xdr:cNvPr>
        <xdr:cNvSpPr txBox="1"/>
      </xdr:nvSpPr>
      <xdr:spPr>
        <a:xfrm>
          <a:off x="22199600" y="10883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152033</xdr:rowOff>
    </xdr:from>
    <xdr:to>
      <xdr:col>112</xdr:col>
      <xdr:colOff>38100</xdr:colOff>
      <xdr:row>64</xdr:row>
      <xdr:rowOff>82183</xdr:rowOff>
    </xdr:to>
    <xdr:sp macro="" textlink="">
      <xdr:nvSpPr>
        <xdr:cNvPr id="567" name="楕円 566">
          <a:extLst>
            <a:ext uri="{FF2B5EF4-FFF2-40B4-BE49-F238E27FC236}">
              <a16:creationId xmlns:a16="http://schemas.microsoft.com/office/drawing/2014/main" id="{499DA641-D0B9-49DF-841A-67157B96A868}"/>
            </a:ext>
          </a:extLst>
        </xdr:cNvPr>
        <xdr:cNvSpPr/>
      </xdr:nvSpPr>
      <xdr:spPr>
        <a:xfrm>
          <a:off x="21272500" y="10953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30077</xdr:rowOff>
    </xdr:from>
    <xdr:to>
      <xdr:col>116</xdr:col>
      <xdr:colOff>63500</xdr:colOff>
      <xdr:row>64</xdr:row>
      <xdr:rowOff>31383</xdr:rowOff>
    </xdr:to>
    <xdr:cxnSp macro="">
      <xdr:nvCxnSpPr>
        <xdr:cNvPr id="568" name="直線コネクタ 567">
          <a:extLst>
            <a:ext uri="{FF2B5EF4-FFF2-40B4-BE49-F238E27FC236}">
              <a16:creationId xmlns:a16="http://schemas.microsoft.com/office/drawing/2014/main" id="{EA8AF6CF-2457-4D43-B2D5-A7DFF014DAAA}"/>
            </a:ext>
          </a:extLst>
        </xdr:cNvPr>
        <xdr:cNvCxnSpPr/>
      </xdr:nvCxnSpPr>
      <xdr:spPr>
        <a:xfrm flipV="1">
          <a:off x="21323300" y="11002877"/>
          <a:ext cx="8382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154646</xdr:rowOff>
    </xdr:from>
    <xdr:to>
      <xdr:col>107</xdr:col>
      <xdr:colOff>101600</xdr:colOff>
      <xdr:row>64</xdr:row>
      <xdr:rowOff>84796</xdr:rowOff>
    </xdr:to>
    <xdr:sp macro="" textlink="">
      <xdr:nvSpPr>
        <xdr:cNvPr id="569" name="楕円 568">
          <a:extLst>
            <a:ext uri="{FF2B5EF4-FFF2-40B4-BE49-F238E27FC236}">
              <a16:creationId xmlns:a16="http://schemas.microsoft.com/office/drawing/2014/main" id="{407CBFE1-B0D5-420C-8D28-810B9F35711F}"/>
            </a:ext>
          </a:extLst>
        </xdr:cNvPr>
        <xdr:cNvSpPr/>
      </xdr:nvSpPr>
      <xdr:spPr>
        <a:xfrm>
          <a:off x="20383500" y="10955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31383</xdr:rowOff>
    </xdr:from>
    <xdr:to>
      <xdr:col>111</xdr:col>
      <xdr:colOff>177800</xdr:colOff>
      <xdr:row>64</xdr:row>
      <xdr:rowOff>33996</xdr:rowOff>
    </xdr:to>
    <xdr:cxnSp macro="">
      <xdr:nvCxnSpPr>
        <xdr:cNvPr id="570" name="直線コネクタ 569">
          <a:extLst>
            <a:ext uri="{FF2B5EF4-FFF2-40B4-BE49-F238E27FC236}">
              <a16:creationId xmlns:a16="http://schemas.microsoft.com/office/drawing/2014/main" id="{ED3260A8-FDCB-47D9-BF7E-8BD3D338B987}"/>
            </a:ext>
          </a:extLst>
        </xdr:cNvPr>
        <xdr:cNvCxnSpPr/>
      </xdr:nvCxnSpPr>
      <xdr:spPr>
        <a:xfrm flipV="1">
          <a:off x="20434300" y="11004183"/>
          <a:ext cx="889000" cy="2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155397</xdr:rowOff>
    </xdr:from>
    <xdr:to>
      <xdr:col>102</xdr:col>
      <xdr:colOff>165100</xdr:colOff>
      <xdr:row>64</xdr:row>
      <xdr:rowOff>85547</xdr:rowOff>
    </xdr:to>
    <xdr:sp macro="" textlink="">
      <xdr:nvSpPr>
        <xdr:cNvPr id="571" name="楕円 570">
          <a:extLst>
            <a:ext uri="{FF2B5EF4-FFF2-40B4-BE49-F238E27FC236}">
              <a16:creationId xmlns:a16="http://schemas.microsoft.com/office/drawing/2014/main" id="{0C56C5EA-78BF-4702-A0B1-60C5C0F04CD5}"/>
            </a:ext>
          </a:extLst>
        </xdr:cNvPr>
        <xdr:cNvSpPr/>
      </xdr:nvSpPr>
      <xdr:spPr>
        <a:xfrm>
          <a:off x="19494500" y="10956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33996</xdr:rowOff>
    </xdr:from>
    <xdr:to>
      <xdr:col>107</xdr:col>
      <xdr:colOff>50800</xdr:colOff>
      <xdr:row>64</xdr:row>
      <xdr:rowOff>34747</xdr:rowOff>
    </xdr:to>
    <xdr:cxnSp macro="">
      <xdr:nvCxnSpPr>
        <xdr:cNvPr id="572" name="直線コネクタ 571">
          <a:extLst>
            <a:ext uri="{FF2B5EF4-FFF2-40B4-BE49-F238E27FC236}">
              <a16:creationId xmlns:a16="http://schemas.microsoft.com/office/drawing/2014/main" id="{2D8297BD-13DD-46CA-8BA5-A2886D42CBDD}"/>
            </a:ext>
          </a:extLst>
        </xdr:cNvPr>
        <xdr:cNvCxnSpPr/>
      </xdr:nvCxnSpPr>
      <xdr:spPr>
        <a:xfrm flipV="1">
          <a:off x="19545300" y="11006796"/>
          <a:ext cx="889000" cy="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54428</xdr:rowOff>
    </xdr:from>
    <xdr:ext cx="469744" cy="259045"/>
    <xdr:sp macro="" textlink="">
      <xdr:nvSpPr>
        <xdr:cNvPr id="573" name="n_1aveValue【学校施設】&#10;一人当たり面積">
          <a:extLst>
            <a:ext uri="{FF2B5EF4-FFF2-40B4-BE49-F238E27FC236}">
              <a16:creationId xmlns:a16="http://schemas.microsoft.com/office/drawing/2014/main" id="{CE01BFF2-7115-4C59-8517-1CBE8A674B31}"/>
            </a:ext>
          </a:extLst>
        </xdr:cNvPr>
        <xdr:cNvSpPr txBox="1"/>
      </xdr:nvSpPr>
      <xdr:spPr>
        <a:xfrm>
          <a:off x="210757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59457</xdr:rowOff>
    </xdr:from>
    <xdr:ext cx="469744" cy="259045"/>
    <xdr:sp macro="" textlink="">
      <xdr:nvSpPr>
        <xdr:cNvPr id="574" name="n_2aveValue【学校施設】&#10;一人当たり面積">
          <a:extLst>
            <a:ext uri="{FF2B5EF4-FFF2-40B4-BE49-F238E27FC236}">
              <a16:creationId xmlns:a16="http://schemas.microsoft.com/office/drawing/2014/main" id="{F20D5ECE-FE41-4561-81CE-AA9C0ACA97B9}"/>
            </a:ext>
          </a:extLst>
        </xdr:cNvPr>
        <xdr:cNvSpPr txBox="1"/>
      </xdr:nvSpPr>
      <xdr:spPr>
        <a:xfrm>
          <a:off x="20199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74838</xdr:rowOff>
    </xdr:from>
    <xdr:ext cx="469744" cy="259045"/>
    <xdr:sp macro="" textlink="">
      <xdr:nvSpPr>
        <xdr:cNvPr id="575" name="n_3aveValue【学校施設】&#10;一人当たり面積">
          <a:extLst>
            <a:ext uri="{FF2B5EF4-FFF2-40B4-BE49-F238E27FC236}">
              <a16:creationId xmlns:a16="http://schemas.microsoft.com/office/drawing/2014/main" id="{122CA84D-773E-4453-A66D-F65B574AE95E}"/>
            </a:ext>
          </a:extLst>
        </xdr:cNvPr>
        <xdr:cNvSpPr txBox="1"/>
      </xdr:nvSpPr>
      <xdr:spPr>
        <a:xfrm>
          <a:off x="19310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73310</xdr:rowOff>
    </xdr:from>
    <xdr:ext cx="469744" cy="259045"/>
    <xdr:sp macro="" textlink="">
      <xdr:nvSpPr>
        <xdr:cNvPr id="576" name="n_1mainValue【学校施設】&#10;一人当たり面積">
          <a:extLst>
            <a:ext uri="{FF2B5EF4-FFF2-40B4-BE49-F238E27FC236}">
              <a16:creationId xmlns:a16="http://schemas.microsoft.com/office/drawing/2014/main" id="{44F149A8-DD79-451C-91D7-44CEE66014D1}"/>
            </a:ext>
          </a:extLst>
        </xdr:cNvPr>
        <xdr:cNvSpPr txBox="1"/>
      </xdr:nvSpPr>
      <xdr:spPr>
        <a:xfrm>
          <a:off x="21075727" y="11046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75923</xdr:rowOff>
    </xdr:from>
    <xdr:ext cx="469744" cy="259045"/>
    <xdr:sp macro="" textlink="">
      <xdr:nvSpPr>
        <xdr:cNvPr id="577" name="n_2mainValue【学校施設】&#10;一人当たり面積">
          <a:extLst>
            <a:ext uri="{FF2B5EF4-FFF2-40B4-BE49-F238E27FC236}">
              <a16:creationId xmlns:a16="http://schemas.microsoft.com/office/drawing/2014/main" id="{F8842F49-89AF-4CEF-92E3-C3A2F434D07D}"/>
            </a:ext>
          </a:extLst>
        </xdr:cNvPr>
        <xdr:cNvSpPr txBox="1"/>
      </xdr:nvSpPr>
      <xdr:spPr>
        <a:xfrm>
          <a:off x="20199427" y="11048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76674</xdr:rowOff>
    </xdr:from>
    <xdr:ext cx="469744" cy="259045"/>
    <xdr:sp macro="" textlink="">
      <xdr:nvSpPr>
        <xdr:cNvPr id="578" name="n_3mainValue【学校施設】&#10;一人当たり面積">
          <a:extLst>
            <a:ext uri="{FF2B5EF4-FFF2-40B4-BE49-F238E27FC236}">
              <a16:creationId xmlns:a16="http://schemas.microsoft.com/office/drawing/2014/main" id="{09557E79-BD83-4E0F-8B1C-317FC2465D3E}"/>
            </a:ext>
          </a:extLst>
        </xdr:cNvPr>
        <xdr:cNvSpPr txBox="1"/>
      </xdr:nvSpPr>
      <xdr:spPr>
        <a:xfrm>
          <a:off x="19310427" y="11049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9" name="正方形/長方形 578">
          <a:extLst>
            <a:ext uri="{FF2B5EF4-FFF2-40B4-BE49-F238E27FC236}">
              <a16:creationId xmlns:a16="http://schemas.microsoft.com/office/drawing/2014/main" id="{7F9C4B21-A91A-477F-AAE7-03C11897DC26}"/>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80" name="正方形/長方形 579">
          <a:extLst>
            <a:ext uri="{FF2B5EF4-FFF2-40B4-BE49-F238E27FC236}">
              <a16:creationId xmlns:a16="http://schemas.microsoft.com/office/drawing/2014/main" id="{E2A42BB8-08D7-49CB-8319-92278067B356}"/>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81" name="正方形/長方形 580">
          <a:extLst>
            <a:ext uri="{FF2B5EF4-FFF2-40B4-BE49-F238E27FC236}">
              <a16:creationId xmlns:a16="http://schemas.microsoft.com/office/drawing/2014/main" id="{D25DF78A-D251-40B6-AED5-1D04C04CC1C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82" name="正方形/長方形 581">
          <a:extLst>
            <a:ext uri="{FF2B5EF4-FFF2-40B4-BE49-F238E27FC236}">
              <a16:creationId xmlns:a16="http://schemas.microsoft.com/office/drawing/2014/main" id="{17755C43-7CD8-480C-BBAD-A5CD43E102ED}"/>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83" name="正方形/長方形 582">
          <a:extLst>
            <a:ext uri="{FF2B5EF4-FFF2-40B4-BE49-F238E27FC236}">
              <a16:creationId xmlns:a16="http://schemas.microsoft.com/office/drawing/2014/main" id="{E1764E42-39C1-4A4E-BD34-771C4DF6D00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84" name="正方形/長方形 583">
          <a:extLst>
            <a:ext uri="{FF2B5EF4-FFF2-40B4-BE49-F238E27FC236}">
              <a16:creationId xmlns:a16="http://schemas.microsoft.com/office/drawing/2014/main" id="{8BC46AA9-0C99-4E6D-8FB5-9F42444024D7}"/>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85" name="正方形/長方形 584">
          <a:extLst>
            <a:ext uri="{FF2B5EF4-FFF2-40B4-BE49-F238E27FC236}">
              <a16:creationId xmlns:a16="http://schemas.microsoft.com/office/drawing/2014/main" id="{308A1247-6E42-4A9A-9C38-077E2E2432E6}"/>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86" name="正方形/長方形 585">
          <a:extLst>
            <a:ext uri="{FF2B5EF4-FFF2-40B4-BE49-F238E27FC236}">
              <a16:creationId xmlns:a16="http://schemas.microsoft.com/office/drawing/2014/main" id="{50B842DA-8053-4D5D-A4D1-23E4C2C2954B}"/>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87" name="正方形/長方形 586">
          <a:extLst>
            <a:ext uri="{FF2B5EF4-FFF2-40B4-BE49-F238E27FC236}">
              <a16:creationId xmlns:a16="http://schemas.microsoft.com/office/drawing/2014/main" id="{DD9BF1A1-EDB8-4E07-A740-0937EBE137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8" name="正方形/長方形 587">
          <a:extLst>
            <a:ext uri="{FF2B5EF4-FFF2-40B4-BE49-F238E27FC236}">
              <a16:creationId xmlns:a16="http://schemas.microsoft.com/office/drawing/2014/main" id="{35BA42B6-D3EB-48C9-9319-8F6A3D5DB564}"/>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9" name="正方形/長方形 588">
          <a:extLst>
            <a:ext uri="{FF2B5EF4-FFF2-40B4-BE49-F238E27FC236}">
              <a16:creationId xmlns:a16="http://schemas.microsoft.com/office/drawing/2014/main" id="{842A60C3-9467-4E75-A9F0-942E6B4A9E5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0" name="正方形/長方形 589">
          <a:extLst>
            <a:ext uri="{FF2B5EF4-FFF2-40B4-BE49-F238E27FC236}">
              <a16:creationId xmlns:a16="http://schemas.microsoft.com/office/drawing/2014/main" id="{08D8F62C-7C30-4A1D-966F-668AFAD4C9A9}"/>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1" name="正方形/長方形 590">
          <a:extLst>
            <a:ext uri="{FF2B5EF4-FFF2-40B4-BE49-F238E27FC236}">
              <a16:creationId xmlns:a16="http://schemas.microsoft.com/office/drawing/2014/main" id="{16DD6747-97DD-43CB-8D99-87F3200A4EF9}"/>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2" name="正方形/長方形 591">
          <a:extLst>
            <a:ext uri="{FF2B5EF4-FFF2-40B4-BE49-F238E27FC236}">
              <a16:creationId xmlns:a16="http://schemas.microsoft.com/office/drawing/2014/main" id="{767CE5B5-FE32-47DD-A959-D46027242A94}"/>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3" name="正方形/長方形 592">
          <a:extLst>
            <a:ext uri="{FF2B5EF4-FFF2-40B4-BE49-F238E27FC236}">
              <a16:creationId xmlns:a16="http://schemas.microsoft.com/office/drawing/2014/main" id="{341E902C-1FB5-4FC4-9C93-A05F077C1107}"/>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4" name="正方形/長方形 593">
          <a:extLst>
            <a:ext uri="{FF2B5EF4-FFF2-40B4-BE49-F238E27FC236}">
              <a16:creationId xmlns:a16="http://schemas.microsoft.com/office/drawing/2014/main" id="{DA02858B-877F-4A69-956D-477204F61D4F}"/>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95" name="正方形/長方形 594">
          <a:extLst>
            <a:ext uri="{FF2B5EF4-FFF2-40B4-BE49-F238E27FC236}">
              <a16:creationId xmlns:a16="http://schemas.microsoft.com/office/drawing/2014/main" id="{E8411B45-3113-476E-85F2-B7E6B0B73893}"/>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96" name="正方形/長方形 595">
          <a:extLst>
            <a:ext uri="{FF2B5EF4-FFF2-40B4-BE49-F238E27FC236}">
              <a16:creationId xmlns:a16="http://schemas.microsoft.com/office/drawing/2014/main" id="{0451EEC4-EFD7-490F-9DEB-C5EAFF027E28}"/>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97" name="正方形/長方形 596">
          <a:extLst>
            <a:ext uri="{FF2B5EF4-FFF2-40B4-BE49-F238E27FC236}">
              <a16:creationId xmlns:a16="http://schemas.microsoft.com/office/drawing/2014/main" id="{74286D4D-872F-4315-A002-628630BC273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98" name="正方形/長方形 597">
          <a:extLst>
            <a:ext uri="{FF2B5EF4-FFF2-40B4-BE49-F238E27FC236}">
              <a16:creationId xmlns:a16="http://schemas.microsoft.com/office/drawing/2014/main" id="{B072835A-F8B8-43ED-A9B6-F998DC29CB6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99" name="正方形/長方形 598">
          <a:extLst>
            <a:ext uri="{FF2B5EF4-FFF2-40B4-BE49-F238E27FC236}">
              <a16:creationId xmlns:a16="http://schemas.microsoft.com/office/drawing/2014/main" id="{2865FA47-5CA1-4EA7-B76C-9F78F3CAFC02}"/>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00" name="正方形/長方形 599">
          <a:extLst>
            <a:ext uri="{FF2B5EF4-FFF2-40B4-BE49-F238E27FC236}">
              <a16:creationId xmlns:a16="http://schemas.microsoft.com/office/drawing/2014/main" id="{FC2C92D6-2B7B-465D-A555-7BB18AAD59BE}"/>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01" name="正方形/長方形 600">
          <a:extLst>
            <a:ext uri="{FF2B5EF4-FFF2-40B4-BE49-F238E27FC236}">
              <a16:creationId xmlns:a16="http://schemas.microsoft.com/office/drawing/2014/main" id="{E026AFC3-EA0F-4EDA-ACE3-F206091BF293}"/>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02" name="正方形/長方形 601">
          <a:extLst>
            <a:ext uri="{FF2B5EF4-FFF2-40B4-BE49-F238E27FC236}">
              <a16:creationId xmlns:a16="http://schemas.microsoft.com/office/drawing/2014/main" id="{DF2C1D47-55D6-467D-9962-F9E160527367}"/>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03" name="正方形/長方形 602">
          <a:extLst>
            <a:ext uri="{FF2B5EF4-FFF2-40B4-BE49-F238E27FC236}">
              <a16:creationId xmlns:a16="http://schemas.microsoft.com/office/drawing/2014/main" id="{A1598266-2BB1-4E78-AE40-FE4A33C5CA4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04" name="正方形/長方形 603">
          <a:extLst>
            <a:ext uri="{FF2B5EF4-FFF2-40B4-BE49-F238E27FC236}">
              <a16:creationId xmlns:a16="http://schemas.microsoft.com/office/drawing/2014/main" id="{69E1508E-2531-40DC-8EAD-D0539B950EF0}"/>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05" name="正方形/長方形 604">
          <a:extLst>
            <a:ext uri="{FF2B5EF4-FFF2-40B4-BE49-F238E27FC236}">
              <a16:creationId xmlns:a16="http://schemas.microsoft.com/office/drawing/2014/main" id="{2EC0EEF6-BAB3-49A1-B388-CD2B3E765DC5}"/>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06" name="正方形/長方形 605">
          <a:extLst>
            <a:ext uri="{FF2B5EF4-FFF2-40B4-BE49-F238E27FC236}">
              <a16:creationId xmlns:a16="http://schemas.microsoft.com/office/drawing/2014/main" id="{30E626C4-E79E-4607-864A-D7ABB2CFDF7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07" name="正方形/長方形 606">
          <a:extLst>
            <a:ext uri="{FF2B5EF4-FFF2-40B4-BE49-F238E27FC236}">
              <a16:creationId xmlns:a16="http://schemas.microsoft.com/office/drawing/2014/main" id="{4B88821A-3ECB-46EB-A319-A12E3F5A225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08" name="正方形/長方形 607">
          <a:extLst>
            <a:ext uri="{FF2B5EF4-FFF2-40B4-BE49-F238E27FC236}">
              <a16:creationId xmlns:a16="http://schemas.microsoft.com/office/drawing/2014/main" id="{E4EF59DB-0626-4FF9-A998-54D94E2C1EA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09" name="正方形/長方形 608">
          <a:extLst>
            <a:ext uri="{FF2B5EF4-FFF2-40B4-BE49-F238E27FC236}">
              <a16:creationId xmlns:a16="http://schemas.microsoft.com/office/drawing/2014/main" id="{06C77EA3-73B5-41B2-98AA-6FEEDD83E497}"/>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10" name="正方形/長方形 609">
          <a:extLst>
            <a:ext uri="{FF2B5EF4-FFF2-40B4-BE49-F238E27FC236}">
              <a16:creationId xmlns:a16="http://schemas.microsoft.com/office/drawing/2014/main" id="{5C53CACD-5810-4C89-B15B-EBA21A3D6147}"/>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11" name="正方形/長方形 610">
          <a:extLst>
            <a:ext uri="{FF2B5EF4-FFF2-40B4-BE49-F238E27FC236}">
              <a16:creationId xmlns:a16="http://schemas.microsoft.com/office/drawing/2014/main" id="{73A652EA-CA74-4352-8B9D-85DB7A077A68}"/>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12" name="正方形/長方形 611">
          <a:extLst>
            <a:ext uri="{FF2B5EF4-FFF2-40B4-BE49-F238E27FC236}">
              <a16:creationId xmlns:a16="http://schemas.microsoft.com/office/drawing/2014/main" id="{7AFD7255-D3E2-4B1E-BC94-8C8D494BBE88}"/>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13" name="テキスト ボックス 612">
          <a:extLst>
            <a:ext uri="{FF2B5EF4-FFF2-40B4-BE49-F238E27FC236}">
              <a16:creationId xmlns:a16="http://schemas.microsoft.com/office/drawing/2014/main" id="{988A1DEC-D749-4327-BDF9-10B08B8D183F}"/>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有形</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固定資産減価償却率が高くなっている施設は、公営住宅、学校施設である。公営住宅については、築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年以上を経過した施設が多くなっており、総点検を行い、長寿命化計画に基づいた施設の維持と、予防保全を実施する。また、学校施設についても、小学校が有形固定資産</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減価償却率</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71.1</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％、中学校が</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67.6</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％と</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なっており、特に小学校の有形固定資産減価償却率が高くなっている。令和</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２</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年度に個別施設計画を策定予定であり、同計画に基づいて老朽化対策に取り組んでいくこととしている。</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
          </a:r>
          <a:b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b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認定こども園については、平成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年度に老朽化していた保育所と幼稚園を統合し、高台に新しい施設を建設したため、</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有形</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固定資産減価償却率は減少している。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78D0371-3C21-4394-989A-DE19D4761E3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22F9FE5-69DA-4A97-8CF1-4AB6181B902B}"/>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3BB6B9C2-FBD5-4FE7-A121-10C25DA3A03C}"/>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C656CA3-A6B0-40EE-B136-9DA60F39D2B9}"/>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78490E2A-77A4-40A9-862B-702D7BDA17EE}"/>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E60DDF9-9F3C-43CF-AB59-57905E0217D6}"/>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DA40A92-13AC-4B1D-8987-3C6628A4DE77}"/>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2D35F8D3-0836-4E93-9F09-CD2870947325}"/>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F62ACDAB-0F5B-4056-93BB-9AB287B0ED2D}"/>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510A0AD0-32D6-4C87-AF44-2C376D3BD05A}"/>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3,228
3,216
28.37
11,092,970
10,948,734
77,023
1,610,654
3,177,288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9F4BDA51-D5FD-4BA5-B3A4-65BB6AF54D5D}"/>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B8790AD3-8000-4FFB-86CD-7691B011E5F7}"/>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C61C0A17-E3A8-4CF9-BE79-4B0B4E69AA9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49221CAF-7AD8-4CE2-9505-AB5248F3F073}"/>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CE4BA0D1-A702-402A-B4A0-1D2AA6D3DCFD}"/>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89178902-1487-40EE-9773-0D7FABAD8B03}"/>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92BDF9D4-36A6-40E6-BD72-731E4E60458B}"/>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E9CE729-4C72-4160-AD46-4F3C72D9A018}"/>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21C6842C-8502-413E-B4F3-F46CEA32C035}"/>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929FFF1-EAAB-4C03-982C-0C19847638A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5E4DF25B-F29F-47D6-8941-5A1FD4D1DC9A}"/>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A251D1D-19ED-4E18-AADC-A517FEB1AD7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80B2F5D-A7A6-4051-8680-79C8B4E42E4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458A7E2-44E3-4325-90ED-EA6A83C5DCDB}"/>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92667B5-A588-45E0-863D-FEBA6D92B516}"/>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0DB3726-A167-4915-B2D3-26BB8CB554F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460D9CF-FF93-4263-895F-D21AFCE7A1C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ADBD781F-3C2E-47E5-A30A-5729E595E783}"/>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77A3A61-AA8C-4AD3-95E6-FD1063416BA1}"/>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430F3A20-99F9-4448-83BF-F2FB0B21405E}"/>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D90B5DF7-F4D8-46B4-8832-9847674F24FD}"/>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393A78A7-4907-4E70-BFEE-9F9E13803239}"/>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E41B344A-B20D-450B-9CC3-0DAB7E747EDB}"/>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E6551AF1-2A4F-496C-AA8C-2335C1EBADB5}"/>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17746552-7C11-4788-9249-D181815D5751}"/>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87D197CC-1BD1-498A-B1B5-4C5293D8285E}"/>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E50B5B13-4CF3-4E20-9DE8-4D96E7DCADD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C24236D0-01B9-4B79-9CB1-101DD596064C}"/>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a16="http://schemas.microsoft.com/office/drawing/2014/main" id="{2C9761B4-9167-46F3-86B2-F4380377B355}"/>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a16="http://schemas.microsoft.com/office/drawing/2014/main" id="{EEDED0CC-C5C7-425E-B7D8-3AF1117F3DF4}"/>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a16="http://schemas.microsoft.com/office/drawing/2014/main" id="{0467E0B4-755D-4CAC-9965-99733BE112E2}"/>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a16="http://schemas.microsoft.com/office/drawing/2014/main" id="{118091F8-6767-4418-862C-9C8345D3296D}"/>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a16="http://schemas.microsoft.com/office/drawing/2014/main" id="{8BFF3BAE-BDC0-48A0-9891-9B21C95A893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a16="http://schemas.microsoft.com/office/drawing/2014/main" id="{F6410A81-3FD3-452A-BDC0-51D21A581DD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a16="http://schemas.microsoft.com/office/drawing/2014/main" id="{85C43B16-A5F2-48FE-9FC4-5DF6DF41119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a16="http://schemas.microsoft.com/office/drawing/2014/main" id="{BFA2D4F9-D47A-4BF2-B81A-12A0BD8BD8F7}"/>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a16="http://schemas.microsoft.com/office/drawing/2014/main" id="{AA97874D-F515-4A2D-98E2-68096987D93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a16="http://schemas.microsoft.com/office/drawing/2014/main" id="{AB7B6162-6BC4-4687-9B1F-DD5C1074CE19}"/>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a16="http://schemas.microsoft.com/office/drawing/2014/main" id="{79E153A3-7ED9-4E82-908B-4EE26C6DEBE7}"/>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a16="http://schemas.microsoft.com/office/drawing/2014/main" id="{D13C3ED5-E94A-475C-9C05-03CC1DEB178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a16="http://schemas.microsoft.com/office/drawing/2014/main" id="{DD27D4D7-322A-4EC2-9FD6-4F5F3303AE58}"/>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a16="http://schemas.microsoft.com/office/drawing/2014/main" id="{D8DDE97B-8185-43A8-92C3-7CC184BA3D37}"/>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a16="http://schemas.microsoft.com/office/drawing/2014/main" id="{B0BB6759-B676-498A-A089-C0D3C6D307D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a16="http://schemas.microsoft.com/office/drawing/2014/main" id="{B892B112-27BF-445F-AF0C-4503C4546AE9}"/>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6" name="正方形/長方形 55">
          <a:extLst>
            <a:ext uri="{FF2B5EF4-FFF2-40B4-BE49-F238E27FC236}">
              <a16:creationId xmlns:a16="http://schemas.microsoft.com/office/drawing/2014/main" id="{0475A4FE-CBC5-45A5-8BF7-4C8867D98FE2}"/>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7" name="正方形/長方形 56">
          <a:extLst>
            <a:ext uri="{FF2B5EF4-FFF2-40B4-BE49-F238E27FC236}">
              <a16:creationId xmlns:a16="http://schemas.microsoft.com/office/drawing/2014/main" id="{CD09B62B-A722-4E53-B250-0868CFE43B3E}"/>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8" name="正方形/長方形 57">
          <a:extLst>
            <a:ext uri="{FF2B5EF4-FFF2-40B4-BE49-F238E27FC236}">
              <a16:creationId xmlns:a16="http://schemas.microsoft.com/office/drawing/2014/main" id="{DEEAE604-D2D1-48C4-B495-2D3B84C4AEBF}"/>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59" name="正方形/長方形 58">
          <a:extLst>
            <a:ext uri="{FF2B5EF4-FFF2-40B4-BE49-F238E27FC236}">
              <a16:creationId xmlns:a16="http://schemas.microsoft.com/office/drawing/2014/main" id="{28777DB4-9683-44D9-9703-919F2738C421}"/>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0" name="正方形/長方形 59">
          <a:extLst>
            <a:ext uri="{FF2B5EF4-FFF2-40B4-BE49-F238E27FC236}">
              <a16:creationId xmlns:a16="http://schemas.microsoft.com/office/drawing/2014/main" id="{868C1A8F-242F-4F2C-92AB-FA8FD55A704A}"/>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1" name="正方形/長方形 60">
          <a:extLst>
            <a:ext uri="{FF2B5EF4-FFF2-40B4-BE49-F238E27FC236}">
              <a16:creationId xmlns:a16="http://schemas.microsoft.com/office/drawing/2014/main" id="{387429A7-D5A0-47DD-8586-A3C637A12AB4}"/>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2" name="正方形/長方形 61">
          <a:extLst>
            <a:ext uri="{FF2B5EF4-FFF2-40B4-BE49-F238E27FC236}">
              <a16:creationId xmlns:a16="http://schemas.microsoft.com/office/drawing/2014/main" id="{F69E2151-31DA-4AFE-8C68-C9C763FCB6EC}"/>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3" name="正方形/長方形 62">
          <a:extLst>
            <a:ext uri="{FF2B5EF4-FFF2-40B4-BE49-F238E27FC236}">
              <a16:creationId xmlns:a16="http://schemas.microsoft.com/office/drawing/2014/main" id="{9AF83766-499B-4992-BE18-ECCD501005FA}"/>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4" name="正方形/長方形 63">
          <a:extLst>
            <a:ext uri="{FF2B5EF4-FFF2-40B4-BE49-F238E27FC236}">
              <a16:creationId xmlns:a16="http://schemas.microsoft.com/office/drawing/2014/main" id="{655F5273-453F-4719-91CD-4A4C1DB9006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5" name="正方形/長方形 64">
          <a:extLst>
            <a:ext uri="{FF2B5EF4-FFF2-40B4-BE49-F238E27FC236}">
              <a16:creationId xmlns:a16="http://schemas.microsoft.com/office/drawing/2014/main" id="{A8761773-5B57-48A9-B5A1-97933E9466F4}"/>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6" name="正方形/長方形 65">
          <a:extLst>
            <a:ext uri="{FF2B5EF4-FFF2-40B4-BE49-F238E27FC236}">
              <a16:creationId xmlns:a16="http://schemas.microsoft.com/office/drawing/2014/main" id="{9CE7567F-6364-45DA-8D04-98290C9E8EAF}"/>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7" name="正方形/長方形 66">
          <a:extLst>
            <a:ext uri="{FF2B5EF4-FFF2-40B4-BE49-F238E27FC236}">
              <a16:creationId xmlns:a16="http://schemas.microsoft.com/office/drawing/2014/main" id="{B5212472-3E4B-4FB3-B09F-7D270CB65CF1}"/>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8" name="正方形/長方形 67">
          <a:extLst>
            <a:ext uri="{FF2B5EF4-FFF2-40B4-BE49-F238E27FC236}">
              <a16:creationId xmlns:a16="http://schemas.microsoft.com/office/drawing/2014/main" id="{EE610BC5-6D3E-4951-B482-CB1866391A5E}"/>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69" name="正方形/長方形 68">
          <a:extLst>
            <a:ext uri="{FF2B5EF4-FFF2-40B4-BE49-F238E27FC236}">
              <a16:creationId xmlns:a16="http://schemas.microsoft.com/office/drawing/2014/main" id="{DACC97E8-9AA3-40F2-A87E-463D46117803}"/>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0" name="正方形/長方形 69">
          <a:extLst>
            <a:ext uri="{FF2B5EF4-FFF2-40B4-BE49-F238E27FC236}">
              <a16:creationId xmlns:a16="http://schemas.microsoft.com/office/drawing/2014/main" id="{4835D6C5-CD10-4234-9725-17E187C6BD3A}"/>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1" name="正方形/長方形 70">
          <a:extLst>
            <a:ext uri="{FF2B5EF4-FFF2-40B4-BE49-F238E27FC236}">
              <a16:creationId xmlns:a16="http://schemas.microsoft.com/office/drawing/2014/main" id="{DAC597D5-0CE5-4334-846E-6AE559855548}"/>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2" name="テキスト ボックス 71">
          <a:extLst>
            <a:ext uri="{FF2B5EF4-FFF2-40B4-BE49-F238E27FC236}">
              <a16:creationId xmlns:a16="http://schemas.microsoft.com/office/drawing/2014/main" id="{2382D86F-083A-4C29-A044-B6766D564A6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3" name="直線コネクタ 72">
          <a:extLst>
            <a:ext uri="{FF2B5EF4-FFF2-40B4-BE49-F238E27FC236}">
              <a16:creationId xmlns:a16="http://schemas.microsoft.com/office/drawing/2014/main" id="{7642D5E3-8379-4B97-89ED-74112644F6E7}"/>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74" name="テキスト ボックス 73">
          <a:extLst>
            <a:ext uri="{FF2B5EF4-FFF2-40B4-BE49-F238E27FC236}">
              <a16:creationId xmlns:a16="http://schemas.microsoft.com/office/drawing/2014/main" id="{AA23F819-526C-4FEA-9E52-167A80A4E1E9}"/>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75" name="直線コネクタ 74">
          <a:extLst>
            <a:ext uri="{FF2B5EF4-FFF2-40B4-BE49-F238E27FC236}">
              <a16:creationId xmlns:a16="http://schemas.microsoft.com/office/drawing/2014/main" id="{24FD91A7-6D17-4CD5-A2D3-CFFF39AA6895}"/>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76" name="テキスト ボックス 75">
          <a:extLst>
            <a:ext uri="{FF2B5EF4-FFF2-40B4-BE49-F238E27FC236}">
              <a16:creationId xmlns:a16="http://schemas.microsoft.com/office/drawing/2014/main" id="{F2FECCCD-BCAD-4474-A1F2-87765F264720}"/>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77" name="直線コネクタ 76">
          <a:extLst>
            <a:ext uri="{FF2B5EF4-FFF2-40B4-BE49-F238E27FC236}">
              <a16:creationId xmlns:a16="http://schemas.microsoft.com/office/drawing/2014/main" id="{806AA04A-EE09-4836-96AE-4310B4668358}"/>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78" name="テキスト ボックス 77">
          <a:extLst>
            <a:ext uri="{FF2B5EF4-FFF2-40B4-BE49-F238E27FC236}">
              <a16:creationId xmlns:a16="http://schemas.microsoft.com/office/drawing/2014/main" id="{60FF5E32-CF14-44A0-9EE6-8CE901CAEDA4}"/>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79" name="直線コネクタ 78">
          <a:extLst>
            <a:ext uri="{FF2B5EF4-FFF2-40B4-BE49-F238E27FC236}">
              <a16:creationId xmlns:a16="http://schemas.microsoft.com/office/drawing/2014/main" id="{30BE3D5C-3550-4DB1-BFAF-228D9C692D45}"/>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80" name="テキスト ボックス 79">
          <a:extLst>
            <a:ext uri="{FF2B5EF4-FFF2-40B4-BE49-F238E27FC236}">
              <a16:creationId xmlns:a16="http://schemas.microsoft.com/office/drawing/2014/main" id="{CF230FB3-41E3-447E-B42A-BE17FD90DE0D}"/>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81" name="直線コネクタ 80">
          <a:extLst>
            <a:ext uri="{FF2B5EF4-FFF2-40B4-BE49-F238E27FC236}">
              <a16:creationId xmlns:a16="http://schemas.microsoft.com/office/drawing/2014/main" id="{7F0DD66B-9DC9-4C06-B920-2229316BB1A4}"/>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82" name="テキスト ボックス 81">
          <a:extLst>
            <a:ext uri="{FF2B5EF4-FFF2-40B4-BE49-F238E27FC236}">
              <a16:creationId xmlns:a16="http://schemas.microsoft.com/office/drawing/2014/main" id="{50E7E0D7-C2C4-44F0-A7FF-73FE3932613C}"/>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83" name="直線コネクタ 82">
          <a:extLst>
            <a:ext uri="{FF2B5EF4-FFF2-40B4-BE49-F238E27FC236}">
              <a16:creationId xmlns:a16="http://schemas.microsoft.com/office/drawing/2014/main" id="{502D9C2C-90B3-42E5-9FE0-BC8AC33B98E1}"/>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84" name="テキスト ボックス 83">
          <a:extLst>
            <a:ext uri="{FF2B5EF4-FFF2-40B4-BE49-F238E27FC236}">
              <a16:creationId xmlns:a16="http://schemas.microsoft.com/office/drawing/2014/main" id="{0FD894C6-75A8-4475-8B94-B3A2AC5EC641}"/>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5" name="直線コネクタ 84">
          <a:extLst>
            <a:ext uri="{FF2B5EF4-FFF2-40B4-BE49-F238E27FC236}">
              <a16:creationId xmlns:a16="http://schemas.microsoft.com/office/drawing/2014/main" id="{53B46B65-2D3D-45F4-81FA-213B17C62BA5}"/>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86" name="テキスト ボックス 85">
          <a:extLst>
            <a:ext uri="{FF2B5EF4-FFF2-40B4-BE49-F238E27FC236}">
              <a16:creationId xmlns:a16="http://schemas.microsoft.com/office/drawing/2014/main" id="{11449A36-7ED0-47E8-9BD1-879C7EA56CF8}"/>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87" name="【福祉施設】&#10;有形固定資産減価償却率グラフ枠">
          <a:extLst>
            <a:ext uri="{FF2B5EF4-FFF2-40B4-BE49-F238E27FC236}">
              <a16:creationId xmlns:a16="http://schemas.microsoft.com/office/drawing/2014/main" id="{9F26D2BA-0870-474E-8780-5CA4AE38C91C}"/>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87</xdr:row>
      <xdr:rowOff>17145</xdr:rowOff>
    </xdr:to>
    <xdr:cxnSp macro="">
      <xdr:nvCxnSpPr>
        <xdr:cNvPr id="88" name="直線コネクタ 87">
          <a:extLst>
            <a:ext uri="{FF2B5EF4-FFF2-40B4-BE49-F238E27FC236}">
              <a16:creationId xmlns:a16="http://schemas.microsoft.com/office/drawing/2014/main" id="{CCD6F9CA-6EA3-4C35-A2C6-ACD5C6CC1633}"/>
            </a:ext>
          </a:extLst>
        </xdr:cNvPr>
        <xdr:cNvCxnSpPr/>
      </xdr:nvCxnSpPr>
      <xdr:spPr>
        <a:xfrm flipV="1">
          <a:off x="4634865" y="13335000"/>
          <a:ext cx="0" cy="1598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20972</xdr:rowOff>
    </xdr:from>
    <xdr:ext cx="405111" cy="259045"/>
    <xdr:sp macro="" textlink="">
      <xdr:nvSpPr>
        <xdr:cNvPr id="89" name="【福祉施設】&#10;有形固定資産減価償却率最小値テキスト">
          <a:extLst>
            <a:ext uri="{FF2B5EF4-FFF2-40B4-BE49-F238E27FC236}">
              <a16:creationId xmlns:a16="http://schemas.microsoft.com/office/drawing/2014/main" id="{BDD705B8-53B3-4289-A688-BDADFB12EAFC}"/>
            </a:ext>
          </a:extLst>
        </xdr:cNvPr>
        <xdr:cNvSpPr txBox="1"/>
      </xdr:nvSpPr>
      <xdr:spPr>
        <a:xfrm>
          <a:off x="4673600" y="14937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87</xdr:row>
      <xdr:rowOff>17145</xdr:rowOff>
    </xdr:from>
    <xdr:to>
      <xdr:col>24</xdr:col>
      <xdr:colOff>152400</xdr:colOff>
      <xdr:row>87</xdr:row>
      <xdr:rowOff>17145</xdr:rowOff>
    </xdr:to>
    <xdr:cxnSp macro="">
      <xdr:nvCxnSpPr>
        <xdr:cNvPr id="90" name="直線コネクタ 89">
          <a:extLst>
            <a:ext uri="{FF2B5EF4-FFF2-40B4-BE49-F238E27FC236}">
              <a16:creationId xmlns:a16="http://schemas.microsoft.com/office/drawing/2014/main" id="{D695D188-15C2-4219-A2DD-DE1B1B30F5DB}"/>
            </a:ext>
          </a:extLst>
        </xdr:cNvPr>
        <xdr:cNvCxnSpPr/>
      </xdr:nvCxnSpPr>
      <xdr:spPr>
        <a:xfrm>
          <a:off x="4546600" y="14933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91" name="【福祉施設】&#10;有形固定資産減価償却率最大値テキスト">
          <a:extLst>
            <a:ext uri="{FF2B5EF4-FFF2-40B4-BE49-F238E27FC236}">
              <a16:creationId xmlns:a16="http://schemas.microsoft.com/office/drawing/2014/main" id="{F084CE06-C32D-4D06-A7E9-E99BE857B9E0}"/>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92" name="直線コネクタ 91">
          <a:extLst>
            <a:ext uri="{FF2B5EF4-FFF2-40B4-BE49-F238E27FC236}">
              <a16:creationId xmlns:a16="http://schemas.microsoft.com/office/drawing/2014/main" id="{83F6DAB2-8511-4E7E-B9B0-98D59CA86E6A}"/>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36213</xdr:rowOff>
    </xdr:from>
    <xdr:ext cx="405111" cy="259045"/>
    <xdr:sp macro="" textlink="">
      <xdr:nvSpPr>
        <xdr:cNvPr id="93" name="【福祉施設】&#10;有形固定資産減価償却率平均値テキスト">
          <a:extLst>
            <a:ext uri="{FF2B5EF4-FFF2-40B4-BE49-F238E27FC236}">
              <a16:creationId xmlns:a16="http://schemas.microsoft.com/office/drawing/2014/main" id="{17D5F0C7-42AC-483F-BC4E-0B18089FBD43}"/>
            </a:ext>
          </a:extLst>
        </xdr:cNvPr>
        <xdr:cNvSpPr txBox="1"/>
      </xdr:nvSpPr>
      <xdr:spPr>
        <a:xfrm>
          <a:off x="4673600" y="142665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57786</xdr:rowOff>
    </xdr:from>
    <xdr:to>
      <xdr:col>24</xdr:col>
      <xdr:colOff>114300</xdr:colOff>
      <xdr:row>83</xdr:row>
      <xdr:rowOff>159386</xdr:rowOff>
    </xdr:to>
    <xdr:sp macro="" textlink="">
      <xdr:nvSpPr>
        <xdr:cNvPr id="94" name="フローチャート: 判断 93">
          <a:extLst>
            <a:ext uri="{FF2B5EF4-FFF2-40B4-BE49-F238E27FC236}">
              <a16:creationId xmlns:a16="http://schemas.microsoft.com/office/drawing/2014/main" id="{32D74BC9-F931-43B3-9139-8D72B55122B0}"/>
            </a:ext>
          </a:extLst>
        </xdr:cNvPr>
        <xdr:cNvSpPr/>
      </xdr:nvSpPr>
      <xdr:spPr>
        <a:xfrm>
          <a:off x="4584700" y="14288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71120</xdr:rowOff>
    </xdr:from>
    <xdr:to>
      <xdr:col>20</xdr:col>
      <xdr:colOff>38100</xdr:colOff>
      <xdr:row>84</xdr:row>
      <xdr:rowOff>1270</xdr:rowOff>
    </xdr:to>
    <xdr:sp macro="" textlink="">
      <xdr:nvSpPr>
        <xdr:cNvPr id="95" name="フローチャート: 判断 94">
          <a:extLst>
            <a:ext uri="{FF2B5EF4-FFF2-40B4-BE49-F238E27FC236}">
              <a16:creationId xmlns:a16="http://schemas.microsoft.com/office/drawing/2014/main" id="{4068CB8D-09D5-4082-A9E2-70B0376DE530}"/>
            </a:ext>
          </a:extLst>
        </xdr:cNvPr>
        <xdr:cNvSpPr/>
      </xdr:nvSpPr>
      <xdr:spPr>
        <a:xfrm>
          <a:off x="3746500" y="1430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83</xdr:row>
      <xdr:rowOff>163847</xdr:rowOff>
    </xdr:from>
    <xdr:ext cx="405111" cy="259045"/>
    <xdr:sp macro="" textlink="">
      <xdr:nvSpPr>
        <xdr:cNvPr id="96" name="n_1aveValue【福祉施設】&#10;有形固定資産減価償却率">
          <a:extLst>
            <a:ext uri="{FF2B5EF4-FFF2-40B4-BE49-F238E27FC236}">
              <a16:creationId xmlns:a16="http://schemas.microsoft.com/office/drawing/2014/main" id="{69C72F96-7D85-41F0-A582-94B3E89407C2}"/>
            </a:ext>
          </a:extLst>
        </xdr:cNvPr>
        <xdr:cNvSpPr txBox="1"/>
      </xdr:nvSpPr>
      <xdr:spPr>
        <a:xfrm>
          <a:off x="3582044" y="14394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83</xdr:row>
      <xdr:rowOff>95886</xdr:rowOff>
    </xdr:from>
    <xdr:to>
      <xdr:col>15</xdr:col>
      <xdr:colOff>101600</xdr:colOff>
      <xdr:row>84</xdr:row>
      <xdr:rowOff>26036</xdr:rowOff>
    </xdr:to>
    <xdr:sp macro="" textlink="">
      <xdr:nvSpPr>
        <xdr:cNvPr id="97" name="フローチャート: 判断 96">
          <a:extLst>
            <a:ext uri="{FF2B5EF4-FFF2-40B4-BE49-F238E27FC236}">
              <a16:creationId xmlns:a16="http://schemas.microsoft.com/office/drawing/2014/main" id="{D57E77B0-612C-465A-B7E3-3305F65993B5}"/>
            </a:ext>
          </a:extLst>
        </xdr:cNvPr>
        <xdr:cNvSpPr/>
      </xdr:nvSpPr>
      <xdr:spPr>
        <a:xfrm>
          <a:off x="2857500" y="14326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84</xdr:row>
      <xdr:rowOff>17163</xdr:rowOff>
    </xdr:from>
    <xdr:ext cx="405111" cy="259045"/>
    <xdr:sp macro="" textlink="">
      <xdr:nvSpPr>
        <xdr:cNvPr id="98" name="n_2aveValue【福祉施設】&#10;有形固定資産減価償却率">
          <a:extLst>
            <a:ext uri="{FF2B5EF4-FFF2-40B4-BE49-F238E27FC236}">
              <a16:creationId xmlns:a16="http://schemas.microsoft.com/office/drawing/2014/main" id="{8758B02A-D142-4B21-A00F-BDF96279E2F1}"/>
            </a:ext>
          </a:extLst>
        </xdr:cNvPr>
        <xdr:cNvSpPr txBox="1"/>
      </xdr:nvSpPr>
      <xdr:spPr>
        <a:xfrm>
          <a:off x="2705744" y="1441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83</xdr:row>
      <xdr:rowOff>69214</xdr:rowOff>
    </xdr:from>
    <xdr:to>
      <xdr:col>10</xdr:col>
      <xdr:colOff>165100</xdr:colOff>
      <xdr:row>83</xdr:row>
      <xdr:rowOff>170814</xdr:rowOff>
    </xdr:to>
    <xdr:sp macro="" textlink="">
      <xdr:nvSpPr>
        <xdr:cNvPr id="99" name="フローチャート: 判断 98">
          <a:extLst>
            <a:ext uri="{FF2B5EF4-FFF2-40B4-BE49-F238E27FC236}">
              <a16:creationId xmlns:a16="http://schemas.microsoft.com/office/drawing/2014/main" id="{1B64C18E-B73F-457B-BBC0-AFDC84D329AF}"/>
            </a:ext>
          </a:extLst>
        </xdr:cNvPr>
        <xdr:cNvSpPr/>
      </xdr:nvSpPr>
      <xdr:spPr>
        <a:xfrm>
          <a:off x="1968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83</xdr:row>
      <xdr:rowOff>161941</xdr:rowOff>
    </xdr:from>
    <xdr:ext cx="405111" cy="259045"/>
    <xdr:sp macro="" textlink="">
      <xdr:nvSpPr>
        <xdr:cNvPr id="100" name="n_3aveValue【福祉施設】&#10;有形固定資産減価償却率">
          <a:extLst>
            <a:ext uri="{FF2B5EF4-FFF2-40B4-BE49-F238E27FC236}">
              <a16:creationId xmlns:a16="http://schemas.microsoft.com/office/drawing/2014/main" id="{80D0966C-5F06-498E-8536-6D39D926DEEA}"/>
            </a:ext>
          </a:extLst>
        </xdr:cNvPr>
        <xdr:cNvSpPr txBox="1"/>
      </xdr:nvSpPr>
      <xdr:spPr>
        <a:xfrm>
          <a:off x="1816744" y="1439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8A27F620-FF6B-4423-A62C-4ABF507CAF5C}"/>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1FFCB027-B8B7-4C8D-8DE8-57F4725318F7}"/>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8F88F30D-D1A8-406A-B54D-09C4A66C6D20}"/>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4" name="テキスト ボックス 103">
          <a:extLst>
            <a:ext uri="{FF2B5EF4-FFF2-40B4-BE49-F238E27FC236}">
              <a16:creationId xmlns:a16="http://schemas.microsoft.com/office/drawing/2014/main" id="{8F843D0F-CEA7-49A8-8E3F-2D785CDEB835}"/>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5" name="テキスト ボックス 104">
          <a:extLst>
            <a:ext uri="{FF2B5EF4-FFF2-40B4-BE49-F238E27FC236}">
              <a16:creationId xmlns:a16="http://schemas.microsoft.com/office/drawing/2014/main" id="{EF35E95A-BCA7-48C9-BEC6-A16693DD76FF}"/>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84455</xdr:rowOff>
    </xdr:from>
    <xdr:to>
      <xdr:col>24</xdr:col>
      <xdr:colOff>114300</xdr:colOff>
      <xdr:row>82</xdr:row>
      <xdr:rowOff>14605</xdr:rowOff>
    </xdr:to>
    <xdr:sp macro="" textlink="">
      <xdr:nvSpPr>
        <xdr:cNvPr id="106" name="楕円 105">
          <a:extLst>
            <a:ext uri="{FF2B5EF4-FFF2-40B4-BE49-F238E27FC236}">
              <a16:creationId xmlns:a16="http://schemas.microsoft.com/office/drawing/2014/main" id="{BBADF91A-BFE7-4907-9DD3-F5CBE2FA9ECC}"/>
            </a:ext>
          </a:extLst>
        </xdr:cNvPr>
        <xdr:cNvSpPr/>
      </xdr:nvSpPr>
      <xdr:spPr>
        <a:xfrm>
          <a:off x="4584700" y="13971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107332</xdr:rowOff>
    </xdr:from>
    <xdr:ext cx="405111" cy="259045"/>
    <xdr:sp macro="" textlink="">
      <xdr:nvSpPr>
        <xdr:cNvPr id="107" name="【福祉施設】&#10;有形固定資産減価償却率該当値テキスト">
          <a:extLst>
            <a:ext uri="{FF2B5EF4-FFF2-40B4-BE49-F238E27FC236}">
              <a16:creationId xmlns:a16="http://schemas.microsoft.com/office/drawing/2014/main" id="{0E0BAD52-F096-41F3-B33D-69E6F6646F16}"/>
            </a:ext>
          </a:extLst>
        </xdr:cNvPr>
        <xdr:cNvSpPr txBox="1"/>
      </xdr:nvSpPr>
      <xdr:spPr>
        <a:xfrm>
          <a:off x="4673600" y="1382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122555</xdr:rowOff>
    </xdr:from>
    <xdr:to>
      <xdr:col>20</xdr:col>
      <xdr:colOff>38100</xdr:colOff>
      <xdr:row>82</xdr:row>
      <xdr:rowOff>52705</xdr:rowOff>
    </xdr:to>
    <xdr:sp macro="" textlink="">
      <xdr:nvSpPr>
        <xdr:cNvPr id="108" name="楕円 107">
          <a:extLst>
            <a:ext uri="{FF2B5EF4-FFF2-40B4-BE49-F238E27FC236}">
              <a16:creationId xmlns:a16="http://schemas.microsoft.com/office/drawing/2014/main" id="{43702E45-A48C-47F6-A4C3-9031FB309496}"/>
            </a:ext>
          </a:extLst>
        </xdr:cNvPr>
        <xdr:cNvSpPr/>
      </xdr:nvSpPr>
      <xdr:spPr>
        <a:xfrm>
          <a:off x="3746500" y="1401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135255</xdr:rowOff>
    </xdr:from>
    <xdr:to>
      <xdr:col>24</xdr:col>
      <xdr:colOff>63500</xdr:colOff>
      <xdr:row>82</xdr:row>
      <xdr:rowOff>1905</xdr:rowOff>
    </xdr:to>
    <xdr:cxnSp macro="">
      <xdr:nvCxnSpPr>
        <xdr:cNvPr id="109" name="直線コネクタ 108">
          <a:extLst>
            <a:ext uri="{FF2B5EF4-FFF2-40B4-BE49-F238E27FC236}">
              <a16:creationId xmlns:a16="http://schemas.microsoft.com/office/drawing/2014/main" id="{A87ACEC6-1D90-42CD-8936-714F3C70F9DE}"/>
            </a:ext>
          </a:extLst>
        </xdr:cNvPr>
        <xdr:cNvCxnSpPr/>
      </xdr:nvCxnSpPr>
      <xdr:spPr>
        <a:xfrm flipV="1">
          <a:off x="3797300" y="14022705"/>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122555</xdr:rowOff>
    </xdr:from>
    <xdr:to>
      <xdr:col>15</xdr:col>
      <xdr:colOff>101600</xdr:colOff>
      <xdr:row>82</xdr:row>
      <xdr:rowOff>52705</xdr:rowOff>
    </xdr:to>
    <xdr:sp macro="" textlink="">
      <xdr:nvSpPr>
        <xdr:cNvPr id="110" name="楕円 109">
          <a:extLst>
            <a:ext uri="{FF2B5EF4-FFF2-40B4-BE49-F238E27FC236}">
              <a16:creationId xmlns:a16="http://schemas.microsoft.com/office/drawing/2014/main" id="{D0B62AE9-EFE4-42B9-80A8-52FE41FAD54D}"/>
            </a:ext>
          </a:extLst>
        </xdr:cNvPr>
        <xdr:cNvSpPr/>
      </xdr:nvSpPr>
      <xdr:spPr>
        <a:xfrm>
          <a:off x="2857500" y="1401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1905</xdr:rowOff>
    </xdr:from>
    <xdr:to>
      <xdr:col>19</xdr:col>
      <xdr:colOff>177800</xdr:colOff>
      <xdr:row>82</xdr:row>
      <xdr:rowOff>1905</xdr:rowOff>
    </xdr:to>
    <xdr:cxnSp macro="">
      <xdr:nvCxnSpPr>
        <xdr:cNvPr id="111" name="直線コネクタ 110">
          <a:extLst>
            <a:ext uri="{FF2B5EF4-FFF2-40B4-BE49-F238E27FC236}">
              <a16:creationId xmlns:a16="http://schemas.microsoft.com/office/drawing/2014/main" id="{658C6BCB-5C84-4253-9AFF-FBCB64134DFE}"/>
            </a:ext>
          </a:extLst>
        </xdr:cNvPr>
        <xdr:cNvCxnSpPr/>
      </xdr:nvCxnSpPr>
      <xdr:spPr>
        <a:xfrm>
          <a:off x="2908300" y="1406080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27305</xdr:rowOff>
    </xdr:from>
    <xdr:to>
      <xdr:col>10</xdr:col>
      <xdr:colOff>165100</xdr:colOff>
      <xdr:row>82</xdr:row>
      <xdr:rowOff>128905</xdr:rowOff>
    </xdr:to>
    <xdr:sp macro="" textlink="">
      <xdr:nvSpPr>
        <xdr:cNvPr id="112" name="楕円 111">
          <a:extLst>
            <a:ext uri="{FF2B5EF4-FFF2-40B4-BE49-F238E27FC236}">
              <a16:creationId xmlns:a16="http://schemas.microsoft.com/office/drawing/2014/main" id="{5383A985-C4A7-4CFD-BFAA-51742A7B99AD}"/>
            </a:ext>
          </a:extLst>
        </xdr:cNvPr>
        <xdr:cNvSpPr/>
      </xdr:nvSpPr>
      <xdr:spPr>
        <a:xfrm>
          <a:off x="1968500" y="1408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1905</xdr:rowOff>
    </xdr:from>
    <xdr:to>
      <xdr:col>15</xdr:col>
      <xdr:colOff>50800</xdr:colOff>
      <xdr:row>82</xdr:row>
      <xdr:rowOff>78105</xdr:rowOff>
    </xdr:to>
    <xdr:cxnSp macro="">
      <xdr:nvCxnSpPr>
        <xdr:cNvPr id="113" name="直線コネクタ 112">
          <a:extLst>
            <a:ext uri="{FF2B5EF4-FFF2-40B4-BE49-F238E27FC236}">
              <a16:creationId xmlns:a16="http://schemas.microsoft.com/office/drawing/2014/main" id="{E57C8C12-470E-4AE4-8A0E-7F0439668D2F}"/>
            </a:ext>
          </a:extLst>
        </xdr:cNvPr>
        <xdr:cNvCxnSpPr/>
      </xdr:nvCxnSpPr>
      <xdr:spPr>
        <a:xfrm flipV="1">
          <a:off x="2019300" y="1406080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69232</xdr:rowOff>
    </xdr:from>
    <xdr:ext cx="405111" cy="259045"/>
    <xdr:sp macro="" textlink="">
      <xdr:nvSpPr>
        <xdr:cNvPr id="114" name="n_1mainValue【福祉施設】&#10;有形固定資産減価償却率">
          <a:extLst>
            <a:ext uri="{FF2B5EF4-FFF2-40B4-BE49-F238E27FC236}">
              <a16:creationId xmlns:a16="http://schemas.microsoft.com/office/drawing/2014/main" id="{555095B3-1E9D-4836-AD69-96F53C1E678D}"/>
            </a:ext>
          </a:extLst>
        </xdr:cNvPr>
        <xdr:cNvSpPr txBox="1"/>
      </xdr:nvSpPr>
      <xdr:spPr>
        <a:xfrm>
          <a:off x="3582044" y="13785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69232</xdr:rowOff>
    </xdr:from>
    <xdr:ext cx="405111" cy="259045"/>
    <xdr:sp macro="" textlink="">
      <xdr:nvSpPr>
        <xdr:cNvPr id="115" name="n_2mainValue【福祉施設】&#10;有形固定資産減価償却率">
          <a:extLst>
            <a:ext uri="{FF2B5EF4-FFF2-40B4-BE49-F238E27FC236}">
              <a16:creationId xmlns:a16="http://schemas.microsoft.com/office/drawing/2014/main" id="{1C94D64B-71EA-40BF-AAFF-DDA8D99067E1}"/>
            </a:ext>
          </a:extLst>
        </xdr:cNvPr>
        <xdr:cNvSpPr txBox="1"/>
      </xdr:nvSpPr>
      <xdr:spPr>
        <a:xfrm>
          <a:off x="2705744" y="13785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145432</xdr:rowOff>
    </xdr:from>
    <xdr:ext cx="405111" cy="259045"/>
    <xdr:sp macro="" textlink="">
      <xdr:nvSpPr>
        <xdr:cNvPr id="116" name="n_3mainValue【福祉施設】&#10;有形固定資産減価償却率">
          <a:extLst>
            <a:ext uri="{FF2B5EF4-FFF2-40B4-BE49-F238E27FC236}">
              <a16:creationId xmlns:a16="http://schemas.microsoft.com/office/drawing/2014/main" id="{74242BF3-89D8-495E-A069-9353B8BEE5DF}"/>
            </a:ext>
          </a:extLst>
        </xdr:cNvPr>
        <xdr:cNvSpPr txBox="1"/>
      </xdr:nvSpPr>
      <xdr:spPr>
        <a:xfrm>
          <a:off x="1816744" y="1386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17" name="正方形/長方形 116">
          <a:extLst>
            <a:ext uri="{FF2B5EF4-FFF2-40B4-BE49-F238E27FC236}">
              <a16:creationId xmlns:a16="http://schemas.microsoft.com/office/drawing/2014/main" id="{9F3C5A39-5272-4161-8A9E-5BE84C9FE9D5}"/>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18" name="正方形/長方形 117">
          <a:extLst>
            <a:ext uri="{FF2B5EF4-FFF2-40B4-BE49-F238E27FC236}">
              <a16:creationId xmlns:a16="http://schemas.microsoft.com/office/drawing/2014/main" id="{8955527B-4E78-4E45-9D4D-A594C08B8C54}"/>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19" name="正方形/長方形 118">
          <a:extLst>
            <a:ext uri="{FF2B5EF4-FFF2-40B4-BE49-F238E27FC236}">
              <a16:creationId xmlns:a16="http://schemas.microsoft.com/office/drawing/2014/main" id="{3CFDA169-CBFA-4BCD-850A-B94C8F0BE77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0" name="正方形/長方形 119">
          <a:extLst>
            <a:ext uri="{FF2B5EF4-FFF2-40B4-BE49-F238E27FC236}">
              <a16:creationId xmlns:a16="http://schemas.microsoft.com/office/drawing/2014/main" id="{69523C5B-BC65-4A13-93E7-E761811774F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1" name="正方形/長方形 120">
          <a:extLst>
            <a:ext uri="{FF2B5EF4-FFF2-40B4-BE49-F238E27FC236}">
              <a16:creationId xmlns:a16="http://schemas.microsoft.com/office/drawing/2014/main" id="{2AD6B474-6EA5-41A8-92E5-FA9BC6006FAC}"/>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2" name="正方形/長方形 121">
          <a:extLst>
            <a:ext uri="{FF2B5EF4-FFF2-40B4-BE49-F238E27FC236}">
              <a16:creationId xmlns:a16="http://schemas.microsoft.com/office/drawing/2014/main" id="{29453D3E-8614-42B6-8C63-8F352CE393E4}"/>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23" name="正方形/長方形 122">
          <a:extLst>
            <a:ext uri="{FF2B5EF4-FFF2-40B4-BE49-F238E27FC236}">
              <a16:creationId xmlns:a16="http://schemas.microsoft.com/office/drawing/2014/main" id="{1CF41477-7D99-49DB-A5E4-524CFF40A215}"/>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24" name="正方形/長方形 123">
          <a:extLst>
            <a:ext uri="{FF2B5EF4-FFF2-40B4-BE49-F238E27FC236}">
              <a16:creationId xmlns:a16="http://schemas.microsoft.com/office/drawing/2014/main" id="{FD7A6F97-FA5D-4AB6-8BD0-EA49EAD8714C}"/>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25" name="テキスト ボックス 124">
          <a:extLst>
            <a:ext uri="{FF2B5EF4-FFF2-40B4-BE49-F238E27FC236}">
              <a16:creationId xmlns:a16="http://schemas.microsoft.com/office/drawing/2014/main" id="{790FFC34-5915-4B46-A9EC-89299D866E7F}"/>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26" name="直線コネクタ 125">
          <a:extLst>
            <a:ext uri="{FF2B5EF4-FFF2-40B4-BE49-F238E27FC236}">
              <a16:creationId xmlns:a16="http://schemas.microsoft.com/office/drawing/2014/main" id="{BD2EC081-7683-4454-8503-73FD8B40D265}"/>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127" name="直線コネクタ 126">
          <a:extLst>
            <a:ext uri="{FF2B5EF4-FFF2-40B4-BE49-F238E27FC236}">
              <a16:creationId xmlns:a16="http://schemas.microsoft.com/office/drawing/2014/main" id="{80AE0062-7760-4C49-8237-0F446E31F9B5}"/>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128" name="テキスト ボックス 127">
          <a:extLst>
            <a:ext uri="{FF2B5EF4-FFF2-40B4-BE49-F238E27FC236}">
              <a16:creationId xmlns:a16="http://schemas.microsoft.com/office/drawing/2014/main" id="{6484B177-5113-4D0D-9BBE-8251D00CE3C4}"/>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129" name="直線コネクタ 128">
          <a:extLst>
            <a:ext uri="{FF2B5EF4-FFF2-40B4-BE49-F238E27FC236}">
              <a16:creationId xmlns:a16="http://schemas.microsoft.com/office/drawing/2014/main" id="{5195C5B9-CB5C-4451-B0A3-521454FAFCF7}"/>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130" name="テキスト ボックス 129">
          <a:extLst>
            <a:ext uri="{FF2B5EF4-FFF2-40B4-BE49-F238E27FC236}">
              <a16:creationId xmlns:a16="http://schemas.microsoft.com/office/drawing/2014/main" id="{E5E82BEE-4476-4177-9783-FC07CCD46886}"/>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131" name="直線コネクタ 130">
          <a:extLst>
            <a:ext uri="{FF2B5EF4-FFF2-40B4-BE49-F238E27FC236}">
              <a16:creationId xmlns:a16="http://schemas.microsoft.com/office/drawing/2014/main" id="{B322128B-6E0D-4C9A-99ED-3EAF22BA81A3}"/>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132" name="テキスト ボックス 131">
          <a:extLst>
            <a:ext uri="{FF2B5EF4-FFF2-40B4-BE49-F238E27FC236}">
              <a16:creationId xmlns:a16="http://schemas.microsoft.com/office/drawing/2014/main" id="{F3710C06-5428-4F0E-B620-55752476CF9D}"/>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133" name="直線コネクタ 132">
          <a:extLst>
            <a:ext uri="{FF2B5EF4-FFF2-40B4-BE49-F238E27FC236}">
              <a16:creationId xmlns:a16="http://schemas.microsoft.com/office/drawing/2014/main" id="{F36536DB-2537-4F69-AF94-D6D3070C7E8F}"/>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134" name="テキスト ボックス 133">
          <a:extLst>
            <a:ext uri="{FF2B5EF4-FFF2-40B4-BE49-F238E27FC236}">
              <a16:creationId xmlns:a16="http://schemas.microsoft.com/office/drawing/2014/main" id="{553F5BE9-4A21-479E-8B2B-D3E36C924835}"/>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135" name="直線コネクタ 134">
          <a:extLst>
            <a:ext uri="{FF2B5EF4-FFF2-40B4-BE49-F238E27FC236}">
              <a16:creationId xmlns:a16="http://schemas.microsoft.com/office/drawing/2014/main" id="{B2A23ED2-A861-47AF-A556-8CC96A24F40F}"/>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136" name="テキスト ボックス 135">
          <a:extLst>
            <a:ext uri="{FF2B5EF4-FFF2-40B4-BE49-F238E27FC236}">
              <a16:creationId xmlns:a16="http://schemas.microsoft.com/office/drawing/2014/main" id="{B932617F-82DD-46C4-B026-0BE1865C101B}"/>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137" name="直線コネクタ 136">
          <a:extLst>
            <a:ext uri="{FF2B5EF4-FFF2-40B4-BE49-F238E27FC236}">
              <a16:creationId xmlns:a16="http://schemas.microsoft.com/office/drawing/2014/main" id="{023C2237-9FAC-4E2D-81F4-1EEDD71A8F36}"/>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138" name="テキスト ボックス 137">
          <a:extLst>
            <a:ext uri="{FF2B5EF4-FFF2-40B4-BE49-F238E27FC236}">
              <a16:creationId xmlns:a16="http://schemas.microsoft.com/office/drawing/2014/main" id="{6A2D369B-9C30-4C62-9128-13118E7ACCF4}"/>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39" name="直線コネクタ 138">
          <a:extLst>
            <a:ext uri="{FF2B5EF4-FFF2-40B4-BE49-F238E27FC236}">
              <a16:creationId xmlns:a16="http://schemas.microsoft.com/office/drawing/2014/main" id="{7BA6E3B5-8E62-4209-A053-15044CA438BF}"/>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40" name="テキスト ボックス 139">
          <a:extLst>
            <a:ext uri="{FF2B5EF4-FFF2-40B4-BE49-F238E27FC236}">
              <a16:creationId xmlns:a16="http://schemas.microsoft.com/office/drawing/2014/main" id="{D74F537A-308A-4CBA-AE3B-176CB5E6C852}"/>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1" name="【福祉施設】&#10;一人当たり面積グラフ枠">
          <a:extLst>
            <a:ext uri="{FF2B5EF4-FFF2-40B4-BE49-F238E27FC236}">
              <a16:creationId xmlns:a16="http://schemas.microsoft.com/office/drawing/2014/main" id="{1CF91A2E-7CEA-4FCB-9975-5401FE9D2285}"/>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160564</xdr:rowOff>
    </xdr:from>
    <xdr:to>
      <xdr:col>54</xdr:col>
      <xdr:colOff>189865</xdr:colOff>
      <xdr:row>86</xdr:row>
      <xdr:rowOff>159584</xdr:rowOff>
    </xdr:to>
    <xdr:cxnSp macro="">
      <xdr:nvCxnSpPr>
        <xdr:cNvPr id="142" name="直線コネクタ 141">
          <a:extLst>
            <a:ext uri="{FF2B5EF4-FFF2-40B4-BE49-F238E27FC236}">
              <a16:creationId xmlns:a16="http://schemas.microsoft.com/office/drawing/2014/main" id="{31D34960-DA53-4CCF-8992-88ECF2226B4B}"/>
            </a:ext>
          </a:extLst>
        </xdr:cNvPr>
        <xdr:cNvCxnSpPr/>
      </xdr:nvCxnSpPr>
      <xdr:spPr>
        <a:xfrm flipV="1">
          <a:off x="10476865" y="13362214"/>
          <a:ext cx="0" cy="154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163411</xdr:rowOff>
    </xdr:from>
    <xdr:ext cx="469744" cy="259045"/>
    <xdr:sp macro="" textlink="">
      <xdr:nvSpPr>
        <xdr:cNvPr id="143" name="【福祉施設】&#10;一人当たり面積最小値テキスト">
          <a:extLst>
            <a:ext uri="{FF2B5EF4-FFF2-40B4-BE49-F238E27FC236}">
              <a16:creationId xmlns:a16="http://schemas.microsoft.com/office/drawing/2014/main" id="{D4EE8E2C-BFED-4306-AF4F-75EEE5E3E45F}"/>
            </a:ext>
          </a:extLst>
        </xdr:cNvPr>
        <xdr:cNvSpPr txBox="1"/>
      </xdr:nvSpPr>
      <xdr:spPr>
        <a:xfrm>
          <a:off x="10515600" y="14908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159584</xdr:rowOff>
    </xdr:from>
    <xdr:to>
      <xdr:col>55</xdr:col>
      <xdr:colOff>88900</xdr:colOff>
      <xdr:row>86</xdr:row>
      <xdr:rowOff>159584</xdr:rowOff>
    </xdr:to>
    <xdr:cxnSp macro="">
      <xdr:nvCxnSpPr>
        <xdr:cNvPr id="144" name="直線コネクタ 143">
          <a:extLst>
            <a:ext uri="{FF2B5EF4-FFF2-40B4-BE49-F238E27FC236}">
              <a16:creationId xmlns:a16="http://schemas.microsoft.com/office/drawing/2014/main" id="{AB03D1CB-B95A-4438-BEB5-4C7E1100E72F}"/>
            </a:ext>
          </a:extLst>
        </xdr:cNvPr>
        <xdr:cNvCxnSpPr/>
      </xdr:nvCxnSpPr>
      <xdr:spPr>
        <a:xfrm>
          <a:off x="10388600" y="14904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107241</xdr:rowOff>
    </xdr:from>
    <xdr:ext cx="469744" cy="259045"/>
    <xdr:sp macro="" textlink="">
      <xdr:nvSpPr>
        <xdr:cNvPr id="145" name="【福祉施設】&#10;一人当たり面積最大値テキスト">
          <a:extLst>
            <a:ext uri="{FF2B5EF4-FFF2-40B4-BE49-F238E27FC236}">
              <a16:creationId xmlns:a16="http://schemas.microsoft.com/office/drawing/2014/main" id="{4DA8668D-19E6-40D9-B343-325686B576A1}"/>
            </a:ext>
          </a:extLst>
        </xdr:cNvPr>
        <xdr:cNvSpPr txBox="1"/>
      </xdr:nvSpPr>
      <xdr:spPr>
        <a:xfrm>
          <a:off x="10515600" y="13137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160564</xdr:rowOff>
    </xdr:from>
    <xdr:to>
      <xdr:col>55</xdr:col>
      <xdr:colOff>88900</xdr:colOff>
      <xdr:row>77</xdr:row>
      <xdr:rowOff>160564</xdr:rowOff>
    </xdr:to>
    <xdr:cxnSp macro="">
      <xdr:nvCxnSpPr>
        <xdr:cNvPr id="146" name="直線コネクタ 145">
          <a:extLst>
            <a:ext uri="{FF2B5EF4-FFF2-40B4-BE49-F238E27FC236}">
              <a16:creationId xmlns:a16="http://schemas.microsoft.com/office/drawing/2014/main" id="{6C384C67-A974-41C6-9A99-1922CAEBE03E}"/>
            </a:ext>
          </a:extLst>
        </xdr:cNvPr>
        <xdr:cNvCxnSpPr/>
      </xdr:nvCxnSpPr>
      <xdr:spPr>
        <a:xfrm>
          <a:off x="10388600" y="1336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4625</xdr:rowOff>
    </xdr:from>
    <xdr:ext cx="469744" cy="259045"/>
    <xdr:sp macro="" textlink="">
      <xdr:nvSpPr>
        <xdr:cNvPr id="147" name="【福祉施設】&#10;一人当たり面積平均値テキスト">
          <a:extLst>
            <a:ext uri="{FF2B5EF4-FFF2-40B4-BE49-F238E27FC236}">
              <a16:creationId xmlns:a16="http://schemas.microsoft.com/office/drawing/2014/main" id="{519F05C4-CC4B-410D-B7DF-845D73FD7166}"/>
            </a:ext>
          </a:extLst>
        </xdr:cNvPr>
        <xdr:cNvSpPr txBox="1"/>
      </xdr:nvSpPr>
      <xdr:spPr>
        <a:xfrm>
          <a:off x="10515600" y="144064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153198</xdr:rowOff>
    </xdr:from>
    <xdr:to>
      <xdr:col>55</xdr:col>
      <xdr:colOff>50800</xdr:colOff>
      <xdr:row>85</xdr:row>
      <xdr:rowOff>83348</xdr:rowOff>
    </xdr:to>
    <xdr:sp macro="" textlink="">
      <xdr:nvSpPr>
        <xdr:cNvPr id="148" name="フローチャート: 判断 147">
          <a:extLst>
            <a:ext uri="{FF2B5EF4-FFF2-40B4-BE49-F238E27FC236}">
              <a16:creationId xmlns:a16="http://schemas.microsoft.com/office/drawing/2014/main" id="{8F46DA8E-1E61-484A-A7E0-E1D48247D965}"/>
            </a:ext>
          </a:extLst>
        </xdr:cNvPr>
        <xdr:cNvSpPr/>
      </xdr:nvSpPr>
      <xdr:spPr>
        <a:xfrm>
          <a:off x="10426700" y="1455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149" name="フローチャート: 判断 148">
          <a:extLst>
            <a:ext uri="{FF2B5EF4-FFF2-40B4-BE49-F238E27FC236}">
              <a16:creationId xmlns:a16="http://schemas.microsoft.com/office/drawing/2014/main" id="{8C5E349F-0A6C-4053-B7A0-EAFAD5C95E75}"/>
            </a:ext>
          </a:extLst>
        </xdr:cNvPr>
        <xdr:cNvSpPr/>
      </xdr:nvSpPr>
      <xdr:spPr>
        <a:xfrm>
          <a:off x="9588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118817</xdr:rowOff>
    </xdr:from>
    <xdr:ext cx="469744" cy="259045"/>
    <xdr:sp macro="" textlink="">
      <xdr:nvSpPr>
        <xdr:cNvPr id="150" name="n_1aveValue【福祉施設】&#10;一人当たり面積">
          <a:extLst>
            <a:ext uri="{FF2B5EF4-FFF2-40B4-BE49-F238E27FC236}">
              <a16:creationId xmlns:a16="http://schemas.microsoft.com/office/drawing/2014/main" id="{B88B6450-02E6-47B8-8551-3699142742D4}"/>
            </a:ext>
          </a:extLst>
        </xdr:cNvPr>
        <xdr:cNvSpPr txBox="1"/>
      </xdr:nvSpPr>
      <xdr:spPr>
        <a:xfrm>
          <a:off x="9391727" y="14349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85</xdr:row>
      <xdr:rowOff>10813</xdr:rowOff>
    </xdr:from>
    <xdr:to>
      <xdr:col>46</xdr:col>
      <xdr:colOff>38100</xdr:colOff>
      <xdr:row>85</xdr:row>
      <xdr:rowOff>112413</xdr:rowOff>
    </xdr:to>
    <xdr:sp macro="" textlink="">
      <xdr:nvSpPr>
        <xdr:cNvPr id="151" name="フローチャート: 判断 150">
          <a:extLst>
            <a:ext uri="{FF2B5EF4-FFF2-40B4-BE49-F238E27FC236}">
              <a16:creationId xmlns:a16="http://schemas.microsoft.com/office/drawing/2014/main" id="{6A881EAF-3AA0-47E8-94AA-CA28F612DCC6}"/>
            </a:ext>
          </a:extLst>
        </xdr:cNvPr>
        <xdr:cNvSpPr/>
      </xdr:nvSpPr>
      <xdr:spPr>
        <a:xfrm>
          <a:off x="8699500" y="1458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128940</xdr:rowOff>
    </xdr:from>
    <xdr:ext cx="469744" cy="259045"/>
    <xdr:sp macro="" textlink="">
      <xdr:nvSpPr>
        <xdr:cNvPr id="152" name="n_2aveValue【福祉施設】&#10;一人当たり面積">
          <a:extLst>
            <a:ext uri="{FF2B5EF4-FFF2-40B4-BE49-F238E27FC236}">
              <a16:creationId xmlns:a16="http://schemas.microsoft.com/office/drawing/2014/main" id="{79554FA8-27F3-4479-B313-EFE55A3FF5B1}"/>
            </a:ext>
          </a:extLst>
        </xdr:cNvPr>
        <xdr:cNvSpPr txBox="1"/>
      </xdr:nvSpPr>
      <xdr:spPr>
        <a:xfrm>
          <a:off x="8515427" y="1435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85</xdr:row>
      <xdr:rowOff>33674</xdr:rowOff>
    </xdr:from>
    <xdr:to>
      <xdr:col>41</xdr:col>
      <xdr:colOff>101600</xdr:colOff>
      <xdr:row>85</xdr:row>
      <xdr:rowOff>135274</xdr:rowOff>
    </xdr:to>
    <xdr:sp macro="" textlink="">
      <xdr:nvSpPr>
        <xdr:cNvPr id="153" name="フローチャート: 判断 152">
          <a:extLst>
            <a:ext uri="{FF2B5EF4-FFF2-40B4-BE49-F238E27FC236}">
              <a16:creationId xmlns:a16="http://schemas.microsoft.com/office/drawing/2014/main" id="{129B3310-F731-4A5C-9B76-048C35686E71}"/>
            </a:ext>
          </a:extLst>
        </xdr:cNvPr>
        <xdr:cNvSpPr/>
      </xdr:nvSpPr>
      <xdr:spPr>
        <a:xfrm>
          <a:off x="7810500" y="14606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83</xdr:row>
      <xdr:rowOff>151801</xdr:rowOff>
    </xdr:from>
    <xdr:ext cx="469744" cy="259045"/>
    <xdr:sp macro="" textlink="">
      <xdr:nvSpPr>
        <xdr:cNvPr id="154" name="n_3aveValue【福祉施設】&#10;一人当たり面積">
          <a:extLst>
            <a:ext uri="{FF2B5EF4-FFF2-40B4-BE49-F238E27FC236}">
              <a16:creationId xmlns:a16="http://schemas.microsoft.com/office/drawing/2014/main" id="{B4060551-FE08-42C7-831F-0A2108BF6CD2}"/>
            </a:ext>
          </a:extLst>
        </xdr:cNvPr>
        <xdr:cNvSpPr txBox="1"/>
      </xdr:nvSpPr>
      <xdr:spPr>
        <a:xfrm>
          <a:off x="7626427" y="14382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155" name="テキスト ボックス 154">
          <a:extLst>
            <a:ext uri="{FF2B5EF4-FFF2-40B4-BE49-F238E27FC236}">
              <a16:creationId xmlns:a16="http://schemas.microsoft.com/office/drawing/2014/main" id="{93AC8EF3-CD92-40A7-B96A-62958B7C7B69}"/>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56" name="テキスト ボックス 155">
          <a:extLst>
            <a:ext uri="{FF2B5EF4-FFF2-40B4-BE49-F238E27FC236}">
              <a16:creationId xmlns:a16="http://schemas.microsoft.com/office/drawing/2014/main" id="{99830850-1F5E-46B3-A208-F20AEF8BDE63}"/>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57" name="テキスト ボックス 156">
          <a:extLst>
            <a:ext uri="{FF2B5EF4-FFF2-40B4-BE49-F238E27FC236}">
              <a16:creationId xmlns:a16="http://schemas.microsoft.com/office/drawing/2014/main" id="{744ED8CE-CC58-44C5-956D-1B20E22A074F}"/>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58" name="テキスト ボックス 157">
          <a:extLst>
            <a:ext uri="{FF2B5EF4-FFF2-40B4-BE49-F238E27FC236}">
              <a16:creationId xmlns:a16="http://schemas.microsoft.com/office/drawing/2014/main" id="{E858743A-E806-4C2A-AA50-C5ED0774FB63}"/>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59" name="テキスト ボックス 158">
          <a:extLst>
            <a:ext uri="{FF2B5EF4-FFF2-40B4-BE49-F238E27FC236}">
              <a16:creationId xmlns:a16="http://schemas.microsoft.com/office/drawing/2014/main" id="{B6D154DA-D708-4C43-956F-79A2B8AA397E}"/>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61105</xdr:rowOff>
    </xdr:from>
    <xdr:to>
      <xdr:col>55</xdr:col>
      <xdr:colOff>50800</xdr:colOff>
      <xdr:row>86</xdr:row>
      <xdr:rowOff>162705</xdr:rowOff>
    </xdr:to>
    <xdr:sp macro="" textlink="">
      <xdr:nvSpPr>
        <xdr:cNvPr id="160" name="楕円 159">
          <a:extLst>
            <a:ext uri="{FF2B5EF4-FFF2-40B4-BE49-F238E27FC236}">
              <a16:creationId xmlns:a16="http://schemas.microsoft.com/office/drawing/2014/main" id="{D1AE6CB1-75BF-4D74-9479-32A126DE87B7}"/>
            </a:ext>
          </a:extLst>
        </xdr:cNvPr>
        <xdr:cNvSpPr/>
      </xdr:nvSpPr>
      <xdr:spPr>
        <a:xfrm>
          <a:off x="10426700" y="1480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147482</xdr:rowOff>
    </xdr:from>
    <xdr:ext cx="469744" cy="259045"/>
    <xdr:sp macro="" textlink="">
      <xdr:nvSpPr>
        <xdr:cNvPr id="161" name="【福祉施設】&#10;一人当たり面積該当値テキスト">
          <a:extLst>
            <a:ext uri="{FF2B5EF4-FFF2-40B4-BE49-F238E27FC236}">
              <a16:creationId xmlns:a16="http://schemas.microsoft.com/office/drawing/2014/main" id="{D96F368F-10B1-43D6-846E-34EA087D71C0}"/>
            </a:ext>
          </a:extLst>
        </xdr:cNvPr>
        <xdr:cNvSpPr txBox="1"/>
      </xdr:nvSpPr>
      <xdr:spPr>
        <a:xfrm>
          <a:off x="10515600" y="14720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61759</xdr:rowOff>
    </xdr:from>
    <xdr:to>
      <xdr:col>50</xdr:col>
      <xdr:colOff>165100</xdr:colOff>
      <xdr:row>86</xdr:row>
      <xdr:rowOff>163359</xdr:rowOff>
    </xdr:to>
    <xdr:sp macro="" textlink="">
      <xdr:nvSpPr>
        <xdr:cNvPr id="162" name="楕円 161">
          <a:extLst>
            <a:ext uri="{FF2B5EF4-FFF2-40B4-BE49-F238E27FC236}">
              <a16:creationId xmlns:a16="http://schemas.microsoft.com/office/drawing/2014/main" id="{468EA3F9-9D55-4F0E-AB72-F2E70FA0B2B8}"/>
            </a:ext>
          </a:extLst>
        </xdr:cNvPr>
        <xdr:cNvSpPr/>
      </xdr:nvSpPr>
      <xdr:spPr>
        <a:xfrm>
          <a:off x="9588500" y="14806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111905</xdr:rowOff>
    </xdr:from>
    <xdr:to>
      <xdr:col>55</xdr:col>
      <xdr:colOff>0</xdr:colOff>
      <xdr:row>86</xdr:row>
      <xdr:rowOff>112559</xdr:rowOff>
    </xdr:to>
    <xdr:cxnSp macro="">
      <xdr:nvCxnSpPr>
        <xdr:cNvPr id="163" name="直線コネクタ 162">
          <a:extLst>
            <a:ext uri="{FF2B5EF4-FFF2-40B4-BE49-F238E27FC236}">
              <a16:creationId xmlns:a16="http://schemas.microsoft.com/office/drawing/2014/main" id="{48DFC214-65EA-4469-90B3-9E28ABD28772}"/>
            </a:ext>
          </a:extLst>
        </xdr:cNvPr>
        <xdr:cNvCxnSpPr/>
      </xdr:nvCxnSpPr>
      <xdr:spPr>
        <a:xfrm flipV="1">
          <a:off x="9639300" y="14856605"/>
          <a:ext cx="838200" cy="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63391</xdr:rowOff>
    </xdr:from>
    <xdr:to>
      <xdr:col>46</xdr:col>
      <xdr:colOff>38100</xdr:colOff>
      <xdr:row>86</xdr:row>
      <xdr:rowOff>164991</xdr:rowOff>
    </xdr:to>
    <xdr:sp macro="" textlink="">
      <xdr:nvSpPr>
        <xdr:cNvPr id="164" name="楕円 163">
          <a:extLst>
            <a:ext uri="{FF2B5EF4-FFF2-40B4-BE49-F238E27FC236}">
              <a16:creationId xmlns:a16="http://schemas.microsoft.com/office/drawing/2014/main" id="{1F378317-6C95-4A17-8824-392C343D3DB7}"/>
            </a:ext>
          </a:extLst>
        </xdr:cNvPr>
        <xdr:cNvSpPr/>
      </xdr:nvSpPr>
      <xdr:spPr>
        <a:xfrm>
          <a:off x="8699500" y="14808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112559</xdr:rowOff>
    </xdr:from>
    <xdr:to>
      <xdr:col>50</xdr:col>
      <xdr:colOff>114300</xdr:colOff>
      <xdr:row>86</xdr:row>
      <xdr:rowOff>114191</xdr:rowOff>
    </xdr:to>
    <xdr:cxnSp macro="">
      <xdr:nvCxnSpPr>
        <xdr:cNvPr id="165" name="直線コネクタ 164">
          <a:extLst>
            <a:ext uri="{FF2B5EF4-FFF2-40B4-BE49-F238E27FC236}">
              <a16:creationId xmlns:a16="http://schemas.microsoft.com/office/drawing/2014/main" id="{B3AAA80D-3341-4304-9C5E-439565CF0773}"/>
            </a:ext>
          </a:extLst>
        </xdr:cNvPr>
        <xdr:cNvCxnSpPr/>
      </xdr:nvCxnSpPr>
      <xdr:spPr>
        <a:xfrm flipV="1">
          <a:off x="8750300" y="14857259"/>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63717</xdr:rowOff>
    </xdr:from>
    <xdr:to>
      <xdr:col>41</xdr:col>
      <xdr:colOff>101600</xdr:colOff>
      <xdr:row>86</xdr:row>
      <xdr:rowOff>165317</xdr:rowOff>
    </xdr:to>
    <xdr:sp macro="" textlink="">
      <xdr:nvSpPr>
        <xdr:cNvPr id="166" name="楕円 165">
          <a:extLst>
            <a:ext uri="{FF2B5EF4-FFF2-40B4-BE49-F238E27FC236}">
              <a16:creationId xmlns:a16="http://schemas.microsoft.com/office/drawing/2014/main" id="{BF59A907-05E1-44E3-8EC9-5CE1F10DF809}"/>
            </a:ext>
          </a:extLst>
        </xdr:cNvPr>
        <xdr:cNvSpPr/>
      </xdr:nvSpPr>
      <xdr:spPr>
        <a:xfrm>
          <a:off x="7810500" y="14808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114191</xdr:rowOff>
    </xdr:from>
    <xdr:to>
      <xdr:col>45</xdr:col>
      <xdr:colOff>177800</xdr:colOff>
      <xdr:row>86</xdr:row>
      <xdr:rowOff>114517</xdr:rowOff>
    </xdr:to>
    <xdr:cxnSp macro="">
      <xdr:nvCxnSpPr>
        <xdr:cNvPr id="167" name="直線コネクタ 166">
          <a:extLst>
            <a:ext uri="{FF2B5EF4-FFF2-40B4-BE49-F238E27FC236}">
              <a16:creationId xmlns:a16="http://schemas.microsoft.com/office/drawing/2014/main" id="{A0B003DD-D127-4781-9180-7703506EB81C}"/>
            </a:ext>
          </a:extLst>
        </xdr:cNvPr>
        <xdr:cNvCxnSpPr/>
      </xdr:nvCxnSpPr>
      <xdr:spPr>
        <a:xfrm flipV="1">
          <a:off x="7861300" y="14858891"/>
          <a:ext cx="889000" cy="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154486</xdr:rowOff>
    </xdr:from>
    <xdr:ext cx="469744" cy="259045"/>
    <xdr:sp macro="" textlink="">
      <xdr:nvSpPr>
        <xdr:cNvPr id="168" name="n_1mainValue【福祉施設】&#10;一人当たり面積">
          <a:extLst>
            <a:ext uri="{FF2B5EF4-FFF2-40B4-BE49-F238E27FC236}">
              <a16:creationId xmlns:a16="http://schemas.microsoft.com/office/drawing/2014/main" id="{EBB58A9F-9DAE-413B-87D0-83ABECA193E0}"/>
            </a:ext>
          </a:extLst>
        </xdr:cNvPr>
        <xdr:cNvSpPr txBox="1"/>
      </xdr:nvSpPr>
      <xdr:spPr>
        <a:xfrm>
          <a:off x="9391727" y="14899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156118</xdr:rowOff>
    </xdr:from>
    <xdr:ext cx="469744" cy="259045"/>
    <xdr:sp macro="" textlink="">
      <xdr:nvSpPr>
        <xdr:cNvPr id="169" name="n_2mainValue【福祉施設】&#10;一人当たり面積">
          <a:extLst>
            <a:ext uri="{FF2B5EF4-FFF2-40B4-BE49-F238E27FC236}">
              <a16:creationId xmlns:a16="http://schemas.microsoft.com/office/drawing/2014/main" id="{B20A20DF-507F-403D-960B-DE42036395CD}"/>
            </a:ext>
          </a:extLst>
        </xdr:cNvPr>
        <xdr:cNvSpPr txBox="1"/>
      </xdr:nvSpPr>
      <xdr:spPr>
        <a:xfrm>
          <a:off x="8515427" y="14900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156444</xdr:rowOff>
    </xdr:from>
    <xdr:ext cx="469744" cy="259045"/>
    <xdr:sp macro="" textlink="">
      <xdr:nvSpPr>
        <xdr:cNvPr id="170" name="n_3mainValue【福祉施設】&#10;一人当たり面積">
          <a:extLst>
            <a:ext uri="{FF2B5EF4-FFF2-40B4-BE49-F238E27FC236}">
              <a16:creationId xmlns:a16="http://schemas.microsoft.com/office/drawing/2014/main" id="{C2DD32FF-A410-4254-A8DE-D7ABD5E94CB6}"/>
            </a:ext>
          </a:extLst>
        </xdr:cNvPr>
        <xdr:cNvSpPr txBox="1"/>
      </xdr:nvSpPr>
      <xdr:spPr>
        <a:xfrm>
          <a:off x="7626427" y="14901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71" name="正方形/長方形 170">
          <a:extLst>
            <a:ext uri="{FF2B5EF4-FFF2-40B4-BE49-F238E27FC236}">
              <a16:creationId xmlns:a16="http://schemas.microsoft.com/office/drawing/2014/main" id="{64340F32-C265-44F2-B2A6-9868B64BB7A2}"/>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72" name="正方形/長方形 171">
          <a:extLst>
            <a:ext uri="{FF2B5EF4-FFF2-40B4-BE49-F238E27FC236}">
              <a16:creationId xmlns:a16="http://schemas.microsoft.com/office/drawing/2014/main" id="{82CA76AB-B6CB-45C2-8B97-4973C1EB4C25}"/>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73" name="正方形/長方形 172">
          <a:extLst>
            <a:ext uri="{FF2B5EF4-FFF2-40B4-BE49-F238E27FC236}">
              <a16:creationId xmlns:a16="http://schemas.microsoft.com/office/drawing/2014/main" id="{96476DCF-0274-4824-B401-836A74EA797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74" name="正方形/長方形 173">
          <a:extLst>
            <a:ext uri="{FF2B5EF4-FFF2-40B4-BE49-F238E27FC236}">
              <a16:creationId xmlns:a16="http://schemas.microsoft.com/office/drawing/2014/main" id="{1F5F0E5B-3651-4623-B47F-88F1A261A02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75" name="正方形/長方形 174">
          <a:extLst>
            <a:ext uri="{FF2B5EF4-FFF2-40B4-BE49-F238E27FC236}">
              <a16:creationId xmlns:a16="http://schemas.microsoft.com/office/drawing/2014/main" id="{0964F64D-6B73-4E41-BC56-0E8AE52F1C9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76" name="正方形/長方形 175">
          <a:extLst>
            <a:ext uri="{FF2B5EF4-FFF2-40B4-BE49-F238E27FC236}">
              <a16:creationId xmlns:a16="http://schemas.microsoft.com/office/drawing/2014/main" id="{7DE94B52-9AC0-4E6F-94C4-4384B837C676}"/>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77" name="正方形/長方形 176">
          <a:extLst>
            <a:ext uri="{FF2B5EF4-FFF2-40B4-BE49-F238E27FC236}">
              <a16:creationId xmlns:a16="http://schemas.microsoft.com/office/drawing/2014/main" id="{C772D2EB-BCAF-43ED-8372-4781D90FF2CF}"/>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78" name="正方形/長方形 177">
          <a:extLst>
            <a:ext uri="{FF2B5EF4-FFF2-40B4-BE49-F238E27FC236}">
              <a16:creationId xmlns:a16="http://schemas.microsoft.com/office/drawing/2014/main" id="{98D222C3-2392-4C25-BEDE-4B8226B9BA55}"/>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79" name="テキスト ボックス 178">
          <a:extLst>
            <a:ext uri="{FF2B5EF4-FFF2-40B4-BE49-F238E27FC236}">
              <a16:creationId xmlns:a16="http://schemas.microsoft.com/office/drawing/2014/main" id="{354698E4-1DB2-49D9-A922-CE036CBDF829}"/>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80" name="直線コネクタ 179">
          <a:extLst>
            <a:ext uri="{FF2B5EF4-FFF2-40B4-BE49-F238E27FC236}">
              <a16:creationId xmlns:a16="http://schemas.microsoft.com/office/drawing/2014/main" id="{77C67D97-345B-4D7B-9469-C65B7925AA42}"/>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181" name="テキスト ボックス 180">
          <a:extLst>
            <a:ext uri="{FF2B5EF4-FFF2-40B4-BE49-F238E27FC236}">
              <a16:creationId xmlns:a16="http://schemas.microsoft.com/office/drawing/2014/main" id="{3904983A-5994-4DAD-8415-1EBB66DDB18F}"/>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182" name="直線コネクタ 181">
          <a:extLst>
            <a:ext uri="{FF2B5EF4-FFF2-40B4-BE49-F238E27FC236}">
              <a16:creationId xmlns:a16="http://schemas.microsoft.com/office/drawing/2014/main" id="{40982759-B39F-4F1F-B033-1C0E5984DB63}"/>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183" name="テキスト ボックス 182">
          <a:extLst>
            <a:ext uri="{FF2B5EF4-FFF2-40B4-BE49-F238E27FC236}">
              <a16:creationId xmlns:a16="http://schemas.microsoft.com/office/drawing/2014/main" id="{9C2ACDCB-0269-4E9B-B1D5-6DCF3A6ED7D3}"/>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184" name="直線コネクタ 183">
          <a:extLst>
            <a:ext uri="{FF2B5EF4-FFF2-40B4-BE49-F238E27FC236}">
              <a16:creationId xmlns:a16="http://schemas.microsoft.com/office/drawing/2014/main" id="{6C4B1F17-02C3-44E9-8087-587FA1BB9103}"/>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185" name="テキスト ボックス 184">
          <a:extLst>
            <a:ext uri="{FF2B5EF4-FFF2-40B4-BE49-F238E27FC236}">
              <a16:creationId xmlns:a16="http://schemas.microsoft.com/office/drawing/2014/main" id="{64185C25-949C-41F9-A233-D941446C1C59}"/>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186" name="直線コネクタ 185">
          <a:extLst>
            <a:ext uri="{FF2B5EF4-FFF2-40B4-BE49-F238E27FC236}">
              <a16:creationId xmlns:a16="http://schemas.microsoft.com/office/drawing/2014/main" id="{8DAA28E2-C4B5-43B0-BD81-9DDD46458517}"/>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187" name="テキスト ボックス 186">
          <a:extLst>
            <a:ext uri="{FF2B5EF4-FFF2-40B4-BE49-F238E27FC236}">
              <a16:creationId xmlns:a16="http://schemas.microsoft.com/office/drawing/2014/main" id="{01750C82-10CA-4B92-83E0-588049BD0B1C}"/>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188" name="直線コネクタ 187">
          <a:extLst>
            <a:ext uri="{FF2B5EF4-FFF2-40B4-BE49-F238E27FC236}">
              <a16:creationId xmlns:a16="http://schemas.microsoft.com/office/drawing/2014/main" id="{79F2367B-66C7-41F8-A1B8-A0CACE2797AC}"/>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189" name="テキスト ボックス 188">
          <a:extLst>
            <a:ext uri="{FF2B5EF4-FFF2-40B4-BE49-F238E27FC236}">
              <a16:creationId xmlns:a16="http://schemas.microsoft.com/office/drawing/2014/main" id="{9EA3758F-4A03-48F1-8EC9-8A45D508A408}"/>
            </a:ext>
          </a:extLst>
        </xdr:cNvPr>
        <xdr:cNvSpPr txBox="1"/>
      </xdr:nvSpPr>
      <xdr:spPr>
        <a:xfrm>
          <a:off x="294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190" name="直線コネクタ 189">
          <a:extLst>
            <a:ext uri="{FF2B5EF4-FFF2-40B4-BE49-F238E27FC236}">
              <a16:creationId xmlns:a16="http://schemas.microsoft.com/office/drawing/2014/main" id="{D686D241-DABC-4F85-B618-50A90FDA545C}"/>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191" name="テキスト ボックス 190">
          <a:extLst>
            <a:ext uri="{FF2B5EF4-FFF2-40B4-BE49-F238E27FC236}">
              <a16:creationId xmlns:a16="http://schemas.microsoft.com/office/drawing/2014/main" id="{8AD8E96E-A687-46B0-9AC5-B8E3D969B15D}"/>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192" name="【市民会館】&#10;有形固定資産減価償却率グラフ枠">
          <a:extLst>
            <a:ext uri="{FF2B5EF4-FFF2-40B4-BE49-F238E27FC236}">
              <a16:creationId xmlns:a16="http://schemas.microsoft.com/office/drawing/2014/main" id="{C8397A01-9FF7-4BF8-AE18-9081C639E842}"/>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76200</xdr:rowOff>
    </xdr:from>
    <xdr:to>
      <xdr:col>24</xdr:col>
      <xdr:colOff>62865</xdr:colOff>
      <xdr:row>108</xdr:row>
      <xdr:rowOff>156211</xdr:rowOff>
    </xdr:to>
    <xdr:cxnSp macro="">
      <xdr:nvCxnSpPr>
        <xdr:cNvPr id="193" name="直線コネクタ 192">
          <a:extLst>
            <a:ext uri="{FF2B5EF4-FFF2-40B4-BE49-F238E27FC236}">
              <a16:creationId xmlns:a16="http://schemas.microsoft.com/office/drawing/2014/main" id="{E6E42807-1AD1-4FFA-8715-5B6D05CB5897}"/>
            </a:ext>
          </a:extLst>
        </xdr:cNvPr>
        <xdr:cNvCxnSpPr/>
      </xdr:nvCxnSpPr>
      <xdr:spPr>
        <a:xfrm flipV="1">
          <a:off x="4634865" y="17221200"/>
          <a:ext cx="0" cy="14516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160038</xdr:rowOff>
    </xdr:from>
    <xdr:ext cx="405111" cy="259045"/>
    <xdr:sp macro="" textlink="">
      <xdr:nvSpPr>
        <xdr:cNvPr id="194" name="【市民会館】&#10;有形固定資産減価償却率最小値テキスト">
          <a:extLst>
            <a:ext uri="{FF2B5EF4-FFF2-40B4-BE49-F238E27FC236}">
              <a16:creationId xmlns:a16="http://schemas.microsoft.com/office/drawing/2014/main" id="{DB0AE7F4-D95C-4D55-9EC6-250503ADEE3E}"/>
            </a:ext>
          </a:extLst>
        </xdr:cNvPr>
        <xdr:cNvSpPr txBox="1"/>
      </xdr:nvSpPr>
      <xdr:spPr>
        <a:xfrm>
          <a:off x="4673600" y="18676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156211</xdr:rowOff>
    </xdr:from>
    <xdr:to>
      <xdr:col>24</xdr:col>
      <xdr:colOff>152400</xdr:colOff>
      <xdr:row>108</xdr:row>
      <xdr:rowOff>156211</xdr:rowOff>
    </xdr:to>
    <xdr:cxnSp macro="">
      <xdr:nvCxnSpPr>
        <xdr:cNvPr id="195" name="直線コネクタ 194">
          <a:extLst>
            <a:ext uri="{FF2B5EF4-FFF2-40B4-BE49-F238E27FC236}">
              <a16:creationId xmlns:a16="http://schemas.microsoft.com/office/drawing/2014/main" id="{F1FCAB09-6012-4B7F-B293-0320005B1BFA}"/>
            </a:ext>
          </a:extLst>
        </xdr:cNvPr>
        <xdr:cNvCxnSpPr/>
      </xdr:nvCxnSpPr>
      <xdr:spPr>
        <a:xfrm>
          <a:off x="4546600" y="18672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22877</xdr:rowOff>
    </xdr:from>
    <xdr:ext cx="469744" cy="259045"/>
    <xdr:sp macro="" textlink="">
      <xdr:nvSpPr>
        <xdr:cNvPr id="196" name="【市民会館】&#10;有形固定資産減価償却率最大値テキスト">
          <a:extLst>
            <a:ext uri="{FF2B5EF4-FFF2-40B4-BE49-F238E27FC236}">
              <a16:creationId xmlns:a16="http://schemas.microsoft.com/office/drawing/2014/main" id="{ADCB3F82-F4DF-4155-A474-D4BBE0C27752}"/>
            </a:ext>
          </a:extLst>
        </xdr:cNvPr>
        <xdr:cNvSpPr txBox="1"/>
      </xdr:nvSpPr>
      <xdr:spPr>
        <a:xfrm>
          <a:off x="4673600" y="1699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76200</xdr:rowOff>
    </xdr:from>
    <xdr:to>
      <xdr:col>24</xdr:col>
      <xdr:colOff>152400</xdr:colOff>
      <xdr:row>100</xdr:row>
      <xdr:rowOff>76200</xdr:rowOff>
    </xdr:to>
    <xdr:cxnSp macro="">
      <xdr:nvCxnSpPr>
        <xdr:cNvPr id="197" name="直線コネクタ 196">
          <a:extLst>
            <a:ext uri="{FF2B5EF4-FFF2-40B4-BE49-F238E27FC236}">
              <a16:creationId xmlns:a16="http://schemas.microsoft.com/office/drawing/2014/main" id="{15AA6F1B-9786-4A31-B70D-88C1C273FF31}"/>
            </a:ext>
          </a:extLst>
        </xdr:cNvPr>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154703</xdr:rowOff>
    </xdr:from>
    <xdr:ext cx="405111" cy="259045"/>
    <xdr:sp macro="" textlink="">
      <xdr:nvSpPr>
        <xdr:cNvPr id="198" name="【市民会館】&#10;有形固定資産減価償却率平均値テキスト">
          <a:extLst>
            <a:ext uri="{FF2B5EF4-FFF2-40B4-BE49-F238E27FC236}">
              <a16:creationId xmlns:a16="http://schemas.microsoft.com/office/drawing/2014/main" id="{D7F60DA9-5345-43B9-9010-648F90202D84}"/>
            </a:ext>
          </a:extLst>
        </xdr:cNvPr>
        <xdr:cNvSpPr txBox="1"/>
      </xdr:nvSpPr>
      <xdr:spPr>
        <a:xfrm>
          <a:off x="4673600" y="181569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4826</xdr:rowOff>
    </xdr:from>
    <xdr:to>
      <xdr:col>24</xdr:col>
      <xdr:colOff>114300</xdr:colOff>
      <xdr:row>106</xdr:row>
      <xdr:rowOff>106426</xdr:rowOff>
    </xdr:to>
    <xdr:sp macro="" textlink="">
      <xdr:nvSpPr>
        <xdr:cNvPr id="199" name="フローチャート: 判断 198">
          <a:extLst>
            <a:ext uri="{FF2B5EF4-FFF2-40B4-BE49-F238E27FC236}">
              <a16:creationId xmlns:a16="http://schemas.microsoft.com/office/drawing/2014/main" id="{0DA211F6-BF2D-4E9B-816F-C5BB322C7C9F}"/>
            </a:ext>
          </a:extLst>
        </xdr:cNvPr>
        <xdr:cNvSpPr/>
      </xdr:nvSpPr>
      <xdr:spPr>
        <a:xfrm>
          <a:off x="4584700" y="18178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41402</xdr:rowOff>
    </xdr:from>
    <xdr:to>
      <xdr:col>20</xdr:col>
      <xdr:colOff>38100</xdr:colOff>
      <xdr:row>106</xdr:row>
      <xdr:rowOff>143002</xdr:rowOff>
    </xdr:to>
    <xdr:sp macro="" textlink="">
      <xdr:nvSpPr>
        <xdr:cNvPr id="200" name="フローチャート: 判断 199">
          <a:extLst>
            <a:ext uri="{FF2B5EF4-FFF2-40B4-BE49-F238E27FC236}">
              <a16:creationId xmlns:a16="http://schemas.microsoft.com/office/drawing/2014/main" id="{48A877EE-D40A-4383-A6D2-8E6244DB1197}"/>
            </a:ext>
          </a:extLst>
        </xdr:cNvPr>
        <xdr:cNvSpPr/>
      </xdr:nvSpPr>
      <xdr:spPr>
        <a:xfrm>
          <a:off x="3746500" y="18215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106</xdr:row>
      <xdr:rowOff>134129</xdr:rowOff>
    </xdr:from>
    <xdr:ext cx="405111" cy="259045"/>
    <xdr:sp macro="" textlink="">
      <xdr:nvSpPr>
        <xdr:cNvPr id="201" name="n_1aveValue【市民会館】&#10;有形固定資産減価償却率">
          <a:extLst>
            <a:ext uri="{FF2B5EF4-FFF2-40B4-BE49-F238E27FC236}">
              <a16:creationId xmlns:a16="http://schemas.microsoft.com/office/drawing/2014/main" id="{DBCD2D7B-128E-431D-9600-C9AD8FC6417D}"/>
            </a:ext>
          </a:extLst>
        </xdr:cNvPr>
        <xdr:cNvSpPr txBox="1"/>
      </xdr:nvSpPr>
      <xdr:spPr>
        <a:xfrm>
          <a:off x="3582044" y="18307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29972</xdr:rowOff>
    </xdr:from>
    <xdr:to>
      <xdr:col>15</xdr:col>
      <xdr:colOff>101600</xdr:colOff>
      <xdr:row>106</xdr:row>
      <xdr:rowOff>131572</xdr:rowOff>
    </xdr:to>
    <xdr:sp macro="" textlink="">
      <xdr:nvSpPr>
        <xdr:cNvPr id="202" name="フローチャート: 判断 201">
          <a:extLst>
            <a:ext uri="{FF2B5EF4-FFF2-40B4-BE49-F238E27FC236}">
              <a16:creationId xmlns:a16="http://schemas.microsoft.com/office/drawing/2014/main" id="{A4219F4D-14D4-4A7F-B3AA-E882858399D9}"/>
            </a:ext>
          </a:extLst>
        </xdr:cNvPr>
        <xdr:cNvSpPr/>
      </xdr:nvSpPr>
      <xdr:spPr>
        <a:xfrm>
          <a:off x="2857500" y="1820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106</xdr:row>
      <xdr:rowOff>122699</xdr:rowOff>
    </xdr:from>
    <xdr:ext cx="405111" cy="259045"/>
    <xdr:sp macro="" textlink="">
      <xdr:nvSpPr>
        <xdr:cNvPr id="203" name="n_2aveValue【市民会館】&#10;有形固定資産減価償却率">
          <a:extLst>
            <a:ext uri="{FF2B5EF4-FFF2-40B4-BE49-F238E27FC236}">
              <a16:creationId xmlns:a16="http://schemas.microsoft.com/office/drawing/2014/main" id="{C346AAD1-7971-4FC4-9B02-174A3A00643C}"/>
            </a:ext>
          </a:extLst>
        </xdr:cNvPr>
        <xdr:cNvSpPr txBox="1"/>
      </xdr:nvSpPr>
      <xdr:spPr>
        <a:xfrm>
          <a:off x="2705744" y="182963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106</xdr:row>
      <xdr:rowOff>128270</xdr:rowOff>
    </xdr:from>
    <xdr:to>
      <xdr:col>10</xdr:col>
      <xdr:colOff>165100</xdr:colOff>
      <xdr:row>107</xdr:row>
      <xdr:rowOff>58420</xdr:rowOff>
    </xdr:to>
    <xdr:sp macro="" textlink="">
      <xdr:nvSpPr>
        <xdr:cNvPr id="204" name="フローチャート: 判断 203">
          <a:extLst>
            <a:ext uri="{FF2B5EF4-FFF2-40B4-BE49-F238E27FC236}">
              <a16:creationId xmlns:a16="http://schemas.microsoft.com/office/drawing/2014/main" id="{FE4E37F2-E7E5-43F5-850C-40559DA62486}"/>
            </a:ext>
          </a:extLst>
        </xdr:cNvPr>
        <xdr:cNvSpPr/>
      </xdr:nvSpPr>
      <xdr:spPr>
        <a:xfrm>
          <a:off x="1968500" y="1830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107</xdr:row>
      <xdr:rowOff>49547</xdr:rowOff>
    </xdr:from>
    <xdr:ext cx="405111" cy="259045"/>
    <xdr:sp macro="" textlink="">
      <xdr:nvSpPr>
        <xdr:cNvPr id="205" name="n_3aveValue【市民会館】&#10;有形固定資産減価償却率">
          <a:extLst>
            <a:ext uri="{FF2B5EF4-FFF2-40B4-BE49-F238E27FC236}">
              <a16:creationId xmlns:a16="http://schemas.microsoft.com/office/drawing/2014/main" id="{BA55EC3F-2004-4532-A05C-E788C6FC7FC4}"/>
            </a:ext>
          </a:extLst>
        </xdr:cNvPr>
        <xdr:cNvSpPr txBox="1"/>
      </xdr:nvSpPr>
      <xdr:spPr>
        <a:xfrm>
          <a:off x="1816744" y="18394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06" name="テキスト ボックス 205">
          <a:extLst>
            <a:ext uri="{FF2B5EF4-FFF2-40B4-BE49-F238E27FC236}">
              <a16:creationId xmlns:a16="http://schemas.microsoft.com/office/drawing/2014/main" id="{F5199584-555A-4FD0-9191-2E8B8A9066C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07" name="テキスト ボックス 206">
          <a:extLst>
            <a:ext uri="{FF2B5EF4-FFF2-40B4-BE49-F238E27FC236}">
              <a16:creationId xmlns:a16="http://schemas.microsoft.com/office/drawing/2014/main" id="{FBED396E-3886-4088-8B8F-9E7F723D5CE4}"/>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08" name="テキスト ボックス 207">
          <a:extLst>
            <a:ext uri="{FF2B5EF4-FFF2-40B4-BE49-F238E27FC236}">
              <a16:creationId xmlns:a16="http://schemas.microsoft.com/office/drawing/2014/main" id="{5C6379BB-68B0-4034-ADA9-C6F06E1E4C3A}"/>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09" name="テキスト ボックス 208">
          <a:extLst>
            <a:ext uri="{FF2B5EF4-FFF2-40B4-BE49-F238E27FC236}">
              <a16:creationId xmlns:a16="http://schemas.microsoft.com/office/drawing/2014/main" id="{17BBEF49-6D0E-4A90-B449-49F0F9980F57}"/>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10" name="テキスト ボックス 209">
          <a:extLst>
            <a:ext uri="{FF2B5EF4-FFF2-40B4-BE49-F238E27FC236}">
              <a16:creationId xmlns:a16="http://schemas.microsoft.com/office/drawing/2014/main" id="{7EC8F2F1-B70B-44C8-9C2A-8AB6DEEFD4EB}"/>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112268</xdr:rowOff>
    </xdr:from>
    <xdr:to>
      <xdr:col>24</xdr:col>
      <xdr:colOff>114300</xdr:colOff>
      <xdr:row>104</xdr:row>
      <xdr:rowOff>42418</xdr:rowOff>
    </xdr:to>
    <xdr:sp macro="" textlink="">
      <xdr:nvSpPr>
        <xdr:cNvPr id="211" name="楕円 210">
          <a:extLst>
            <a:ext uri="{FF2B5EF4-FFF2-40B4-BE49-F238E27FC236}">
              <a16:creationId xmlns:a16="http://schemas.microsoft.com/office/drawing/2014/main" id="{33B5E939-D723-4401-8C6D-81EC66D4C1DA}"/>
            </a:ext>
          </a:extLst>
        </xdr:cNvPr>
        <xdr:cNvSpPr/>
      </xdr:nvSpPr>
      <xdr:spPr>
        <a:xfrm>
          <a:off x="4584700" y="17771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135145</xdr:rowOff>
    </xdr:from>
    <xdr:ext cx="405111" cy="259045"/>
    <xdr:sp macro="" textlink="">
      <xdr:nvSpPr>
        <xdr:cNvPr id="212" name="【市民会館】&#10;有形固定資産減価償却率該当値テキスト">
          <a:extLst>
            <a:ext uri="{FF2B5EF4-FFF2-40B4-BE49-F238E27FC236}">
              <a16:creationId xmlns:a16="http://schemas.microsoft.com/office/drawing/2014/main" id="{AD10A06C-409F-4DA6-9031-82548AF79532}"/>
            </a:ext>
          </a:extLst>
        </xdr:cNvPr>
        <xdr:cNvSpPr txBox="1"/>
      </xdr:nvSpPr>
      <xdr:spPr>
        <a:xfrm>
          <a:off x="4673600" y="176230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157987</xdr:rowOff>
    </xdr:from>
    <xdr:to>
      <xdr:col>20</xdr:col>
      <xdr:colOff>38100</xdr:colOff>
      <xdr:row>104</xdr:row>
      <xdr:rowOff>88137</xdr:rowOff>
    </xdr:to>
    <xdr:sp macro="" textlink="">
      <xdr:nvSpPr>
        <xdr:cNvPr id="213" name="楕円 212">
          <a:extLst>
            <a:ext uri="{FF2B5EF4-FFF2-40B4-BE49-F238E27FC236}">
              <a16:creationId xmlns:a16="http://schemas.microsoft.com/office/drawing/2014/main" id="{3A924919-73D2-472F-803F-0FB9EAB76A9C}"/>
            </a:ext>
          </a:extLst>
        </xdr:cNvPr>
        <xdr:cNvSpPr/>
      </xdr:nvSpPr>
      <xdr:spPr>
        <a:xfrm>
          <a:off x="3746500" y="17817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163068</xdr:rowOff>
    </xdr:from>
    <xdr:to>
      <xdr:col>24</xdr:col>
      <xdr:colOff>63500</xdr:colOff>
      <xdr:row>104</xdr:row>
      <xdr:rowOff>37337</xdr:rowOff>
    </xdr:to>
    <xdr:cxnSp macro="">
      <xdr:nvCxnSpPr>
        <xdr:cNvPr id="214" name="直線コネクタ 213">
          <a:extLst>
            <a:ext uri="{FF2B5EF4-FFF2-40B4-BE49-F238E27FC236}">
              <a16:creationId xmlns:a16="http://schemas.microsoft.com/office/drawing/2014/main" id="{14399BCA-0AB0-4D7C-8A6D-38F41978FD9F}"/>
            </a:ext>
          </a:extLst>
        </xdr:cNvPr>
        <xdr:cNvCxnSpPr/>
      </xdr:nvCxnSpPr>
      <xdr:spPr>
        <a:xfrm flipV="1">
          <a:off x="3797300" y="17822418"/>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157987</xdr:rowOff>
    </xdr:from>
    <xdr:to>
      <xdr:col>15</xdr:col>
      <xdr:colOff>101600</xdr:colOff>
      <xdr:row>104</xdr:row>
      <xdr:rowOff>88137</xdr:rowOff>
    </xdr:to>
    <xdr:sp macro="" textlink="">
      <xdr:nvSpPr>
        <xdr:cNvPr id="215" name="楕円 214">
          <a:extLst>
            <a:ext uri="{FF2B5EF4-FFF2-40B4-BE49-F238E27FC236}">
              <a16:creationId xmlns:a16="http://schemas.microsoft.com/office/drawing/2014/main" id="{F841796C-2B73-4983-8B51-6AFAB91EBB10}"/>
            </a:ext>
          </a:extLst>
        </xdr:cNvPr>
        <xdr:cNvSpPr/>
      </xdr:nvSpPr>
      <xdr:spPr>
        <a:xfrm>
          <a:off x="2857500" y="17817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37337</xdr:rowOff>
    </xdr:from>
    <xdr:to>
      <xdr:col>19</xdr:col>
      <xdr:colOff>177800</xdr:colOff>
      <xdr:row>104</xdr:row>
      <xdr:rowOff>37337</xdr:rowOff>
    </xdr:to>
    <xdr:cxnSp macro="">
      <xdr:nvCxnSpPr>
        <xdr:cNvPr id="216" name="直線コネクタ 215">
          <a:extLst>
            <a:ext uri="{FF2B5EF4-FFF2-40B4-BE49-F238E27FC236}">
              <a16:creationId xmlns:a16="http://schemas.microsoft.com/office/drawing/2014/main" id="{E2D11E86-FD75-4140-A6D1-CAFD951C5637}"/>
            </a:ext>
          </a:extLst>
        </xdr:cNvPr>
        <xdr:cNvCxnSpPr/>
      </xdr:nvCxnSpPr>
      <xdr:spPr>
        <a:xfrm>
          <a:off x="2908300" y="1786813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77978</xdr:rowOff>
    </xdr:from>
    <xdr:to>
      <xdr:col>10</xdr:col>
      <xdr:colOff>165100</xdr:colOff>
      <xdr:row>105</xdr:row>
      <xdr:rowOff>8128</xdr:rowOff>
    </xdr:to>
    <xdr:sp macro="" textlink="">
      <xdr:nvSpPr>
        <xdr:cNvPr id="217" name="楕円 216">
          <a:extLst>
            <a:ext uri="{FF2B5EF4-FFF2-40B4-BE49-F238E27FC236}">
              <a16:creationId xmlns:a16="http://schemas.microsoft.com/office/drawing/2014/main" id="{8AFE5F37-C425-4719-8C48-B5581A031A33}"/>
            </a:ext>
          </a:extLst>
        </xdr:cNvPr>
        <xdr:cNvSpPr/>
      </xdr:nvSpPr>
      <xdr:spPr>
        <a:xfrm>
          <a:off x="1968500" y="17908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37337</xdr:rowOff>
    </xdr:from>
    <xdr:to>
      <xdr:col>15</xdr:col>
      <xdr:colOff>50800</xdr:colOff>
      <xdr:row>104</xdr:row>
      <xdr:rowOff>128778</xdr:rowOff>
    </xdr:to>
    <xdr:cxnSp macro="">
      <xdr:nvCxnSpPr>
        <xdr:cNvPr id="218" name="直線コネクタ 217">
          <a:extLst>
            <a:ext uri="{FF2B5EF4-FFF2-40B4-BE49-F238E27FC236}">
              <a16:creationId xmlns:a16="http://schemas.microsoft.com/office/drawing/2014/main" id="{F0BB9F3C-19EE-4CD6-B6F1-5409271DCA7B}"/>
            </a:ext>
          </a:extLst>
        </xdr:cNvPr>
        <xdr:cNvCxnSpPr/>
      </xdr:nvCxnSpPr>
      <xdr:spPr>
        <a:xfrm flipV="1">
          <a:off x="2019300" y="17868137"/>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104664</xdr:rowOff>
    </xdr:from>
    <xdr:ext cx="405111" cy="259045"/>
    <xdr:sp macro="" textlink="">
      <xdr:nvSpPr>
        <xdr:cNvPr id="219" name="n_1mainValue【市民会館】&#10;有形固定資産減価償却率">
          <a:extLst>
            <a:ext uri="{FF2B5EF4-FFF2-40B4-BE49-F238E27FC236}">
              <a16:creationId xmlns:a16="http://schemas.microsoft.com/office/drawing/2014/main" id="{41F2079A-13E8-4890-B923-E4B6A1E564EF}"/>
            </a:ext>
          </a:extLst>
        </xdr:cNvPr>
        <xdr:cNvSpPr txBox="1"/>
      </xdr:nvSpPr>
      <xdr:spPr>
        <a:xfrm>
          <a:off x="3582044" y="175925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104664</xdr:rowOff>
    </xdr:from>
    <xdr:ext cx="405111" cy="259045"/>
    <xdr:sp macro="" textlink="">
      <xdr:nvSpPr>
        <xdr:cNvPr id="220" name="n_2mainValue【市民会館】&#10;有形固定資産減価償却率">
          <a:extLst>
            <a:ext uri="{FF2B5EF4-FFF2-40B4-BE49-F238E27FC236}">
              <a16:creationId xmlns:a16="http://schemas.microsoft.com/office/drawing/2014/main" id="{199D8F70-A216-4411-A345-E521D5C61DBB}"/>
            </a:ext>
          </a:extLst>
        </xdr:cNvPr>
        <xdr:cNvSpPr txBox="1"/>
      </xdr:nvSpPr>
      <xdr:spPr>
        <a:xfrm>
          <a:off x="2705744" y="175925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24655</xdr:rowOff>
    </xdr:from>
    <xdr:ext cx="405111" cy="259045"/>
    <xdr:sp macro="" textlink="">
      <xdr:nvSpPr>
        <xdr:cNvPr id="221" name="n_3mainValue【市民会館】&#10;有形固定資産減価償却率">
          <a:extLst>
            <a:ext uri="{FF2B5EF4-FFF2-40B4-BE49-F238E27FC236}">
              <a16:creationId xmlns:a16="http://schemas.microsoft.com/office/drawing/2014/main" id="{4899D27C-B959-44DD-9E47-4E1A40872284}"/>
            </a:ext>
          </a:extLst>
        </xdr:cNvPr>
        <xdr:cNvSpPr txBox="1"/>
      </xdr:nvSpPr>
      <xdr:spPr>
        <a:xfrm>
          <a:off x="1816744" y="17684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22" name="正方形/長方形 221">
          <a:extLst>
            <a:ext uri="{FF2B5EF4-FFF2-40B4-BE49-F238E27FC236}">
              <a16:creationId xmlns:a16="http://schemas.microsoft.com/office/drawing/2014/main" id="{137B393E-5F75-4F6F-9463-D40E2630A35B}"/>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23" name="正方形/長方形 222">
          <a:extLst>
            <a:ext uri="{FF2B5EF4-FFF2-40B4-BE49-F238E27FC236}">
              <a16:creationId xmlns:a16="http://schemas.microsoft.com/office/drawing/2014/main" id="{4B7E4BC6-AE98-41EF-A7EB-E99A570C681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24" name="正方形/長方形 223">
          <a:extLst>
            <a:ext uri="{FF2B5EF4-FFF2-40B4-BE49-F238E27FC236}">
              <a16:creationId xmlns:a16="http://schemas.microsoft.com/office/drawing/2014/main" id="{43F08F3B-8B8A-4906-854D-F361DBBFBB96}"/>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25" name="正方形/長方形 224">
          <a:extLst>
            <a:ext uri="{FF2B5EF4-FFF2-40B4-BE49-F238E27FC236}">
              <a16:creationId xmlns:a16="http://schemas.microsoft.com/office/drawing/2014/main" id="{20211DC9-02BD-41EB-BE00-D648692F4D5B}"/>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26" name="正方形/長方形 225">
          <a:extLst>
            <a:ext uri="{FF2B5EF4-FFF2-40B4-BE49-F238E27FC236}">
              <a16:creationId xmlns:a16="http://schemas.microsoft.com/office/drawing/2014/main" id="{FFAF11B5-42A6-4068-A2B4-D37B3F1BE514}"/>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27" name="正方形/長方形 226">
          <a:extLst>
            <a:ext uri="{FF2B5EF4-FFF2-40B4-BE49-F238E27FC236}">
              <a16:creationId xmlns:a16="http://schemas.microsoft.com/office/drawing/2014/main" id="{E0406563-9101-486B-A922-9E5A0BC8B26E}"/>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28" name="正方形/長方形 227">
          <a:extLst>
            <a:ext uri="{FF2B5EF4-FFF2-40B4-BE49-F238E27FC236}">
              <a16:creationId xmlns:a16="http://schemas.microsoft.com/office/drawing/2014/main" id="{E69EBDF7-88B5-4249-A199-C827C9B73F1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29" name="正方形/長方形 228">
          <a:extLst>
            <a:ext uri="{FF2B5EF4-FFF2-40B4-BE49-F238E27FC236}">
              <a16:creationId xmlns:a16="http://schemas.microsoft.com/office/drawing/2014/main" id="{79E9C71A-F521-4E62-919E-CB4E62DD5F52}"/>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30" name="テキスト ボックス 229">
          <a:extLst>
            <a:ext uri="{FF2B5EF4-FFF2-40B4-BE49-F238E27FC236}">
              <a16:creationId xmlns:a16="http://schemas.microsoft.com/office/drawing/2014/main" id="{F90C752F-6A99-4D56-9253-A4DEA5250166}"/>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31" name="直線コネクタ 230">
          <a:extLst>
            <a:ext uri="{FF2B5EF4-FFF2-40B4-BE49-F238E27FC236}">
              <a16:creationId xmlns:a16="http://schemas.microsoft.com/office/drawing/2014/main" id="{7BE1AA3C-C41C-4D80-8460-95E9D53970FF}"/>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32" name="直線コネクタ 231">
          <a:extLst>
            <a:ext uri="{FF2B5EF4-FFF2-40B4-BE49-F238E27FC236}">
              <a16:creationId xmlns:a16="http://schemas.microsoft.com/office/drawing/2014/main" id="{72FA4678-7422-4804-A878-0479F2F4E100}"/>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33" name="テキスト ボックス 232">
          <a:extLst>
            <a:ext uri="{FF2B5EF4-FFF2-40B4-BE49-F238E27FC236}">
              <a16:creationId xmlns:a16="http://schemas.microsoft.com/office/drawing/2014/main" id="{5E995892-ECB7-4F41-860F-AC41CDD1BF65}"/>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34" name="直線コネクタ 233">
          <a:extLst>
            <a:ext uri="{FF2B5EF4-FFF2-40B4-BE49-F238E27FC236}">
              <a16:creationId xmlns:a16="http://schemas.microsoft.com/office/drawing/2014/main" id="{7E5C8C40-DDA4-4A72-903E-177FEDFFE5C2}"/>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35" name="テキスト ボックス 234">
          <a:extLst>
            <a:ext uri="{FF2B5EF4-FFF2-40B4-BE49-F238E27FC236}">
              <a16:creationId xmlns:a16="http://schemas.microsoft.com/office/drawing/2014/main" id="{09992D57-CD0A-4FAD-909E-39EF7049D343}"/>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36" name="直線コネクタ 235">
          <a:extLst>
            <a:ext uri="{FF2B5EF4-FFF2-40B4-BE49-F238E27FC236}">
              <a16:creationId xmlns:a16="http://schemas.microsoft.com/office/drawing/2014/main" id="{C29DF229-C94A-490A-8618-2C0A90592B96}"/>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37" name="テキスト ボックス 236">
          <a:extLst>
            <a:ext uri="{FF2B5EF4-FFF2-40B4-BE49-F238E27FC236}">
              <a16:creationId xmlns:a16="http://schemas.microsoft.com/office/drawing/2014/main" id="{4BF3C154-E7A0-4FCB-8E2A-845C5CD3A2A7}"/>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38" name="直線コネクタ 237">
          <a:extLst>
            <a:ext uri="{FF2B5EF4-FFF2-40B4-BE49-F238E27FC236}">
              <a16:creationId xmlns:a16="http://schemas.microsoft.com/office/drawing/2014/main" id="{95BCC59C-20D7-4E56-9DAC-33F318A216E4}"/>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39" name="テキスト ボックス 238">
          <a:extLst>
            <a:ext uri="{FF2B5EF4-FFF2-40B4-BE49-F238E27FC236}">
              <a16:creationId xmlns:a16="http://schemas.microsoft.com/office/drawing/2014/main" id="{4E933F8F-E6D8-4DD5-9D26-4FDFF363F49E}"/>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40" name="直線コネクタ 239">
          <a:extLst>
            <a:ext uri="{FF2B5EF4-FFF2-40B4-BE49-F238E27FC236}">
              <a16:creationId xmlns:a16="http://schemas.microsoft.com/office/drawing/2014/main" id="{2DA4F97F-DF89-416D-BF8C-EBDC47BF8C3A}"/>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41" name="テキスト ボックス 240">
          <a:extLst>
            <a:ext uri="{FF2B5EF4-FFF2-40B4-BE49-F238E27FC236}">
              <a16:creationId xmlns:a16="http://schemas.microsoft.com/office/drawing/2014/main" id="{AC485D58-8266-4EE1-A917-CED0069928E7}"/>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42" name="直線コネクタ 241">
          <a:extLst>
            <a:ext uri="{FF2B5EF4-FFF2-40B4-BE49-F238E27FC236}">
              <a16:creationId xmlns:a16="http://schemas.microsoft.com/office/drawing/2014/main" id="{EC7CF7CB-0964-43AD-8328-24B148999052}"/>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43" name="テキスト ボックス 242">
          <a:extLst>
            <a:ext uri="{FF2B5EF4-FFF2-40B4-BE49-F238E27FC236}">
              <a16:creationId xmlns:a16="http://schemas.microsoft.com/office/drawing/2014/main" id="{112BB6F9-0F4D-4F4E-9B31-5B15B1CD8226}"/>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44" name="【市民会館】&#10;一人当たり面積グラフ枠">
          <a:extLst>
            <a:ext uri="{FF2B5EF4-FFF2-40B4-BE49-F238E27FC236}">
              <a16:creationId xmlns:a16="http://schemas.microsoft.com/office/drawing/2014/main" id="{93FC39C8-796E-489B-AEAE-2770CB33F2BC}"/>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44196</xdr:rowOff>
    </xdr:from>
    <xdr:to>
      <xdr:col>54</xdr:col>
      <xdr:colOff>189865</xdr:colOff>
      <xdr:row>108</xdr:row>
      <xdr:rowOff>129539</xdr:rowOff>
    </xdr:to>
    <xdr:cxnSp macro="">
      <xdr:nvCxnSpPr>
        <xdr:cNvPr id="245" name="直線コネクタ 244">
          <a:extLst>
            <a:ext uri="{FF2B5EF4-FFF2-40B4-BE49-F238E27FC236}">
              <a16:creationId xmlns:a16="http://schemas.microsoft.com/office/drawing/2014/main" id="{BCF12CBC-6B79-45F4-87BF-35E8D422B82E}"/>
            </a:ext>
          </a:extLst>
        </xdr:cNvPr>
        <xdr:cNvCxnSpPr/>
      </xdr:nvCxnSpPr>
      <xdr:spPr>
        <a:xfrm flipV="1">
          <a:off x="10476865" y="17360646"/>
          <a:ext cx="0" cy="1285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246" name="【市民会館】&#10;一人当たり面積最小値テキスト">
          <a:extLst>
            <a:ext uri="{FF2B5EF4-FFF2-40B4-BE49-F238E27FC236}">
              <a16:creationId xmlns:a16="http://schemas.microsoft.com/office/drawing/2014/main" id="{BB1142F7-2EE4-40EF-9B95-E86B0147D0EC}"/>
            </a:ext>
          </a:extLst>
        </xdr:cNvPr>
        <xdr:cNvSpPr txBox="1"/>
      </xdr:nvSpPr>
      <xdr:spPr>
        <a:xfrm>
          <a:off x="10515600"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247" name="直線コネクタ 246">
          <a:extLst>
            <a:ext uri="{FF2B5EF4-FFF2-40B4-BE49-F238E27FC236}">
              <a16:creationId xmlns:a16="http://schemas.microsoft.com/office/drawing/2014/main" id="{BD29E611-0A91-4128-8C47-4D280E438AFE}"/>
            </a:ext>
          </a:extLst>
        </xdr:cNvPr>
        <xdr:cNvCxnSpPr/>
      </xdr:nvCxnSpPr>
      <xdr:spPr>
        <a:xfrm>
          <a:off x="10388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162323</xdr:rowOff>
    </xdr:from>
    <xdr:ext cx="469744" cy="259045"/>
    <xdr:sp macro="" textlink="">
      <xdr:nvSpPr>
        <xdr:cNvPr id="248" name="【市民会館】&#10;一人当たり面積最大値テキスト">
          <a:extLst>
            <a:ext uri="{FF2B5EF4-FFF2-40B4-BE49-F238E27FC236}">
              <a16:creationId xmlns:a16="http://schemas.microsoft.com/office/drawing/2014/main" id="{F7C98AB0-00A2-4188-9FFD-A0F621AF9537}"/>
            </a:ext>
          </a:extLst>
        </xdr:cNvPr>
        <xdr:cNvSpPr txBox="1"/>
      </xdr:nvSpPr>
      <xdr:spPr>
        <a:xfrm>
          <a:off x="10515600" y="17135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44196</xdr:rowOff>
    </xdr:from>
    <xdr:to>
      <xdr:col>55</xdr:col>
      <xdr:colOff>88900</xdr:colOff>
      <xdr:row>101</xdr:row>
      <xdr:rowOff>44196</xdr:rowOff>
    </xdr:to>
    <xdr:cxnSp macro="">
      <xdr:nvCxnSpPr>
        <xdr:cNvPr id="249" name="直線コネクタ 248">
          <a:extLst>
            <a:ext uri="{FF2B5EF4-FFF2-40B4-BE49-F238E27FC236}">
              <a16:creationId xmlns:a16="http://schemas.microsoft.com/office/drawing/2014/main" id="{15DE1A37-20C8-4347-9601-D8BD13BF3B94}"/>
            </a:ext>
          </a:extLst>
        </xdr:cNvPr>
        <xdr:cNvCxnSpPr/>
      </xdr:nvCxnSpPr>
      <xdr:spPr>
        <a:xfrm>
          <a:off x="10388600" y="17360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93235</xdr:rowOff>
    </xdr:from>
    <xdr:ext cx="469744" cy="259045"/>
    <xdr:sp macro="" textlink="">
      <xdr:nvSpPr>
        <xdr:cNvPr id="250" name="【市民会館】&#10;一人当たり面積平均値テキスト">
          <a:extLst>
            <a:ext uri="{FF2B5EF4-FFF2-40B4-BE49-F238E27FC236}">
              <a16:creationId xmlns:a16="http://schemas.microsoft.com/office/drawing/2014/main" id="{619CACFF-0E61-4940-A99B-56CADE6773F1}"/>
            </a:ext>
          </a:extLst>
        </xdr:cNvPr>
        <xdr:cNvSpPr txBox="1"/>
      </xdr:nvSpPr>
      <xdr:spPr>
        <a:xfrm>
          <a:off x="10515600" y="180954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70358</xdr:rowOff>
    </xdr:from>
    <xdr:to>
      <xdr:col>55</xdr:col>
      <xdr:colOff>50800</xdr:colOff>
      <xdr:row>107</xdr:row>
      <xdr:rowOff>508</xdr:rowOff>
    </xdr:to>
    <xdr:sp macro="" textlink="">
      <xdr:nvSpPr>
        <xdr:cNvPr id="251" name="フローチャート: 判断 250">
          <a:extLst>
            <a:ext uri="{FF2B5EF4-FFF2-40B4-BE49-F238E27FC236}">
              <a16:creationId xmlns:a16="http://schemas.microsoft.com/office/drawing/2014/main" id="{9F0100EC-9776-4BC6-BE67-55F82701165E}"/>
            </a:ext>
          </a:extLst>
        </xdr:cNvPr>
        <xdr:cNvSpPr/>
      </xdr:nvSpPr>
      <xdr:spPr>
        <a:xfrm>
          <a:off x="10426700" y="18244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93599</xdr:rowOff>
    </xdr:from>
    <xdr:to>
      <xdr:col>50</xdr:col>
      <xdr:colOff>165100</xdr:colOff>
      <xdr:row>107</xdr:row>
      <xdr:rowOff>23749</xdr:rowOff>
    </xdr:to>
    <xdr:sp macro="" textlink="">
      <xdr:nvSpPr>
        <xdr:cNvPr id="252" name="フローチャート: 判断 251">
          <a:extLst>
            <a:ext uri="{FF2B5EF4-FFF2-40B4-BE49-F238E27FC236}">
              <a16:creationId xmlns:a16="http://schemas.microsoft.com/office/drawing/2014/main" id="{565F33F2-54DB-4D1F-AA0E-02050977107F}"/>
            </a:ext>
          </a:extLst>
        </xdr:cNvPr>
        <xdr:cNvSpPr/>
      </xdr:nvSpPr>
      <xdr:spPr>
        <a:xfrm>
          <a:off x="9588500" y="1826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105</xdr:row>
      <xdr:rowOff>40276</xdr:rowOff>
    </xdr:from>
    <xdr:ext cx="469744" cy="259045"/>
    <xdr:sp macro="" textlink="">
      <xdr:nvSpPr>
        <xdr:cNvPr id="253" name="n_1aveValue【市民会館】&#10;一人当たり面積">
          <a:extLst>
            <a:ext uri="{FF2B5EF4-FFF2-40B4-BE49-F238E27FC236}">
              <a16:creationId xmlns:a16="http://schemas.microsoft.com/office/drawing/2014/main" id="{8EA96D08-ED1D-472F-B8E3-1435AAFCB5A7}"/>
            </a:ext>
          </a:extLst>
        </xdr:cNvPr>
        <xdr:cNvSpPr txBox="1"/>
      </xdr:nvSpPr>
      <xdr:spPr>
        <a:xfrm>
          <a:off x="9391727" y="18042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106</xdr:row>
      <xdr:rowOff>138557</xdr:rowOff>
    </xdr:from>
    <xdr:to>
      <xdr:col>46</xdr:col>
      <xdr:colOff>38100</xdr:colOff>
      <xdr:row>107</xdr:row>
      <xdr:rowOff>68707</xdr:rowOff>
    </xdr:to>
    <xdr:sp macro="" textlink="">
      <xdr:nvSpPr>
        <xdr:cNvPr id="254" name="フローチャート: 判断 253">
          <a:extLst>
            <a:ext uri="{FF2B5EF4-FFF2-40B4-BE49-F238E27FC236}">
              <a16:creationId xmlns:a16="http://schemas.microsoft.com/office/drawing/2014/main" id="{89592D49-9699-4E80-809A-6892BBA61BAB}"/>
            </a:ext>
          </a:extLst>
        </xdr:cNvPr>
        <xdr:cNvSpPr/>
      </xdr:nvSpPr>
      <xdr:spPr>
        <a:xfrm>
          <a:off x="8699500" y="18312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105</xdr:row>
      <xdr:rowOff>85234</xdr:rowOff>
    </xdr:from>
    <xdr:ext cx="469744" cy="259045"/>
    <xdr:sp macro="" textlink="">
      <xdr:nvSpPr>
        <xdr:cNvPr id="255" name="n_2aveValue【市民会館】&#10;一人当たり面積">
          <a:extLst>
            <a:ext uri="{FF2B5EF4-FFF2-40B4-BE49-F238E27FC236}">
              <a16:creationId xmlns:a16="http://schemas.microsoft.com/office/drawing/2014/main" id="{D5F71377-82C1-4EB1-A51D-D51EAF2A5575}"/>
            </a:ext>
          </a:extLst>
        </xdr:cNvPr>
        <xdr:cNvSpPr txBox="1"/>
      </xdr:nvSpPr>
      <xdr:spPr>
        <a:xfrm>
          <a:off x="8515427" y="1808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107</xdr:row>
      <xdr:rowOff>3302</xdr:rowOff>
    </xdr:from>
    <xdr:to>
      <xdr:col>41</xdr:col>
      <xdr:colOff>101600</xdr:colOff>
      <xdr:row>107</xdr:row>
      <xdr:rowOff>104902</xdr:rowOff>
    </xdr:to>
    <xdr:sp macro="" textlink="">
      <xdr:nvSpPr>
        <xdr:cNvPr id="256" name="フローチャート: 判断 255">
          <a:extLst>
            <a:ext uri="{FF2B5EF4-FFF2-40B4-BE49-F238E27FC236}">
              <a16:creationId xmlns:a16="http://schemas.microsoft.com/office/drawing/2014/main" id="{1B226ABD-0E4F-4420-BB8D-6F79F8A03DDA}"/>
            </a:ext>
          </a:extLst>
        </xdr:cNvPr>
        <xdr:cNvSpPr/>
      </xdr:nvSpPr>
      <xdr:spPr>
        <a:xfrm>
          <a:off x="7810500" y="1834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105</xdr:row>
      <xdr:rowOff>121429</xdr:rowOff>
    </xdr:from>
    <xdr:ext cx="469744" cy="259045"/>
    <xdr:sp macro="" textlink="">
      <xdr:nvSpPr>
        <xdr:cNvPr id="257" name="n_3aveValue【市民会館】&#10;一人当たり面積">
          <a:extLst>
            <a:ext uri="{FF2B5EF4-FFF2-40B4-BE49-F238E27FC236}">
              <a16:creationId xmlns:a16="http://schemas.microsoft.com/office/drawing/2014/main" id="{858CB18A-3B9B-42B6-84EA-472C5130D0B4}"/>
            </a:ext>
          </a:extLst>
        </xdr:cNvPr>
        <xdr:cNvSpPr txBox="1"/>
      </xdr:nvSpPr>
      <xdr:spPr>
        <a:xfrm>
          <a:off x="7626427" y="18123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258" name="テキスト ボックス 257">
          <a:extLst>
            <a:ext uri="{FF2B5EF4-FFF2-40B4-BE49-F238E27FC236}">
              <a16:creationId xmlns:a16="http://schemas.microsoft.com/office/drawing/2014/main" id="{675F02BF-DA9D-4BFD-8157-A2EE95ADE8E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59" name="テキスト ボックス 258">
          <a:extLst>
            <a:ext uri="{FF2B5EF4-FFF2-40B4-BE49-F238E27FC236}">
              <a16:creationId xmlns:a16="http://schemas.microsoft.com/office/drawing/2014/main" id="{B0752376-EE2E-4171-9DAE-B04E849BD117}"/>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60" name="テキスト ボックス 259">
          <a:extLst>
            <a:ext uri="{FF2B5EF4-FFF2-40B4-BE49-F238E27FC236}">
              <a16:creationId xmlns:a16="http://schemas.microsoft.com/office/drawing/2014/main" id="{455C4D19-ACF7-42CB-BEA9-9F674C5BF694}"/>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61" name="テキスト ボックス 260">
          <a:extLst>
            <a:ext uri="{FF2B5EF4-FFF2-40B4-BE49-F238E27FC236}">
              <a16:creationId xmlns:a16="http://schemas.microsoft.com/office/drawing/2014/main" id="{0CC7860B-BBDE-4DF3-ADED-68E80510B758}"/>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62" name="テキスト ボックス 261">
          <a:extLst>
            <a:ext uri="{FF2B5EF4-FFF2-40B4-BE49-F238E27FC236}">
              <a16:creationId xmlns:a16="http://schemas.microsoft.com/office/drawing/2014/main" id="{CDF9CF2E-3DAA-4028-A0FB-C9A41D544712}"/>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153036</xdr:rowOff>
    </xdr:from>
    <xdr:to>
      <xdr:col>55</xdr:col>
      <xdr:colOff>50800</xdr:colOff>
      <xdr:row>108</xdr:row>
      <xdr:rowOff>83186</xdr:rowOff>
    </xdr:to>
    <xdr:sp macro="" textlink="">
      <xdr:nvSpPr>
        <xdr:cNvPr id="263" name="楕円 262">
          <a:extLst>
            <a:ext uri="{FF2B5EF4-FFF2-40B4-BE49-F238E27FC236}">
              <a16:creationId xmlns:a16="http://schemas.microsoft.com/office/drawing/2014/main" id="{4A5EC25E-EE6F-4642-9CEF-1D663B8BEE29}"/>
            </a:ext>
          </a:extLst>
        </xdr:cNvPr>
        <xdr:cNvSpPr/>
      </xdr:nvSpPr>
      <xdr:spPr>
        <a:xfrm>
          <a:off x="10426700" y="18498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67963</xdr:rowOff>
    </xdr:from>
    <xdr:ext cx="469744" cy="259045"/>
    <xdr:sp macro="" textlink="">
      <xdr:nvSpPr>
        <xdr:cNvPr id="264" name="【市民会館】&#10;一人当たり面積該当値テキスト">
          <a:extLst>
            <a:ext uri="{FF2B5EF4-FFF2-40B4-BE49-F238E27FC236}">
              <a16:creationId xmlns:a16="http://schemas.microsoft.com/office/drawing/2014/main" id="{EF98F8A5-20E0-4AFD-A6D5-1D64E2B21AD0}"/>
            </a:ext>
          </a:extLst>
        </xdr:cNvPr>
        <xdr:cNvSpPr txBox="1"/>
      </xdr:nvSpPr>
      <xdr:spPr>
        <a:xfrm>
          <a:off x="10515600" y="18413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154560</xdr:rowOff>
    </xdr:from>
    <xdr:to>
      <xdr:col>50</xdr:col>
      <xdr:colOff>165100</xdr:colOff>
      <xdr:row>108</xdr:row>
      <xdr:rowOff>84710</xdr:rowOff>
    </xdr:to>
    <xdr:sp macro="" textlink="">
      <xdr:nvSpPr>
        <xdr:cNvPr id="265" name="楕円 264">
          <a:extLst>
            <a:ext uri="{FF2B5EF4-FFF2-40B4-BE49-F238E27FC236}">
              <a16:creationId xmlns:a16="http://schemas.microsoft.com/office/drawing/2014/main" id="{05B9A853-ACC6-4389-A1CA-93D2093A7D5A}"/>
            </a:ext>
          </a:extLst>
        </xdr:cNvPr>
        <xdr:cNvSpPr/>
      </xdr:nvSpPr>
      <xdr:spPr>
        <a:xfrm>
          <a:off x="9588500" y="1849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32386</xdr:rowOff>
    </xdr:from>
    <xdr:to>
      <xdr:col>55</xdr:col>
      <xdr:colOff>0</xdr:colOff>
      <xdr:row>108</xdr:row>
      <xdr:rowOff>33910</xdr:rowOff>
    </xdr:to>
    <xdr:cxnSp macro="">
      <xdr:nvCxnSpPr>
        <xdr:cNvPr id="266" name="直線コネクタ 265">
          <a:extLst>
            <a:ext uri="{FF2B5EF4-FFF2-40B4-BE49-F238E27FC236}">
              <a16:creationId xmlns:a16="http://schemas.microsoft.com/office/drawing/2014/main" id="{4067A040-443F-481D-AD04-EEFD5EEC9A19}"/>
            </a:ext>
          </a:extLst>
        </xdr:cNvPr>
        <xdr:cNvCxnSpPr/>
      </xdr:nvCxnSpPr>
      <xdr:spPr>
        <a:xfrm flipV="1">
          <a:off x="9639300" y="18548986"/>
          <a:ext cx="8382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157607</xdr:rowOff>
    </xdr:from>
    <xdr:to>
      <xdr:col>46</xdr:col>
      <xdr:colOff>38100</xdr:colOff>
      <xdr:row>108</xdr:row>
      <xdr:rowOff>87757</xdr:rowOff>
    </xdr:to>
    <xdr:sp macro="" textlink="">
      <xdr:nvSpPr>
        <xdr:cNvPr id="267" name="楕円 266">
          <a:extLst>
            <a:ext uri="{FF2B5EF4-FFF2-40B4-BE49-F238E27FC236}">
              <a16:creationId xmlns:a16="http://schemas.microsoft.com/office/drawing/2014/main" id="{7D804982-AF4A-4377-A72C-9649DA0A4BA4}"/>
            </a:ext>
          </a:extLst>
        </xdr:cNvPr>
        <xdr:cNvSpPr/>
      </xdr:nvSpPr>
      <xdr:spPr>
        <a:xfrm>
          <a:off x="8699500" y="1850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33910</xdr:rowOff>
    </xdr:from>
    <xdr:to>
      <xdr:col>50</xdr:col>
      <xdr:colOff>114300</xdr:colOff>
      <xdr:row>108</xdr:row>
      <xdr:rowOff>36957</xdr:rowOff>
    </xdr:to>
    <xdr:cxnSp macro="">
      <xdr:nvCxnSpPr>
        <xdr:cNvPr id="268" name="直線コネクタ 267">
          <a:extLst>
            <a:ext uri="{FF2B5EF4-FFF2-40B4-BE49-F238E27FC236}">
              <a16:creationId xmlns:a16="http://schemas.microsoft.com/office/drawing/2014/main" id="{A3A84DC2-44D6-4428-A130-21960A5A0F69}"/>
            </a:ext>
          </a:extLst>
        </xdr:cNvPr>
        <xdr:cNvCxnSpPr/>
      </xdr:nvCxnSpPr>
      <xdr:spPr>
        <a:xfrm flipV="1">
          <a:off x="8750300" y="18550510"/>
          <a:ext cx="8890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158369</xdr:rowOff>
    </xdr:from>
    <xdr:to>
      <xdr:col>41</xdr:col>
      <xdr:colOff>101600</xdr:colOff>
      <xdr:row>108</xdr:row>
      <xdr:rowOff>88519</xdr:rowOff>
    </xdr:to>
    <xdr:sp macro="" textlink="">
      <xdr:nvSpPr>
        <xdr:cNvPr id="269" name="楕円 268">
          <a:extLst>
            <a:ext uri="{FF2B5EF4-FFF2-40B4-BE49-F238E27FC236}">
              <a16:creationId xmlns:a16="http://schemas.microsoft.com/office/drawing/2014/main" id="{FFCFACE8-93D6-4849-861C-26397B17D616}"/>
            </a:ext>
          </a:extLst>
        </xdr:cNvPr>
        <xdr:cNvSpPr/>
      </xdr:nvSpPr>
      <xdr:spPr>
        <a:xfrm>
          <a:off x="7810500" y="18503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36957</xdr:rowOff>
    </xdr:from>
    <xdr:to>
      <xdr:col>45</xdr:col>
      <xdr:colOff>177800</xdr:colOff>
      <xdr:row>108</xdr:row>
      <xdr:rowOff>37719</xdr:rowOff>
    </xdr:to>
    <xdr:cxnSp macro="">
      <xdr:nvCxnSpPr>
        <xdr:cNvPr id="270" name="直線コネクタ 269">
          <a:extLst>
            <a:ext uri="{FF2B5EF4-FFF2-40B4-BE49-F238E27FC236}">
              <a16:creationId xmlns:a16="http://schemas.microsoft.com/office/drawing/2014/main" id="{020C5E97-32BF-4622-89DD-CF07FAA20821}"/>
            </a:ext>
          </a:extLst>
        </xdr:cNvPr>
        <xdr:cNvCxnSpPr/>
      </xdr:nvCxnSpPr>
      <xdr:spPr>
        <a:xfrm flipV="1">
          <a:off x="7861300" y="18553557"/>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108</xdr:row>
      <xdr:rowOff>75837</xdr:rowOff>
    </xdr:from>
    <xdr:ext cx="469744" cy="259045"/>
    <xdr:sp macro="" textlink="">
      <xdr:nvSpPr>
        <xdr:cNvPr id="271" name="n_1mainValue【市民会館】&#10;一人当たり面積">
          <a:extLst>
            <a:ext uri="{FF2B5EF4-FFF2-40B4-BE49-F238E27FC236}">
              <a16:creationId xmlns:a16="http://schemas.microsoft.com/office/drawing/2014/main" id="{E88D427A-8A65-450A-A667-989D204A6400}"/>
            </a:ext>
          </a:extLst>
        </xdr:cNvPr>
        <xdr:cNvSpPr txBox="1"/>
      </xdr:nvSpPr>
      <xdr:spPr>
        <a:xfrm>
          <a:off x="9391727" y="1859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78884</xdr:rowOff>
    </xdr:from>
    <xdr:ext cx="469744" cy="259045"/>
    <xdr:sp macro="" textlink="">
      <xdr:nvSpPr>
        <xdr:cNvPr id="272" name="n_2mainValue【市民会館】&#10;一人当たり面積">
          <a:extLst>
            <a:ext uri="{FF2B5EF4-FFF2-40B4-BE49-F238E27FC236}">
              <a16:creationId xmlns:a16="http://schemas.microsoft.com/office/drawing/2014/main" id="{8FAE26BE-63D0-4A53-ACE0-E2E7BAB90C50}"/>
            </a:ext>
          </a:extLst>
        </xdr:cNvPr>
        <xdr:cNvSpPr txBox="1"/>
      </xdr:nvSpPr>
      <xdr:spPr>
        <a:xfrm>
          <a:off x="8515427" y="1859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79646</xdr:rowOff>
    </xdr:from>
    <xdr:ext cx="469744" cy="259045"/>
    <xdr:sp macro="" textlink="">
      <xdr:nvSpPr>
        <xdr:cNvPr id="273" name="n_3mainValue【市民会館】&#10;一人当たり面積">
          <a:extLst>
            <a:ext uri="{FF2B5EF4-FFF2-40B4-BE49-F238E27FC236}">
              <a16:creationId xmlns:a16="http://schemas.microsoft.com/office/drawing/2014/main" id="{3A51FA4B-6269-488F-884C-EE4184F74D23}"/>
            </a:ext>
          </a:extLst>
        </xdr:cNvPr>
        <xdr:cNvSpPr txBox="1"/>
      </xdr:nvSpPr>
      <xdr:spPr>
        <a:xfrm>
          <a:off x="7626427" y="18596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74" name="正方形/長方形 273">
          <a:extLst>
            <a:ext uri="{FF2B5EF4-FFF2-40B4-BE49-F238E27FC236}">
              <a16:creationId xmlns:a16="http://schemas.microsoft.com/office/drawing/2014/main" id="{E224BC8C-FEE1-4FDB-8736-357F93C2752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75" name="正方形/長方形 274">
          <a:extLst>
            <a:ext uri="{FF2B5EF4-FFF2-40B4-BE49-F238E27FC236}">
              <a16:creationId xmlns:a16="http://schemas.microsoft.com/office/drawing/2014/main" id="{C4282714-54FD-4B9E-962D-07C1A2C58E16}"/>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76" name="正方形/長方形 275">
          <a:extLst>
            <a:ext uri="{FF2B5EF4-FFF2-40B4-BE49-F238E27FC236}">
              <a16:creationId xmlns:a16="http://schemas.microsoft.com/office/drawing/2014/main" id="{9A6D984C-19C0-424B-8272-C7809EEC78ED}"/>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77" name="正方形/長方形 276">
          <a:extLst>
            <a:ext uri="{FF2B5EF4-FFF2-40B4-BE49-F238E27FC236}">
              <a16:creationId xmlns:a16="http://schemas.microsoft.com/office/drawing/2014/main" id="{973103AE-E4FB-4624-9A53-05F70396FBD4}"/>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78" name="正方形/長方形 277">
          <a:extLst>
            <a:ext uri="{FF2B5EF4-FFF2-40B4-BE49-F238E27FC236}">
              <a16:creationId xmlns:a16="http://schemas.microsoft.com/office/drawing/2014/main" id="{967E094D-B5F4-4EB8-901D-081B5BC59A8C}"/>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79" name="正方形/長方形 278">
          <a:extLst>
            <a:ext uri="{FF2B5EF4-FFF2-40B4-BE49-F238E27FC236}">
              <a16:creationId xmlns:a16="http://schemas.microsoft.com/office/drawing/2014/main" id="{C0C72001-39B6-4698-BBA5-7869B82D1509}"/>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80" name="正方形/長方形 279">
          <a:extLst>
            <a:ext uri="{FF2B5EF4-FFF2-40B4-BE49-F238E27FC236}">
              <a16:creationId xmlns:a16="http://schemas.microsoft.com/office/drawing/2014/main" id="{3577D8C7-3DF0-42EF-8368-3CB2AA913925}"/>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81" name="正方形/長方形 280">
          <a:extLst>
            <a:ext uri="{FF2B5EF4-FFF2-40B4-BE49-F238E27FC236}">
              <a16:creationId xmlns:a16="http://schemas.microsoft.com/office/drawing/2014/main" id="{41247C4E-A3A4-4090-8039-7560BDA2DA47}"/>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282" name="正方形/長方形 281">
          <a:extLst>
            <a:ext uri="{FF2B5EF4-FFF2-40B4-BE49-F238E27FC236}">
              <a16:creationId xmlns:a16="http://schemas.microsoft.com/office/drawing/2014/main" id="{5A737F33-6F10-4D15-A72D-C7FA91483DE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283" name="正方形/長方形 282">
          <a:extLst>
            <a:ext uri="{FF2B5EF4-FFF2-40B4-BE49-F238E27FC236}">
              <a16:creationId xmlns:a16="http://schemas.microsoft.com/office/drawing/2014/main" id="{EBC6504B-4B60-473D-BD97-2E15034C0CA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284" name="正方形/長方形 283">
          <a:extLst>
            <a:ext uri="{FF2B5EF4-FFF2-40B4-BE49-F238E27FC236}">
              <a16:creationId xmlns:a16="http://schemas.microsoft.com/office/drawing/2014/main" id="{E191E376-DE44-4BEC-8F1F-38521990EB39}"/>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285" name="正方形/長方形 284">
          <a:extLst>
            <a:ext uri="{FF2B5EF4-FFF2-40B4-BE49-F238E27FC236}">
              <a16:creationId xmlns:a16="http://schemas.microsoft.com/office/drawing/2014/main" id="{34E6C2C7-9C48-41AD-8AAC-CDE66CA072FC}"/>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286" name="正方形/長方形 285">
          <a:extLst>
            <a:ext uri="{FF2B5EF4-FFF2-40B4-BE49-F238E27FC236}">
              <a16:creationId xmlns:a16="http://schemas.microsoft.com/office/drawing/2014/main" id="{D8067D1B-A024-406F-B898-4E15CBB57B29}"/>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287" name="正方形/長方形 286">
          <a:extLst>
            <a:ext uri="{FF2B5EF4-FFF2-40B4-BE49-F238E27FC236}">
              <a16:creationId xmlns:a16="http://schemas.microsoft.com/office/drawing/2014/main" id="{722CFD5F-C2A1-4928-91E9-936A09BB1C8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288" name="正方形/長方形 287">
          <a:extLst>
            <a:ext uri="{FF2B5EF4-FFF2-40B4-BE49-F238E27FC236}">
              <a16:creationId xmlns:a16="http://schemas.microsoft.com/office/drawing/2014/main" id="{8FA3151F-1C3B-4919-8DA2-EBE845F6B0A8}"/>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289" name="正方形/長方形 288">
          <a:extLst>
            <a:ext uri="{FF2B5EF4-FFF2-40B4-BE49-F238E27FC236}">
              <a16:creationId xmlns:a16="http://schemas.microsoft.com/office/drawing/2014/main" id="{D923AC76-595B-4CBE-B136-2DBE339BCF59}"/>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290" name="正方形/長方形 289">
          <a:extLst>
            <a:ext uri="{FF2B5EF4-FFF2-40B4-BE49-F238E27FC236}">
              <a16:creationId xmlns:a16="http://schemas.microsoft.com/office/drawing/2014/main" id="{C9648A53-E505-4D58-9701-D7B995466E35}"/>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91" name="正方形/長方形 290">
          <a:extLst>
            <a:ext uri="{FF2B5EF4-FFF2-40B4-BE49-F238E27FC236}">
              <a16:creationId xmlns:a16="http://schemas.microsoft.com/office/drawing/2014/main" id="{8E9A6585-D52F-46A2-9D31-3D12536AC2E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92" name="正方形/長方形 291">
          <a:extLst>
            <a:ext uri="{FF2B5EF4-FFF2-40B4-BE49-F238E27FC236}">
              <a16:creationId xmlns:a16="http://schemas.microsoft.com/office/drawing/2014/main" id="{757A69F6-E01C-424E-980D-4919EC16D788}"/>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93" name="正方形/長方形 292">
          <a:extLst>
            <a:ext uri="{FF2B5EF4-FFF2-40B4-BE49-F238E27FC236}">
              <a16:creationId xmlns:a16="http://schemas.microsoft.com/office/drawing/2014/main" id="{DDDDF859-E9B2-45D1-8086-FFEFE44AEE75}"/>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94" name="正方形/長方形 293">
          <a:extLst>
            <a:ext uri="{FF2B5EF4-FFF2-40B4-BE49-F238E27FC236}">
              <a16:creationId xmlns:a16="http://schemas.microsoft.com/office/drawing/2014/main" id="{2470E181-42B6-4A92-AD51-3C4D7BCC5AE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95" name="正方形/長方形 294">
          <a:extLst>
            <a:ext uri="{FF2B5EF4-FFF2-40B4-BE49-F238E27FC236}">
              <a16:creationId xmlns:a16="http://schemas.microsoft.com/office/drawing/2014/main" id="{9AD84885-3B66-4E03-82B7-320589EDEC34}"/>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96" name="正方形/長方形 295">
          <a:extLst>
            <a:ext uri="{FF2B5EF4-FFF2-40B4-BE49-F238E27FC236}">
              <a16:creationId xmlns:a16="http://schemas.microsoft.com/office/drawing/2014/main" id="{2BEAA6AB-5978-4A8B-B1B2-C282B5422AD1}"/>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97" name="正方形/長方形 296">
          <a:extLst>
            <a:ext uri="{FF2B5EF4-FFF2-40B4-BE49-F238E27FC236}">
              <a16:creationId xmlns:a16="http://schemas.microsoft.com/office/drawing/2014/main" id="{30A944B8-6EB8-4E3B-B4BB-3B75AAA751C0}"/>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298" name="テキスト ボックス 297">
          <a:extLst>
            <a:ext uri="{FF2B5EF4-FFF2-40B4-BE49-F238E27FC236}">
              <a16:creationId xmlns:a16="http://schemas.microsoft.com/office/drawing/2014/main" id="{23D42221-9268-4C3A-8CB7-BAF4CA4F0DE3}"/>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299" name="直線コネクタ 298">
          <a:extLst>
            <a:ext uri="{FF2B5EF4-FFF2-40B4-BE49-F238E27FC236}">
              <a16:creationId xmlns:a16="http://schemas.microsoft.com/office/drawing/2014/main" id="{2EB03741-276E-490B-AFAE-07C1A1694F5B}"/>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300" name="直線コネクタ 299">
          <a:extLst>
            <a:ext uri="{FF2B5EF4-FFF2-40B4-BE49-F238E27FC236}">
              <a16:creationId xmlns:a16="http://schemas.microsoft.com/office/drawing/2014/main" id="{D6F3261B-B1F7-4994-BBBC-A8A65D492F7A}"/>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301" name="テキスト ボックス 300">
          <a:extLst>
            <a:ext uri="{FF2B5EF4-FFF2-40B4-BE49-F238E27FC236}">
              <a16:creationId xmlns:a16="http://schemas.microsoft.com/office/drawing/2014/main" id="{46AE620C-E14F-4A41-A5E9-C42B9ACC8612}"/>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302" name="直線コネクタ 301">
          <a:extLst>
            <a:ext uri="{FF2B5EF4-FFF2-40B4-BE49-F238E27FC236}">
              <a16:creationId xmlns:a16="http://schemas.microsoft.com/office/drawing/2014/main" id="{0013178F-028C-4191-B3ED-D3ADCFEBC0E5}"/>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303" name="テキスト ボックス 302">
          <a:extLst>
            <a:ext uri="{FF2B5EF4-FFF2-40B4-BE49-F238E27FC236}">
              <a16:creationId xmlns:a16="http://schemas.microsoft.com/office/drawing/2014/main" id="{5D316100-81E2-4891-B4CF-782E26A280F4}"/>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304" name="直線コネクタ 303">
          <a:extLst>
            <a:ext uri="{FF2B5EF4-FFF2-40B4-BE49-F238E27FC236}">
              <a16:creationId xmlns:a16="http://schemas.microsoft.com/office/drawing/2014/main" id="{F0D87601-8788-4A9D-A838-92FD84614EE2}"/>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305" name="テキスト ボックス 304">
          <a:extLst>
            <a:ext uri="{FF2B5EF4-FFF2-40B4-BE49-F238E27FC236}">
              <a16:creationId xmlns:a16="http://schemas.microsoft.com/office/drawing/2014/main" id="{43511733-81F3-4659-A326-E1636E3E3BE1}"/>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306" name="直線コネクタ 305">
          <a:extLst>
            <a:ext uri="{FF2B5EF4-FFF2-40B4-BE49-F238E27FC236}">
              <a16:creationId xmlns:a16="http://schemas.microsoft.com/office/drawing/2014/main" id="{A22F6B1B-AD7D-4AAB-801D-431EFF252F11}"/>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307" name="テキスト ボックス 306">
          <a:extLst>
            <a:ext uri="{FF2B5EF4-FFF2-40B4-BE49-F238E27FC236}">
              <a16:creationId xmlns:a16="http://schemas.microsoft.com/office/drawing/2014/main" id="{2E3E05BB-90BC-41AE-9AC5-D20ED496D573}"/>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308" name="直線コネクタ 307">
          <a:extLst>
            <a:ext uri="{FF2B5EF4-FFF2-40B4-BE49-F238E27FC236}">
              <a16:creationId xmlns:a16="http://schemas.microsoft.com/office/drawing/2014/main" id="{7C6CAC1F-FB5D-4F98-9E41-951219BE10EC}"/>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309" name="テキスト ボックス 308">
          <a:extLst>
            <a:ext uri="{FF2B5EF4-FFF2-40B4-BE49-F238E27FC236}">
              <a16:creationId xmlns:a16="http://schemas.microsoft.com/office/drawing/2014/main" id="{A48DE2ED-572A-435B-8BB1-14C4C9702238}"/>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310" name="直線コネクタ 309">
          <a:extLst>
            <a:ext uri="{FF2B5EF4-FFF2-40B4-BE49-F238E27FC236}">
              <a16:creationId xmlns:a16="http://schemas.microsoft.com/office/drawing/2014/main" id="{44C06C5E-E63F-4449-8731-48D1A8ED72E8}"/>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311" name="テキスト ボックス 310">
          <a:extLst>
            <a:ext uri="{FF2B5EF4-FFF2-40B4-BE49-F238E27FC236}">
              <a16:creationId xmlns:a16="http://schemas.microsoft.com/office/drawing/2014/main" id="{F9D8E8AC-420A-44CC-A93E-9E22AE38C376}"/>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12" name="直線コネクタ 311">
          <a:extLst>
            <a:ext uri="{FF2B5EF4-FFF2-40B4-BE49-F238E27FC236}">
              <a16:creationId xmlns:a16="http://schemas.microsoft.com/office/drawing/2014/main" id="{B9B94738-38B7-47AF-B89A-17F6EB0629B5}"/>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313" name="テキスト ボックス 312">
          <a:extLst>
            <a:ext uri="{FF2B5EF4-FFF2-40B4-BE49-F238E27FC236}">
              <a16:creationId xmlns:a16="http://schemas.microsoft.com/office/drawing/2014/main" id="{CBDCF639-DD04-40B1-9DDD-A064655EA841}"/>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314" name="【保健センター・保健所】&#10;有形固定資産減価償却率グラフ枠">
          <a:extLst>
            <a:ext uri="{FF2B5EF4-FFF2-40B4-BE49-F238E27FC236}">
              <a16:creationId xmlns:a16="http://schemas.microsoft.com/office/drawing/2014/main" id="{05305D45-232A-4D06-AFF2-4D90C7D8D479}"/>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130628</xdr:rowOff>
    </xdr:from>
    <xdr:to>
      <xdr:col>85</xdr:col>
      <xdr:colOff>126364</xdr:colOff>
      <xdr:row>64</xdr:row>
      <xdr:rowOff>65315</xdr:rowOff>
    </xdr:to>
    <xdr:cxnSp macro="">
      <xdr:nvCxnSpPr>
        <xdr:cNvPr id="315" name="直線コネクタ 314">
          <a:extLst>
            <a:ext uri="{FF2B5EF4-FFF2-40B4-BE49-F238E27FC236}">
              <a16:creationId xmlns:a16="http://schemas.microsoft.com/office/drawing/2014/main" id="{00FDC864-E63D-4096-9B96-A39FB7318BF5}"/>
            </a:ext>
          </a:extLst>
        </xdr:cNvPr>
        <xdr:cNvCxnSpPr/>
      </xdr:nvCxnSpPr>
      <xdr:spPr>
        <a:xfrm flipV="1">
          <a:off x="16318864" y="9560378"/>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340478" cy="259045"/>
    <xdr:sp macro="" textlink="">
      <xdr:nvSpPr>
        <xdr:cNvPr id="316" name="【保健センター・保健所】&#10;有形固定資産減価償却率最小値テキスト">
          <a:extLst>
            <a:ext uri="{FF2B5EF4-FFF2-40B4-BE49-F238E27FC236}">
              <a16:creationId xmlns:a16="http://schemas.microsoft.com/office/drawing/2014/main" id="{0FAC7804-80E2-4AA1-BAFD-B64CA8FF096E}"/>
            </a:ext>
          </a:extLst>
        </xdr:cNvPr>
        <xdr:cNvSpPr txBox="1"/>
      </xdr:nvSpPr>
      <xdr:spPr>
        <a:xfrm>
          <a:off x="16357600" y="110419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317" name="直線コネクタ 316">
          <a:extLst>
            <a:ext uri="{FF2B5EF4-FFF2-40B4-BE49-F238E27FC236}">
              <a16:creationId xmlns:a16="http://schemas.microsoft.com/office/drawing/2014/main" id="{114C4BFB-AD39-41B2-B895-A6BCD6F3652E}"/>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77305</xdr:rowOff>
    </xdr:from>
    <xdr:ext cx="405111" cy="259045"/>
    <xdr:sp macro="" textlink="">
      <xdr:nvSpPr>
        <xdr:cNvPr id="318" name="【保健センター・保健所】&#10;有形固定資産減価償却率最大値テキスト">
          <a:extLst>
            <a:ext uri="{FF2B5EF4-FFF2-40B4-BE49-F238E27FC236}">
              <a16:creationId xmlns:a16="http://schemas.microsoft.com/office/drawing/2014/main" id="{BFE5BA08-FFA5-430D-B49A-C236ABEF4982}"/>
            </a:ext>
          </a:extLst>
        </xdr:cNvPr>
        <xdr:cNvSpPr txBox="1"/>
      </xdr:nvSpPr>
      <xdr:spPr>
        <a:xfrm>
          <a:off x="16357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130628</xdr:rowOff>
    </xdr:from>
    <xdr:to>
      <xdr:col>86</xdr:col>
      <xdr:colOff>25400</xdr:colOff>
      <xdr:row>55</xdr:row>
      <xdr:rowOff>130628</xdr:rowOff>
    </xdr:to>
    <xdr:cxnSp macro="">
      <xdr:nvCxnSpPr>
        <xdr:cNvPr id="319" name="直線コネクタ 318">
          <a:extLst>
            <a:ext uri="{FF2B5EF4-FFF2-40B4-BE49-F238E27FC236}">
              <a16:creationId xmlns:a16="http://schemas.microsoft.com/office/drawing/2014/main" id="{D6F07123-EB7C-4704-BFED-A2F86A6BAC8B}"/>
            </a:ext>
          </a:extLst>
        </xdr:cNvPr>
        <xdr:cNvCxnSpPr/>
      </xdr:nvCxnSpPr>
      <xdr:spPr>
        <a:xfrm>
          <a:off x="16230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125565</xdr:rowOff>
    </xdr:from>
    <xdr:ext cx="405111" cy="259045"/>
    <xdr:sp macro="" textlink="">
      <xdr:nvSpPr>
        <xdr:cNvPr id="320" name="【保健センター・保健所】&#10;有形固定資産減価償却率平均値テキスト">
          <a:extLst>
            <a:ext uri="{FF2B5EF4-FFF2-40B4-BE49-F238E27FC236}">
              <a16:creationId xmlns:a16="http://schemas.microsoft.com/office/drawing/2014/main" id="{33ED0ED0-8097-4F97-B0F3-B0B0AE52F82B}"/>
            </a:ext>
          </a:extLst>
        </xdr:cNvPr>
        <xdr:cNvSpPr txBox="1"/>
      </xdr:nvSpPr>
      <xdr:spPr>
        <a:xfrm>
          <a:off x="16357600" y="100696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102688</xdr:rowOff>
    </xdr:from>
    <xdr:to>
      <xdr:col>85</xdr:col>
      <xdr:colOff>177800</xdr:colOff>
      <xdr:row>60</xdr:row>
      <xdr:rowOff>32838</xdr:rowOff>
    </xdr:to>
    <xdr:sp macro="" textlink="">
      <xdr:nvSpPr>
        <xdr:cNvPr id="321" name="フローチャート: 判断 320">
          <a:extLst>
            <a:ext uri="{FF2B5EF4-FFF2-40B4-BE49-F238E27FC236}">
              <a16:creationId xmlns:a16="http://schemas.microsoft.com/office/drawing/2014/main" id="{E4F9BBC7-F8B6-4EE4-858B-552B9693A3F9}"/>
            </a:ext>
          </a:extLst>
        </xdr:cNvPr>
        <xdr:cNvSpPr/>
      </xdr:nvSpPr>
      <xdr:spPr>
        <a:xfrm>
          <a:off x="16268700" y="1021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4717</xdr:rowOff>
    </xdr:from>
    <xdr:to>
      <xdr:col>81</xdr:col>
      <xdr:colOff>101600</xdr:colOff>
      <xdr:row>60</xdr:row>
      <xdr:rowOff>106317</xdr:rowOff>
    </xdr:to>
    <xdr:sp macro="" textlink="">
      <xdr:nvSpPr>
        <xdr:cNvPr id="322" name="フローチャート: 判断 321">
          <a:extLst>
            <a:ext uri="{FF2B5EF4-FFF2-40B4-BE49-F238E27FC236}">
              <a16:creationId xmlns:a16="http://schemas.microsoft.com/office/drawing/2014/main" id="{66014AED-0011-4CB2-A0B4-4BC89DA2823C}"/>
            </a:ext>
          </a:extLst>
        </xdr:cNvPr>
        <xdr:cNvSpPr/>
      </xdr:nvSpPr>
      <xdr:spPr>
        <a:xfrm>
          <a:off x="15430500" y="1029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58</xdr:row>
      <xdr:rowOff>122844</xdr:rowOff>
    </xdr:from>
    <xdr:ext cx="405111" cy="259045"/>
    <xdr:sp macro="" textlink="">
      <xdr:nvSpPr>
        <xdr:cNvPr id="323" name="n_1aveValue【保健センター・保健所】&#10;有形固定資産減価償却率">
          <a:extLst>
            <a:ext uri="{FF2B5EF4-FFF2-40B4-BE49-F238E27FC236}">
              <a16:creationId xmlns:a16="http://schemas.microsoft.com/office/drawing/2014/main" id="{55F2D29E-A3B2-46FF-8318-44F4567D70A9}"/>
            </a:ext>
          </a:extLst>
        </xdr:cNvPr>
        <xdr:cNvSpPr txBox="1"/>
      </xdr:nvSpPr>
      <xdr:spPr>
        <a:xfrm>
          <a:off x="15266044" y="10066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14515</xdr:rowOff>
    </xdr:from>
    <xdr:to>
      <xdr:col>76</xdr:col>
      <xdr:colOff>165100</xdr:colOff>
      <xdr:row>60</xdr:row>
      <xdr:rowOff>116115</xdr:rowOff>
    </xdr:to>
    <xdr:sp macro="" textlink="">
      <xdr:nvSpPr>
        <xdr:cNvPr id="324" name="フローチャート: 判断 323">
          <a:extLst>
            <a:ext uri="{FF2B5EF4-FFF2-40B4-BE49-F238E27FC236}">
              <a16:creationId xmlns:a16="http://schemas.microsoft.com/office/drawing/2014/main" id="{5A3B685B-6A9D-444B-9D7C-D8F940AFF1D5}"/>
            </a:ext>
          </a:extLst>
        </xdr:cNvPr>
        <xdr:cNvSpPr/>
      </xdr:nvSpPr>
      <xdr:spPr>
        <a:xfrm>
          <a:off x="145415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60</xdr:row>
      <xdr:rowOff>107242</xdr:rowOff>
    </xdr:from>
    <xdr:ext cx="405111" cy="259045"/>
    <xdr:sp macro="" textlink="">
      <xdr:nvSpPr>
        <xdr:cNvPr id="325" name="n_2aveValue【保健センター・保健所】&#10;有形固定資産減価償却率">
          <a:extLst>
            <a:ext uri="{FF2B5EF4-FFF2-40B4-BE49-F238E27FC236}">
              <a16:creationId xmlns:a16="http://schemas.microsoft.com/office/drawing/2014/main" id="{AC7D7607-8779-4A0F-B9AD-1D9F7A85CCC3}"/>
            </a:ext>
          </a:extLst>
        </xdr:cNvPr>
        <xdr:cNvSpPr txBox="1"/>
      </xdr:nvSpPr>
      <xdr:spPr>
        <a:xfrm>
          <a:off x="14389744" y="10394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60</xdr:row>
      <xdr:rowOff>43906</xdr:rowOff>
    </xdr:from>
    <xdr:to>
      <xdr:col>72</xdr:col>
      <xdr:colOff>38100</xdr:colOff>
      <xdr:row>60</xdr:row>
      <xdr:rowOff>145506</xdr:rowOff>
    </xdr:to>
    <xdr:sp macro="" textlink="">
      <xdr:nvSpPr>
        <xdr:cNvPr id="326" name="フローチャート: 判断 325">
          <a:extLst>
            <a:ext uri="{FF2B5EF4-FFF2-40B4-BE49-F238E27FC236}">
              <a16:creationId xmlns:a16="http://schemas.microsoft.com/office/drawing/2014/main" id="{4E018BD5-80B5-483B-BF88-96B13E6F38C2}"/>
            </a:ext>
          </a:extLst>
        </xdr:cNvPr>
        <xdr:cNvSpPr/>
      </xdr:nvSpPr>
      <xdr:spPr>
        <a:xfrm>
          <a:off x="13652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58</xdr:row>
      <xdr:rowOff>162033</xdr:rowOff>
    </xdr:from>
    <xdr:ext cx="405111" cy="259045"/>
    <xdr:sp macro="" textlink="">
      <xdr:nvSpPr>
        <xdr:cNvPr id="327" name="n_3aveValue【保健センター・保健所】&#10;有形固定資産減価償却率">
          <a:extLst>
            <a:ext uri="{FF2B5EF4-FFF2-40B4-BE49-F238E27FC236}">
              <a16:creationId xmlns:a16="http://schemas.microsoft.com/office/drawing/2014/main" id="{02864771-A7D9-4BC9-964F-8A143528AB04}"/>
            </a:ext>
          </a:extLst>
        </xdr:cNvPr>
        <xdr:cNvSpPr txBox="1"/>
      </xdr:nvSpPr>
      <xdr:spPr>
        <a:xfrm>
          <a:off x="135007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328" name="テキスト ボックス 327">
          <a:extLst>
            <a:ext uri="{FF2B5EF4-FFF2-40B4-BE49-F238E27FC236}">
              <a16:creationId xmlns:a16="http://schemas.microsoft.com/office/drawing/2014/main" id="{B24501EA-552D-4416-8AEC-5143D769C2A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29" name="テキスト ボックス 328">
          <a:extLst>
            <a:ext uri="{FF2B5EF4-FFF2-40B4-BE49-F238E27FC236}">
              <a16:creationId xmlns:a16="http://schemas.microsoft.com/office/drawing/2014/main" id="{9175A0E9-772A-486F-9A00-30355E520D1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30" name="テキスト ボックス 329">
          <a:extLst>
            <a:ext uri="{FF2B5EF4-FFF2-40B4-BE49-F238E27FC236}">
              <a16:creationId xmlns:a16="http://schemas.microsoft.com/office/drawing/2014/main" id="{C3EB07FD-CF3E-47D6-A7BA-D6A5B86149F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31" name="テキスト ボックス 330">
          <a:extLst>
            <a:ext uri="{FF2B5EF4-FFF2-40B4-BE49-F238E27FC236}">
              <a16:creationId xmlns:a16="http://schemas.microsoft.com/office/drawing/2014/main" id="{CA3E4969-6BBD-46E2-9030-ED0D047028D6}"/>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32" name="テキスト ボックス 331">
          <a:extLst>
            <a:ext uri="{FF2B5EF4-FFF2-40B4-BE49-F238E27FC236}">
              <a16:creationId xmlns:a16="http://schemas.microsoft.com/office/drawing/2014/main" id="{241F9562-173B-477D-85D8-DA62BD2098C3}"/>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153307</xdr:rowOff>
    </xdr:from>
    <xdr:to>
      <xdr:col>85</xdr:col>
      <xdr:colOff>177800</xdr:colOff>
      <xdr:row>60</xdr:row>
      <xdr:rowOff>83457</xdr:rowOff>
    </xdr:to>
    <xdr:sp macro="" textlink="">
      <xdr:nvSpPr>
        <xdr:cNvPr id="333" name="楕円 332">
          <a:extLst>
            <a:ext uri="{FF2B5EF4-FFF2-40B4-BE49-F238E27FC236}">
              <a16:creationId xmlns:a16="http://schemas.microsoft.com/office/drawing/2014/main" id="{E6D3A542-6F26-4515-9048-7F95297DB0DB}"/>
            </a:ext>
          </a:extLst>
        </xdr:cNvPr>
        <xdr:cNvSpPr/>
      </xdr:nvSpPr>
      <xdr:spPr>
        <a:xfrm>
          <a:off x="16268700" y="10268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131734</xdr:rowOff>
    </xdr:from>
    <xdr:ext cx="405111" cy="259045"/>
    <xdr:sp macro="" textlink="">
      <xdr:nvSpPr>
        <xdr:cNvPr id="334" name="【保健センター・保健所】&#10;有形固定資産減価償却率該当値テキスト">
          <a:extLst>
            <a:ext uri="{FF2B5EF4-FFF2-40B4-BE49-F238E27FC236}">
              <a16:creationId xmlns:a16="http://schemas.microsoft.com/office/drawing/2014/main" id="{437A057F-F52C-4CFC-89FF-740D2AE92522}"/>
            </a:ext>
          </a:extLst>
        </xdr:cNvPr>
        <xdr:cNvSpPr txBox="1"/>
      </xdr:nvSpPr>
      <xdr:spPr>
        <a:xfrm>
          <a:off x="16357600" y="102472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14515</xdr:rowOff>
    </xdr:from>
    <xdr:to>
      <xdr:col>81</xdr:col>
      <xdr:colOff>101600</xdr:colOff>
      <xdr:row>60</xdr:row>
      <xdr:rowOff>116115</xdr:rowOff>
    </xdr:to>
    <xdr:sp macro="" textlink="">
      <xdr:nvSpPr>
        <xdr:cNvPr id="335" name="楕円 334">
          <a:extLst>
            <a:ext uri="{FF2B5EF4-FFF2-40B4-BE49-F238E27FC236}">
              <a16:creationId xmlns:a16="http://schemas.microsoft.com/office/drawing/2014/main" id="{E6AB5B4C-EAE4-4FDB-87E0-44A5A1E1E7A1}"/>
            </a:ext>
          </a:extLst>
        </xdr:cNvPr>
        <xdr:cNvSpPr/>
      </xdr:nvSpPr>
      <xdr:spPr>
        <a:xfrm>
          <a:off x="15430500" y="1030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32657</xdr:rowOff>
    </xdr:from>
    <xdr:to>
      <xdr:col>85</xdr:col>
      <xdr:colOff>127000</xdr:colOff>
      <xdr:row>60</xdr:row>
      <xdr:rowOff>65315</xdr:rowOff>
    </xdr:to>
    <xdr:cxnSp macro="">
      <xdr:nvCxnSpPr>
        <xdr:cNvPr id="336" name="直線コネクタ 335">
          <a:extLst>
            <a:ext uri="{FF2B5EF4-FFF2-40B4-BE49-F238E27FC236}">
              <a16:creationId xmlns:a16="http://schemas.microsoft.com/office/drawing/2014/main" id="{D635ABB7-7626-490E-9E94-3759C3548F1E}"/>
            </a:ext>
          </a:extLst>
        </xdr:cNvPr>
        <xdr:cNvCxnSpPr/>
      </xdr:nvCxnSpPr>
      <xdr:spPr>
        <a:xfrm flipV="1">
          <a:off x="15481300" y="10319657"/>
          <a:ext cx="8382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14515</xdr:rowOff>
    </xdr:from>
    <xdr:to>
      <xdr:col>76</xdr:col>
      <xdr:colOff>165100</xdr:colOff>
      <xdr:row>60</xdr:row>
      <xdr:rowOff>116115</xdr:rowOff>
    </xdr:to>
    <xdr:sp macro="" textlink="">
      <xdr:nvSpPr>
        <xdr:cNvPr id="337" name="楕円 336">
          <a:extLst>
            <a:ext uri="{FF2B5EF4-FFF2-40B4-BE49-F238E27FC236}">
              <a16:creationId xmlns:a16="http://schemas.microsoft.com/office/drawing/2014/main" id="{456CC1AB-1E5C-48E6-9681-87E68BA3F6CC}"/>
            </a:ext>
          </a:extLst>
        </xdr:cNvPr>
        <xdr:cNvSpPr/>
      </xdr:nvSpPr>
      <xdr:spPr>
        <a:xfrm>
          <a:off x="14541500" y="1030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65315</xdr:rowOff>
    </xdr:from>
    <xdr:to>
      <xdr:col>81</xdr:col>
      <xdr:colOff>50800</xdr:colOff>
      <xdr:row>60</xdr:row>
      <xdr:rowOff>65315</xdr:rowOff>
    </xdr:to>
    <xdr:cxnSp macro="">
      <xdr:nvCxnSpPr>
        <xdr:cNvPr id="338" name="直線コネクタ 337">
          <a:extLst>
            <a:ext uri="{FF2B5EF4-FFF2-40B4-BE49-F238E27FC236}">
              <a16:creationId xmlns:a16="http://schemas.microsoft.com/office/drawing/2014/main" id="{6BBA1DF0-367A-433F-9840-31EBFA7BC0BF}"/>
            </a:ext>
          </a:extLst>
        </xdr:cNvPr>
        <xdr:cNvCxnSpPr/>
      </xdr:nvCxnSpPr>
      <xdr:spPr>
        <a:xfrm>
          <a:off x="14592300" y="103523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79828</xdr:rowOff>
    </xdr:from>
    <xdr:to>
      <xdr:col>72</xdr:col>
      <xdr:colOff>38100</xdr:colOff>
      <xdr:row>61</xdr:row>
      <xdr:rowOff>9978</xdr:rowOff>
    </xdr:to>
    <xdr:sp macro="" textlink="">
      <xdr:nvSpPr>
        <xdr:cNvPr id="339" name="楕円 338">
          <a:extLst>
            <a:ext uri="{FF2B5EF4-FFF2-40B4-BE49-F238E27FC236}">
              <a16:creationId xmlns:a16="http://schemas.microsoft.com/office/drawing/2014/main" id="{59DB2769-174E-46CC-9061-57265296CAEB}"/>
            </a:ext>
          </a:extLst>
        </xdr:cNvPr>
        <xdr:cNvSpPr/>
      </xdr:nvSpPr>
      <xdr:spPr>
        <a:xfrm>
          <a:off x="13652500" y="1036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65315</xdr:rowOff>
    </xdr:from>
    <xdr:to>
      <xdr:col>76</xdr:col>
      <xdr:colOff>114300</xdr:colOff>
      <xdr:row>60</xdr:row>
      <xdr:rowOff>130628</xdr:rowOff>
    </xdr:to>
    <xdr:cxnSp macro="">
      <xdr:nvCxnSpPr>
        <xdr:cNvPr id="340" name="直線コネクタ 339">
          <a:extLst>
            <a:ext uri="{FF2B5EF4-FFF2-40B4-BE49-F238E27FC236}">
              <a16:creationId xmlns:a16="http://schemas.microsoft.com/office/drawing/2014/main" id="{8225539E-02E0-475E-BD0B-404E25406804}"/>
            </a:ext>
          </a:extLst>
        </xdr:cNvPr>
        <xdr:cNvCxnSpPr/>
      </xdr:nvCxnSpPr>
      <xdr:spPr>
        <a:xfrm flipV="1">
          <a:off x="13703300" y="10352315"/>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107242</xdr:rowOff>
    </xdr:from>
    <xdr:ext cx="405111" cy="259045"/>
    <xdr:sp macro="" textlink="">
      <xdr:nvSpPr>
        <xdr:cNvPr id="341" name="n_1mainValue【保健センター・保健所】&#10;有形固定資産減価償却率">
          <a:extLst>
            <a:ext uri="{FF2B5EF4-FFF2-40B4-BE49-F238E27FC236}">
              <a16:creationId xmlns:a16="http://schemas.microsoft.com/office/drawing/2014/main" id="{829668BE-A1BC-4C2E-B8C1-F101094F9997}"/>
            </a:ext>
          </a:extLst>
        </xdr:cNvPr>
        <xdr:cNvSpPr txBox="1"/>
      </xdr:nvSpPr>
      <xdr:spPr>
        <a:xfrm>
          <a:off x="15266044" y="10394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132642</xdr:rowOff>
    </xdr:from>
    <xdr:ext cx="405111" cy="259045"/>
    <xdr:sp macro="" textlink="">
      <xdr:nvSpPr>
        <xdr:cNvPr id="342" name="n_2mainValue【保健センター・保健所】&#10;有形固定資産減価償却率">
          <a:extLst>
            <a:ext uri="{FF2B5EF4-FFF2-40B4-BE49-F238E27FC236}">
              <a16:creationId xmlns:a16="http://schemas.microsoft.com/office/drawing/2014/main" id="{B56C636A-67A6-4156-8D30-47926F122469}"/>
            </a:ext>
          </a:extLst>
        </xdr:cNvPr>
        <xdr:cNvSpPr txBox="1"/>
      </xdr:nvSpPr>
      <xdr:spPr>
        <a:xfrm>
          <a:off x="14389744" y="10076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1105</xdr:rowOff>
    </xdr:from>
    <xdr:ext cx="405111" cy="259045"/>
    <xdr:sp macro="" textlink="">
      <xdr:nvSpPr>
        <xdr:cNvPr id="343" name="n_3mainValue【保健センター・保健所】&#10;有形固定資産減価償却率">
          <a:extLst>
            <a:ext uri="{FF2B5EF4-FFF2-40B4-BE49-F238E27FC236}">
              <a16:creationId xmlns:a16="http://schemas.microsoft.com/office/drawing/2014/main" id="{3364FA90-7749-4D39-902B-7B088263D5FC}"/>
            </a:ext>
          </a:extLst>
        </xdr:cNvPr>
        <xdr:cNvSpPr txBox="1"/>
      </xdr:nvSpPr>
      <xdr:spPr>
        <a:xfrm>
          <a:off x="13500744" y="104595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44" name="正方形/長方形 343">
          <a:extLst>
            <a:ext uri="{FF2B5EF4-FFF2-40B4-BE49-F238E27FC236}">
              <a16:creationId xmlns:a16="http://schemas.microsoft.com/office/drawing/2014/main" id="{01504BB8-C186-4E4A-856D-3B9BAFFA2C5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45" name="正方形/長方形 344">
          <a:extLst>
            <a:ext uri="{FF2B5EF4-FFF2-40B4-BE49-F238E27FC236}">
              <a16:creationId xmlns:a16="http://schemas.microsoft.com/office/drawing/2014/main" id="{8EB2A1B5-500D-4D7C-85BD-7107682DE4E9}"/>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46" name="正方形/長方形 345">
          <a:extLst>
            <a:ext uri="{FF2B5EF4-FFF2-40B4-BE49-F238E27FC236}">
              <a16:creationId xmlns:a16="http://schemas.microsoft.com/office/drawing/2014/main" id="{65BB134B-8317-4484-8ECD-866584DA3508}"/>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47" name="正方形/長方形 346">
          <a:extLst>
            <a:ext uri="{FF2B5EF4-FFF2-40B4-BE49-F238E27FC236}">
              <a16:creationId xmlns:a16="http://schemas.microsoft.com/office/drawing/2014/main" id="{42AEDAD8-3664-4FD8-BEB8-0D1E41363E86}"/>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48" name="正方形/長方形 347">
          <a:extLst>
            <a:ext uri="{FF2B5EF4-FFF2-40B4-BE49-F238E27FC236}">
              <a16:creationId xmlns:a16="http://schemas.microsoft.com/office/drawing/2014/main" id="{D070E786-A4DD-4D5A-8FAF-9AD1EB165C0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49" name="正方形/長方形 348">
          <a:extLst>
            <a:ext uri="{FF2B5EF4-FFF2-40B4-BE49-F238E27FC236}">
              <a16:creationId xmlns:a16="http://schemas.microsoft.com/office/drawing/2014/main" id="{121F6E30-5DCC-4564-800D-0FF6071F60E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50" name="正方形/長方形 349">
          <a:extLst>
            <a:ext uri="{FF2B5EF4-FFF2-40B4-BE49-F238E27FC236}">
              <a16:creationId xmlns:a16="http://schemas.microsoft.com/office/drawing/2014/main" id="{4D800FAF-45A4-48C6-91D7-FA9648F23DF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51" name="正方形/長方形 350">
          <a:extLst>
            <a:ext uri="{FF2B5EF4-FFF2-40B4-BE49-F238E27FC236}">
              <a16:creationId xmlns:a16="http://schemas.microsoft.com/office/drawing/2014/main" id="{F6F78201-F5C1-4DBD-833C-B858331CAA70}"/>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52" name="テキスト ボックス 351">
          <a:extLst>
            <a:ext uri="{FF2B5EF4-FFF2-40B4-BE49-F238E27FC236}">
              <a16:creationId xmlns:a16="http://schemas.microsoft.com/office/drawing/2014/main" id="{19491B90-6F39-4E5C-AE31-60EBEA383A0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53" name="直線コネクタ 352">
          <a:extLst>
            <a:ext uri="{FF2B5EF4-FFF2-40B4-BE49-F238E27FC236}">
              <a16:creationId xmlns:a16="http://schemas.microsoft.com/office/drawing/2014/main" id="{CA4CEE9D-61E8-498C-8C1B-B86C572C05FB}"/>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54" name="直線コネクタ 353">
          <a:extLst>
            <a:ext uri="{FF2B5EF4-FFF2-40B4-BE49-F238E27FC236}">
              <a16:creationId xmlns:a16="http://schemas.microsoft.com/office/drawing/2014/main" id="{B05C8DAA-E365-4BEF-B57F-6FAC14D84065}"/>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55" name="テキスト ボックス 354">
          <a:extLst>
            <a:ext uri="{FF2B5EF4-FFF2-40B4-BE49-F238E27FC236}">
              <a16:creationId xmlns:a16="http://schemas.microsoft.com/office/drawing/2014/main" id="{84B9D1A6-F8F0-41A1-956C-61583D12B4B3}"/>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56" name="直線コネクタ 355">
          <a:extLst>
            <a:ext uri="{FF2B5EF4-FFF2-40B4-BE49-F238E27FC236}">
              <a16:creationId xmlns:a16="http://schemas.microsoft.com/office/drawing/2014/main" id="{906453D1-5E60-465B-8EB4-B9E361BAFC9A}"/>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57" name="テキスト ボックス 356">
          <a:extLst>
            <a:ext uri="{FF2B5EF4-FFF2-40B4-BE49-F238E27FC236}">
              <a16:creationId xmlns:a16="http://schemas.microsoft.com/office/drawing/2014/main" id="{1C64D040-282B-4B24-8AD7-47383411B2EB}"/>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58" name="直線コネクタ 357">
          <a:extLst>
            <a:ext uri="{FF2B5EF4-FFF2-40B4-BE49-F238E27FC236}">
              <a16:creationId xmlns:a16="http://schemas.microsoft.com/office/drawing/2014/main" id="{1C34E9B5-0F5A-4FDB-B589-2CCEEF5B9B7A}"/>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59" name="テキスト ボックス 358">
          <a:extLst>
            <a:ext uri="{FF2B5EF4-FFF2-40B4-BE49-F238E27FC236}">
              <a16:creationId xmlns:a16="http://schemas.microsoft.com/office/drawing/2014/main" id="{13C94D47-F985-424F-B400-0A4EAD27260A}"/>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60" name="直線コネクタ 359">
          <a:extLst>
            <a:ext uri="{FF2B5EF4-FFF2-40B4-BE49-F238E27FC236}">
              <a16:creationId xmlns:a16="http://schemas.microsoft.com/office/drawing/2014/main" id="{CDE4268B-C763-41B2-87E0-5D4B4F3CF255}"/>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61" name="テキスト ボックス 360">
          <a:extLst>
            <a:ext uri="{FF2B5EF4-FFF2-40B4-BE49-F238E27FC236}">
              <a16:creationId xmlns:a16="http://schemas.microsoft.com/office/drawing/2014/main" id="{FB1370BD-9BA2-4B06-B46F-C55905EBDE08}"/>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62" name="直線コネクタ 361">
          <a:extLst>
            <a:ext uri="{FF2B5EF4-FFF2-40B4-BE49-F238E27FC236}">
              <a16:creationId xmlns:a16="http://schemas.microsoft.com/office/drawing/2014/main" id="{5800A3AA-1EC1-4E92-9D73-09E56290276E}"/>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63" name="テキスト ボックス 362">
          <a:extLst>
            <a:ext uri="{FF2B5EF4-FFF2-40B4-BE49-F238E27FC236}">
              <a16:creationId xmlns:a16="http://schemas.microsoft.com/office/drawing/2014/main" id="{552C634E-CE52-4DEA-B3D6-EE8561673D31}"/>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64" name="直線コネクタ 363">
          <a:extLst>
            <a:ext uri="{FF2B5EF4-FFF2-40B4-BE49-F238E27FC236}">
              <a16:creationId xmlns:a16="http://schemas.microsoft.com/office/drawing/2014/main" id="{75534F8A-9238-4FA8-AE94-3434A7CF5944}"/>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65" name="テキスト ボックス 364">
          <a:extLst>
            <a:ext uri="{FF2B5EF4-FFF2-40B4-BE49-F238E27FC236}">
              <a16:creationId xmlns:a16="http://schemas.microsoft.com/office/drawing/2014/main" id="{BF575FC6-D67F-4224-8A20-FBC1881414BF}"/>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66" name="【保健センター・保健所】&#10;一人当たり面積グラフ枠">
          <a:extLst>
            <a:ext uri="{FF2B5EF4-FFF2-40B4-BE49-F238E27FC236}">
              <a16:creationId xmlns:a16="http://schemas.microsoft.com/office/drawing/2014/main" id="{E31E09C3-9A56-4A88-902F-37192E3D9D16}"/>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166116</xdr:rowOff>
    </xdr:from>
    <xdr:to>
      <xdr:col>116</xdr:col>
      <xdr:colOff>62864</xdr:colOff>
      <xdr:row>64</xdr:row>
      <xdr:rowOff>63246</xdr:rowOff>
    </xdr:to>
    <xdr:cxnSp macro="">
      <xdr:nvCxnSpPr>
        <xdr:cNvPr id="367" name="直線コネクタ 366">
          <a:extLst>
            <a:ext uri="{FF2B5EF4-FFF2-40B4-BE49-F238E27FC236}">
              <a16:creationId xmlns:a16="http://schemas.microsoft.com/office/drawing/2014/main" id="{C3F95447-57CB-4646-800F-8EAFF7216EBC}"/>
            </a:ext>
          </a:extLst>
        </xdr:cNvPr>
        <xdr:cNvCxnSpPr/>
      </xdr:nvCxnSpPr>
      <xdr:spPr>
        <a:xfrm flipV="1">
          <a:off x="22160864" y="9595866"/>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368" name="【保健センター・保健所】&#10;一人当たり面積最小値テキスト">
          <a:extLst>
            <a:ext uri="{FF2B5EF4-FFF2-40B4-BE49-F238E27FC236}">
              <a16:creationId xmlns:a16="http://schemas.microsoft.com/office/drawing/2014/main" id="{D6E04C96-1A42-4911-A66B-9240E727CC8B}"/>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369" name="直線コネクタ 368">
          <a:extLst>
            <a:ext uri="{FF2B5EF4-FFF2-40B4-BE49-F238E27FC236}">
              <a16:creationId xmlns:a16="http://schemas.microsoft.com/office/drawing/2014/main" id="{9B9E348C-1F8E-489A-B108-2F04B28F8EA5}"/>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112793</xdr:rowOff>
    </xdr:from>
    <xdr:ext cx="469744" cy="259045"/>
    <xdr:sp macro="" textlink="">
      <xdr:nvSpPr>
        <xdr:cNvPr id="370" name="【保健センター・保健所】&#10;一人当たり面積最大値テキスト">
          <a:extLst>
            <a:ext uri="{FF2B5EF4-FFF2-40B4-BE49-F238E27FC236}">
              <a16:creationId xmlns:a16="http://schemas.microsoft.com/office/drawing/2014/main" id="{CBE29C50-56A2-4F70-BAA1-E630E2732325}"/>
            </a:ext>
          </a:extLst>
        </xdr:cNvPr>
        <xdr:cNvSpPr txBox="1"/>
      </xdr:nvSpPr>
      <xdr:spPr>
        <a:xfrm>
          <a:off x="22199600" y="9371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166116</xdr:rowOff>
    </xdr:from>
    <xdr:to>
      <xdr:col>116</xdr:col>
      <xdr:colOff>152400</xdr:colOff>
      <xdr:row>55</xdr:row>
      <xdr:rowOff>166116</xdr:rowOff>
    </xdr:to>
    <xdr:cxnSp macro="">
      <xdr:nvCxnSpPr>
        <xdr:cNvPr id="371" name="直線コネクタ 370">
          <a:extLst>
            <a:ext uri="{FF2B5EF4-FFF2-40B4-BE49-F238E27FC236}">
              <a16:creationId xmlns:a16="http://schemas.microsoft.com/office/drawing/2014/main" id="{C8C8945B-D5A8-415B-BDB3-D021ACE2EE55}"/>
            </a:ext>
          </a:extLst>
        </xdr:cNvPr>
        <xdr:cNvCxnSpPr/>
      </xdr:nvCxnSpPr>
      <xdr:spPr>
        <a:xfrm>
          <a:off x="22072600" y="95958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34307</xdr:rowOff>
    </xdr:from>
    <xdr:ext cx="469744" cy="259045"/>
    <xdr:sp macro="" textlink="">
      <xdr:nvSpPr>
        <xdr:cNvPr id="372" name="【保健センター・保健所】&#10;一人当たり面積平均値テキスト">
          <a:extLst>
            <a:ext uri="{FF2B5EF4-FFF2-40B4-BE49-F238E27FC236}">
              <a16:creationId xmlns:a16="http://schemas.microsoft.com/office/drawing/2014/main" id="{7944393E-4BD4-417B-A6A8-C7E1771E3987}"/>
            </a:ext>
          </a:extLst>
        </xdr:cNvPr>
        <xdr:cNvSpPr txBox="1"/>
      </xdr:nvSpPr>
      <xdr:spPr>
        <a:xfrm>
          <a:off x="22199600" y="106642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55880</xdr:rowOff>
    </xdr:from>
    <xdr:to>
      <xdr:col>116</xdr:col>
      <xdr:colOff>114300</xdr:colOff>
      <xdr:row>62</xdr:row>
      <xdr:rowOff>157480</xdr:rowOff>
    </xdr:to>
    <xdr:sp macro="" textlink="">
      <xdr:nvSpPr>
        <xdr:cNvPr id="373" name="フローチャート: 判断 372">
          <a:extLst>
            <a:ext uri="{FF2B5EF4-FFF2-40B4-BE49-F238E27FC236}">
              <a16:creationId xmlns:a16="http://schemas.microsoft.com/office/drawing/2014/main" id="{E8308931-C1A1-4C9F-A53C-E2BE01B10D54}"/>
            </a:ext>
          </a:extLst>
        </xdr:cNvPr>
        <xdr:cNvSpPr/>
      </xdr:nvSpPr>
      <xdr:spPr>
        <a:xfrm>
          <a:off x="22110700" y="1068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57404</xdr:rowOff>
    </xdr:from>
    <xdr:to>
      <xdr:col>112</xdr:col>
      <xdr:colOff>38100</xdr:colOff>
      <xdr:row>62</xdr:row>
      <xdr:rowOff>159004</xdr:rowOff>
    </xdr:to>
    <xdr:sp macro="" textlink="">
      <xdr:nvSpPr>
        <xdr:cNvPr id="374" name="フローチャート: 判断 373">
          <a:extLst>
            <a:ext uri="{FF2B5EF4-FFF2-40B4-BE49-F238E27FC236}">
              <a16:creationId xmlns:a16="http://schemas.microsoft.com/office/drawing/2014/main" id="{B6DF0FF9-6947-48CA-9C1F-D3EBF2F179D5}"/>
            </a:ext>
          </a:extLst>
        </xdr:cNvPr>
        <xdr:cNvSpPr/>
      </xdr:nvSpPr>
      <xdr:spPr>
        <a:xfrm>
          <a:off x="21272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62</xdr:row>
      <xdr:rowOff>150131</xdr:rowOff>
    </xdr:from>
    <xdr:ext cx="469744" cy="259045"/>
    <xdr:sp macro="" textlink="">
      <xdr:nvSpPr>
        <xdr:cNvPr id="375" name="n_1aveValue【保健センター・保健所】&#10;一人当たり面積">
          <a:extLst>
            <a:ext uri="{FF2B5EF4-FFF2-40B4-BE49-F238E27FC236}">
              <a16:creationId xmlns:a16="http://schemas.microsoft.com/office/drawing/2014/main" id="{172CC486-3F9B-4FBD-85E4-908F00D0B0FC}"/>
            </a:ext>
          </a:extLst>
        </xdr:cNvPr>
        <xdr:cNvSpPr txBox="1"/>
      </xdr:nvSpPr>
      <xdr:spPr>
        <a:xfrm>
          <a:off x="21075727" y="10780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76454</xdr:rowOff>
    </xdr:from>
    <xdr:to>
      <xdr:col>107</xdr:col>
      <xdr:colOff>101600</xdr:colOff>
      <xdr:row>63</xdr:row>
      <xdr:rowOff>6604</xdr:rowOff>
    </xdr:to>
    <xdr:sp macro="" textlink="">
      <xdr:nvSpPr>
        <xdr:cNvPr id="376" name="フローチャート: 判断 375">
          <a:extLst>
            <a:ext uri="{FF2B5EF4-FFF2-40B4-BE49-F238E27FC236}">
              <a16:creationId xmlns:a16="http://schemas.microsoft.com/office/drawing/2014/main" id="{3481ED29-8F56-4DC8-8393-B2971C937655}"/>
            </a:ext>
          </a:extLst>
        </xdr:cNvPr>
        <xdr:cNvSpPr/>
      </xdr:nvSpPr>
      <xdr:spPr>
        <a:xfrm>
          <a:off x="20383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62</xdr:row>
      <xdr:rowOff>169181</xdr:rowOff>
    </xdr:from>
    <xdr:ext cx="469744" cy="259045"/>
    <xdr:sp macro="" textlink="">
      <xdr:nvSpPr>
        <xdr:cNvPr id="377" name="n_2aveValue【保健センター・保健所】&#10;一人当たり面積">
          <a:extLst>
            <a:ext uri="{FF2B5EF4-FFF2-40B4-BE49-F238E27FC236}">
              <a16:creationId xmlns:a16="http://schemas.microsoft.com/office/drawing/2014/main" id="{F14D7E73-3832-4AC6-9642-830B37E7EC76}"/>
            </a:ext>
          </a:extLst>
        </xdr:cNvPr>
        <xdr:cNvSpPr txBox="1"/>
      </xdr:nvSpPr>
      <xdr:spPr>
        <a:xfrm>
          <a:off x="20199427" y="10799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62</xdr:row>
      <xdr:rowOff>81788</xdr:rowOff>
    </xdr:from>
    <xdr:to>
      <xdr:col>102</xdr:col>
      <xdr:colOff>165100</xdr:colOff>
      <xdr:row>63</xdr:row>
      <xdr:rowOff>11938</xdr:rowOff>
    </xdr:to>
    <xdr:sp macro="" textlink="">
      <xdr:nvSpPr>
        <xdr:cNvPr id="378" name="フローチャート: 判断 377">
          <a:extLst>
            <a:ext uri="{FF2B5EF4-FFF2-40B4-BE49-F238E27FC236}">
              <a16:creationId xmlns:a16="http://schemas.microsoft.com/office/drawing/2014/main" id="{5176A7B5-1036-4D35-919B-E20192FCF872}"/>
            </a:ext>
          </a:extLst>
        </xdr:cNvPr>
        <xdr:cNvSpPr/>
      </xdr:nvSpPr>
      <xdr:spPr>
        <a:xfrm>
          <a:off x="19494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63</xdr:row>
      <xdr:rowOff>3065</xdr:rowOff>
    </xdr:from>
    <xdr:ext cx="469744" cy="259045"/>
    <xdr:sp macro="" textlink="">
      <xdr:nvSpPr>
        <xdr:cNvPr id="379" name="n_3aveValue【保健センター・保健所】&#10;一人当たり面積">
          <a:extLst>
            <a:ext uri="{FF2B5EF4-FFF2-40B4-BE49-F238E27FC236}">
              <a16:creationId xmlns:a16="http://schemas.microsoft.com/office/drawing/2014/main" id="{072702A0-EB81-4554-955D-9F4D45558FF5}"/>
            </a:ext>
          </a:extLst>
        </xdr:cNvPr>
        <xdr:cNvSpPr txBox="1"/>
      </xdr:nvSpPr>
      <xdr:spPr>
        <a:xfrm>
          <a:off x="19310427" y="1080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380" name="テキスト ボックス 379">
          <a:extLst>
            <a:ext uri="{FF2B5EF4-FFF2-40B4-BE49-F238E27FC236}">
              <a16:creationId xmlns:a16="http://schemas.microsoft.com/office/drawing/2014/main" id="{2640DD64-63EA-4E05-9452-990628FCDEA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381" name="テキスト ボックス 380">
          <a:extLst>
            <a:ext uri="{FF2B5EF4-FFF2-40B4-BE49-F238E27FC236}">
              <a16:creationId xmlns:a16="http://schemas.microsoft.com/office/drawing/2014/main" id="{6B8F5918-F627-44A2-8AC2-97B1E1C68F53}"/>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382" name="テキスト ボックス 381">
          <a:extLst>
            <a:ext uri="{FF2B5EF4-FFF2-40B4-BE49-F238E27FC236}">
              <a16:creationId xmlns:a16="http://schemas.microsoft.com/office/drawing/2014/main" id="{4E686C2C-81C9-4FC8-A9E1-F1028CC1FD99}"/>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383" name="テキスト ボックス 382">
          <a:extLst>
            <a:ext uri="{FF2B5EF4-FFF2-40B4-BE49-F238E27FC236}">
              <a16:creationId xmlns:a16="http://schemas.microsoft.com/office/drawing/2014/main" id="{71379033-F56A-4309-8C75-B159D04C4D7C}"/>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384" name="テキスト ボックス 383">
          <a:extLst>
            <a:ext uri="{FF2B5EF4-FFF2-40B4-BE49-F238E27FC236}">
              <a16:creationId xmlns:a16="http://schemas.microsoft.com/office/drawing/2014/main" id="{3C18CFA2-D030-4882-9326-693BC3DAD533}"/>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25400</xdr:rowOff>
    </xdr:from>
    <xdr:to>
      <xdr:col>116</xdr:col>
      <xdr:colOff>114300</xdr:colOff>
      <xdr:row>62</xdr:row>
      <xdr:rowOff>127000</xdr:rowOff>
    </xdr:to>
    <xdr:sp macro="" textlink="">
      <xdr:nvSpPr>
        <xdr:cNvPr id="385" name="楕円 384">
          <a:extLst>
            <a:ext uri="{FF2B5EF4-FFF2-40B4-BE49-F238E27FC236}">
              <a16:creationId xmlns:a16="http://schemas.microsoft.com/office/drawing/2014/main" id="{D8EC6C89-BD43-4A12-A57B-60A8084244FC}"/>
            </a:ext>
          </a:extLst>
        </xdr:cNvPr>
        <xdr:cNvSpPr/>
      </xdr:nvSpPr>
      <xdr:spPr>
        <a:xfrm>
          <a:off x="22110700" y="1065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48277</xdr:rowOff>
    </xdr:from>
    <xdr:ext cx="469744" cy="259045"/>
    <xdr:sp macro="" textlink="">
      <xdr:nvSpPr>
        <xdr:cNvPr id="386" name="【保健センター・保健所】&#10;一人当たり面積該当値テキスト">
          <a:extLst>
            <a:ext uri="{FF2B5EF4-FFF2-40B4-BE49-F238E27FC236}">
              <a16:creationId xmlns:a16="http://schemas.microsoft.com/office/drawing/2014/main" id="{4D5D0CFF-8BA0-4834-ADAE-F38A7A089A36}"/>
            </a:ext>
          </a:extLst>
        </xdr:cNvPr>
        <xdr:cNvSpPr txBox="1"/>
      </xdr:nvSpPr>
      <xdr:spPr>
        <a:xfrm>
          <a:off x="22199600" y="1050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29972</xdr:rowOff>
    </xdr:from>
    <xdr:to>
      <xdr:col>112</xdr:col>
      <xdr:colOff>38100</xdr:colOff>
      <xdr:row>62</xdr:row>
      <xdr:rowOff>131572</xdr:rowOff>
    </xdr:to>
    <xdr:sp macro="" textlink="">
      <xdr:nvSpPr>
        <xdr:cNvPr id="387" name="楕円 386">
          <a:extLst>
            <a:ext uri="{FF2B5EF4-FFF2-40B4-BE49-F238E27FC236}">
              <a16:creationId xmlns:a16="http://schemas.microsoft.com/office/drawing/2014/main" id="{AF8D7093-0193-4D1E-B360-3B31C5FF7DF4}"/>
            </a:ext>
          </a:extLst>
        </xdr:cNvPr>
        <xdr:cNvSpPr/>
      </xdr:nvSpPr>
      <xdr:spPr>
        <a:xfrm>
          <a:off x="21272500" y="1065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76200</xdr:rowOff>
    </xdr:from>
    <xdr:to>
      <xdr:col>116</xdr:col>
      <xdr:colOff>63500</xdr:colOff>
      <xdr:row>62</xdr:row>
      <xdr:rowOff>80772</xdr:rowOff>
    </xdr:to>
    <xdr:cxnSp macro="">
      <xdr:nvCxnSpPr>
        <xdr:cNvPr id="388" name="直線コネクタ 387">
          <a:extLst>
            <a:ext uri="{FF2B5EF4-FFF2-40B4-BE49-F238E27FC236}">
              <a16:creationId xmlns:a16="http://schemas.microsoft.com/office/drawing/2014/main" id="{10ED19E9-8D14-4231-ABB6-AD29B3FB0C1B}"/>
            </a:ext>
          </a:extLst>
        </xdr:cNvPr>
        <xdr:cNvCxnSpPr/>
      </xdr:nvCxnSpPr>
      <xdr:spPr>
        <a:xfrm flipV="1">
          <a:off x="21323300" y="1070610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39116</xdr:rowOff>
    </xdr:from>
    <xdr:to>
      <xdr:col>107</xdr:col>
      <xdr:colOff>101600</xdr:colOff>
      <xdr:row>62</xdr:row>
      <xdr:rowOff>140716</xdr:rowOff>
    </xdr:to>
    <xdr:sp macro="" textlink="">
      <xdr:nvSpPr>
        <xdr:cNvPr id="389" name="楕円 388">
          <a:extLst>
            <a:ext uri="{FF2B5EF4-FFF2-40B4-BE49-F238E27FC236}">
              <a16:creationId xmlns:a16="http://schemas.microsoft.com/office/drawing/2014/main" id="{D5B5F2A8-C900-4D86-8A46-42FE955C3B2B}"/>
            </a:ext>
          </a:extLst>
        </xdr:cNvPr>
        <xdr:cNvSpPr/>
      </xdr:nvSpPr>
      <xdr:spPr>
        <a:xfrm>
          <a:off x="20383500" y="1066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80772</xdr:rowOff>
    </xdr:from>
    <xdr:to>
      <xdr:col>111</xdr:col>
      <xdr:colOff>177800</xdr:colOff>
      <xdr:row>62</xdr:row>
      <xdr:rowOff>89916</xdr:rowOff>
    </xdr:to>
    <xdr:cxnSp macro="">
      <xdr:nvCxnSpPr>
        <xdr:cNvPr id="390" name="直線コネクタ 389">
          <a:extLst>
            <a:ext uri="{FF2B5EF4-FFF2-40B4-BE49-F238E27FC236}">
              <a16:creationId xmlns:a16="http://schemas.microsoft.com/office/drawing/2014/main" id="{51F61C1C-2AEC-4E31-90FF-63974CBC91FB}"/>
            </a:ext>
          </a:extLst>
        </xdr:cNvPr>
        <xdr:cNvCxnSpPr/>
      </xdr:nvCxnSpPr>
      <xdr:spPr>
        <a:xfrm flipV="1">
          <a:off x="20434300" y="107106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41402</xdr:rowOff>
    </xdr:from>
    <xdr:to>
      <xdr:col>102</xdr:col>
      <xdr:colOff>165100</xdr:colOff>
      <xdr:row>62</xdr:row>
      <xdr:rowOff>143002</xdr:rowOff>
    </xdr:to>
    <xdr:sp macro="" textlink="">
      <xdr:nvSpPr>
        <xdr:cNvPr id="391" name="楕円 390">
          <a:extLst>
            <a:ext uri="{FF2B5EF4-FFF2-40B4-BE49-F238E27FC236}">
              <a16:creationId xmlns:a16="http://schemas.microsoft.com/office/drawing/2014/main" id="{9D0EB5B2-3011-4ECD-8B5C-C1D5A110E785}"/>
            </a:ext>
          </a:extLst>
        </xdr:cNvPr>
        <xdr:cNvSpPr/>
      </xdr:nvSpPr>
      <xdr:spPr>
        <a:xfrm>
          <a:off x="19494500" y="10671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89916</xdr:rowOff>
    </xdr:from>
    <xdr:to>
      <xdr:col>107</xdr:col>
      <xdr:colOff>50800</xdr:colOff>
      <xdr:row>62</xdr:row>
      <xdr:rowOff>92202</xdr:rowOff>
    </xdr:to>
    <xdr:cxnSp macro="">
      <xdr:nvCxnSpPr>
        <xdr:cNvPr id="392" name="直線コネクタ 391">
          <a:extLst>
            <a:ext uri="{FF2B5EF4-FFF2-40B4-BE49-F238E27FC236}">
              <a16:creationId xmlns:a16="http://schemas.microsoft.com/office/drawing/2014/main" id="{5080A1E8-EC00-423D-B473-F9633C2671B7}"/>
            </a:ext>
          </a:extLst>
        </xdr:cNvPr>
        <xdr:cNvCxnSpPr/>
      </xdr:nvCxnSpPr>
      <xdr:spPr>
        <a:xfrm flipV="1">
          <a:off x="19545300" y="1071981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148099</xdr:rowOff>
    </xdr:from>
    <xdr:ext cx="469744" cy="259045"/>
    <xdr:sp macro="" textlink="">
      <xdr:nvSpPr>
        <xdr:cNvPr id="393" name="n_1mainValue【保健センター・保健所】&#10;一人当たり面積">
          <a:extLst>
            <a:ext uri="{FF2B5EF4-FFF2-40B4-BE49-F238E27FC236}">
              <a16:creationId xmlns:a16="http://schemas.microsoft.com/office/drawing/2014/main" id="{6B33EEF2-35E3-485D-AF63-C611177F365E}"/>
            </a:ext>
          </a:extLst>
        </xdr:cNvPr>
        <xdr:cNvSpPr txBox="1"/>
      </xdr:nvSpPr>
      <xdr:spPr>
        <a:xfrm>
          <a:off x="21075727" y="10435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157243</xdr:rowOff>
    </xdr:from>
    <xdr:ext cx="469744" cy="259045"/>
    <xdr:sp macro="" textlink="">
      <xdr:nvSpPr>
        <xdr:cNvPr id="394" name="n_2mainValue【保健センター・保健所】&#10;一人当たり面積">
          <a:extLst>
            <a:ext uri="{FF2B5EF4-FFF2-40B4-BE49-F238E27FC236}">
              <a16:creationId xmlns:a16="http://schemas.microsoft.com/office/drawing/2014/main" id="{C13806B0-54CB-4DA0-8B31-7FCE5DBE7868}"/>
            </a:ext>
          </a:extLst>
        </xdr:cNvPr>
        <xdr:cNvSpPr txBox="1"/>
      </xdr:nvSpPr>
      <xdr:spPr>
        <a:xfrm>
          <a:off x="20199427" y="1044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159529</xdr:rowOff>
    </xdr:from>
    <xdr:ext cx="469744" cy="259045"/>
    <xdr:sp macro="" textlink="">
      <xdr:nvSpPr>
        <xdr:cNvPr id="395" name="n_3mainValue【保健センター・保健所】&#10;一人当たり面積">
          <a:extLst>
            <a:ext uri="{FF2B5EF4-FFF2-40B4-BE49-F238E27FC236}">
              <a16:creationId xmlns:a16="http://schemas.microsoft.com/office/drawing/2014/main" id="{2FF92DFE-D3DC-44FA-9952-2CB45BD78403}"/>
            </a:ext>
          </a:extLst>
        </xdr:cNvPr>
        <xdr:cNvSpPr txBox="1"/>
      </xdr:nvSpPr>
      <xdr:spPr>
        <a:xfrm>
          <a:off x="19310427" y="10446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396" name="正方形/長方形 395">
          <a:extLst>
            <a:ext uri="{FF2B5EF4-FFF2-40B4-BE49-F238E27FC236}">
              <a16:creationId xmlns:a16="http://schemas.microsoft.com/office/drawing/2014/main" id="{E87A402C-0769-4AB1-9963-EEA787ABD287}"/>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97" name="正方形/長方形 396">
          <a:extLst>
            <a:ext uri="{FF2B5EF4-FFF2-40B4-BE49-F238E27FC236}">
              <a16:creationId xmlns:a16="http://schemas.microsoft.com/office/drawing/2014/main" id="{F8AE5082-EB2E-45E4-8E2A-455E5C719CD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98" name="正方形/長方形 397">
          <a:extLst>
            <a:ext uri="{FF2B5EF4-FFF2-40B4-BE49-F238E27FC236}">
              <a16:creationId xmlns:a16="http://schemas.microsoft.com/office/drawing/2014/main" id="{C7270A5C-BA7C-411E-ACCD-3D180C34A8E3}"/>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99" name="正方形/長方形 398">
          <a:extLst>
            <a:ext uri="{FF2B5EF4-FFF2-40B4-BE49-F238E27FC236}">
              <a16:creationId xmlns:a16="http://schemas.microsoft.com/office/drawing/2014/main" id="{3C7E1D9E-5BBB-455C-9334-9FE5FE37CB2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00" name="正方形/長方形 399">
          <a:extLst>
            <a:ext uri="{FF2B5EF4-FFF2-40B4-BE49-F238E27FC236}">
              <a16:creationId xmlns:a16="http://schemas.microsoft.com/office/drawing/2014/main" id="{520282AB-B8D1-4EC4-AB6F-04426C7DCD7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01" name="正方形/長方形 400">
          <a:extLst>
            <a:ext uri="{FF2B5EF4-FFF2-40B4-BE49-F238E27FC236}">
              <a16:creationId xmlns:a16="http://schemas.microsoft.com/office/drawing/2014/main" id="{DEDA3F94-188E-4F9F-B8AE-3DEA4CA161F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02" name="正方形/長方形 401">
          <a:extLst>
            <a:ext uri="{FF2B5EF4-FFF2-40B4-BE49-F238E27FC236}">
              <a16:creationId xmlns:a16="http://schemas.microsoft.com/office/drawing/2014/main" id="{49E3460A-8284-4C94-9486-32E38B62C226}"/>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03" name="正方形/長方形 402">
          <a:extLst>
            <a:ext uri="{FF2B5EF4-FFF2-40B4-BE49-F238E27FC236}">
              <a16:creationId xmlns:a16="http://schemas.microsoft.com/office/drawing/2014/main" id="{8A2F2848-317A-4289-8538-C57B2A09BE96}"/>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04" name="正方形/長方形 403">
          <a:extLst>
            <a:ext uri="{FF2B5EF4-FFF2-40B4-BE49-F238E27FC236}">
              <a16:creationId xmlns:a16="http://schemas.microsoft.com/office/drawing/2014/main" id="{373E8DBF-EAF3-4CE7-9762-78896A6E5429}"/>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05" name="正方形/長方形 404">
          <a:extLst>
            <a:ext uri="{FF2B5EF4-FFF2-40B4-BE49-F238E27FC236}">
              <a16:creationId xmlns:a16="http://schemas.microsoft.com/office/drawing/2014/main" id="{39750B0D-F202-47E8-82BB-C798F464090E}"/>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06" name="正方形/長方形 405">
          <a:extLst>
            <a:ext uri="{FF2B5EF4-FFF2-40B4-BE49-F238E27FC236}">
              <a16:creationId xmlns:a16="http://schemas.microsoft.com/office/drawing/2014/main" id="{2429D5E9-B79E-4616-ACA5-F7D390E8724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07" name="正方形/長方形 406">
          <a:extLst>
            <a:ext uri="{FF2B5EF4-FFF2-40B4-BE49-F238E27FC236}">
              <a16:creationId xmlns:a16="http://schemas.microsoft.com/office/drawing/2014/main" id="{332A4975-1CCB-467B-BF82-FACE8E4BFD48}"/>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08" name="正方形/長方形 407">
          <a:extLst>
            <a:ext uri="{FF2B5EF4-FFF2-40B4-BE49-F238E27FC236}">
              <a16:creationId xmlns:a16="http://schemas.microsoft.com/office/drawing/2014/main" id="{1D34A09D-5B44-4991-ABE3-5BA859016CD2}"/>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09" name="正方形/長方形 408">
          <a:extLst>
            <a:ext uri="{FF2B5EF4-FFF2-40B4-BE49-F238E27FC236}">
              <a16:creationId xmlns:a16="http://schemas.microsoft.com/office/drawing/2014/main" id="{B6363625-CECE-48DD-946D-E3825792194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10" name="正方形/長方形 409">
          <a:extLst>
            <a:ext uri="{FF2B5EF4-FFF2-40B4-BE49-F238E27FC236}">
              <a16:creationId xmlns:a16="http://schemas.microsoft.com/office/drawing/2014/main" id="{7F56A5A4-0B9B-4831-8AB2-B9324322488C}"/>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11" name="正方形/長方形 410">
          <a:extLst>
            <a:ext uri="{FF2B5EF4-FFF2-40B4-BE49-F238E27FC236}">
              <a16:creationId xmlns:a16="http://schemas.microsoft.com/office/drawing/2014/main" id="{DF547233-FEB5-45B0-AB72-2416AB3A50F8}"/>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12" name="正方形/長方形 411">
          <a:extLst>
            <a:ext uri="{FF2B5EF4-FFF2-40B4-BE49-F238E27FC236}">
              <a16:creationId xmlns:a16="http://schemas.microsoft.com/office/drawing/2014/main" id="{4A63A9A8-3E0C-4CEE-9EB7-173B600D36BE}"/>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13" name="正方形/長方形 412">
          <a:extLst>
            <a:ext uri="{FF2B5EF4-FFF2-40B4-BE49-F238E27FC236}">
              <a16:creationId xmlns:a16="http://schemas.microsoft.com/office/drawing/2014/main" id="{1D0ACF15-C356-438C-B0C4-7660B7C1DB76}"/>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14" name="正方形/長方形 413">
          <a:extLst>
            <a:ext uri="{FF2B5EF4-FFF2-40B4-BE49-F238E27FC236}">
              <a16:creationId xmlns:a16="http://schemas.microsoft.com/office/drawing/2014/main" id="{31A8DBAB-1DFD-40E7-9316-745B852B774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15" name="正方形/長方形 414">
          <a:extLst>
            <a:ext uri="{FF2B5EF4-FFF2-40B4-BE49-F238E27FC236}">
              <a16:creationId xmlns:a16="http://schemas.microsoft.com/office/drawing/2014/main" id="{D56B721D-8289-43EE-9DED-A86F8D5D9EB7}"/>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16" name="正方形/長方形 415">
          <a:extLst>
            <a:ext uri="{FF2B5EF4-FFF2-40B4-BE49-F238E27FC236}">
              <a16:creationId xmlns:a16="http://schemas.microsoft.com/office/drawing/2014/main" id="{37E57066-C6C5-460B-85DE-98C59B94C02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17" name="正方形/長方形 416">
          <a:extLst>
            <a:ext uri="{FF2B5EF4-FFF2-40B4-BE49-F238E27FC236}">
              <a16:creationId xmlns:a16="http://schemas.microsoft.com/office/drawing/2014/main" id="{37936B40-DB63-4A6C-AD13-07A23F0A908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18" name="正方形/長方形 417">
          <a:extLst>
            <a:ext uri="{FF2B5EF4-FFF2-40B4-BE49-F238E27FC236}">
              <a16:creationId xmlns:a16="http://schemas.microsoft.com/office/drawing/2014/main" id="{3FFCF178-A00F-4713-97F0-BD92AC793DD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19" name="正方形/長方形 418">
          <a:extLst>
            <a:ext uri="{FF2B5EF4-FFF2-40B4-BE49-F238E27FC236}">
              <a16:creationId xmlns:a16="http://schemas.microsoft.com/office/drawing/2014/main" id="{59B031A1-4198-407C-9DE0-87D9DDDD056C}"/>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20" name="テキスト ボックス 419">
          <a:extLst>
            <a:ext uri="{FF2B5EF4-FFF2-40B4-BE49-F238E27FC236}">
              <a16:creationId xmlns:a16="http://schemas.microsoft.com/office/drawing/2014/main" id="{3D577B75-2BCE-4419-A6DC-0D0F88F3BB63}"/>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21" name="直線コネクタ 420">
          <a:extLst>
            <a:ext uri="{FF2B5EF4-FFF2-40B4-BE49-F238E27FC236}">
              <a16:creationId xmlns:a16="http://schemas.microsoft.com/office/drawing/2014/main" id="{8F75AA47-D639-49E2-8456-5E0031566BB3}"/>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422" name="直線コネクタ 421">
          <a:extLst>
            <a:ext uri="{FF2B5EF4-FFF2-40B4-BE49-F238E27FC236}">
              <a16:creationId xmlns:a16="http://schemas.microsoft.com/office/drawing/2014/main" id="{D0C5BD03-9E68-4E78-B956-5FFCC20E0361}"/>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423" name="テキスト ボックス 422">
          <a:extLst>
            <a:ext uri="{FF2B5EF4-FFF2-40B4-BE49-F238E27FC236}">
              <a16:creationId xmlns:a16="http://schemas.microsoft.com/office/drawing/2014/main" id="{BF8DD522-708D-444A-A859-A9142D7F1EDC}"/>
            </a:ext>
          </a:extLst>
        </xdr:cNvPr>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424" name="直線コネクタ 423">
          <a:extLst>
            <a:ext uri="{FF2B5EF4-FFF2-40B4-BE49-F238E27FC236}">
              <a16:creationId xmlns:a16="http://schemas.microsoft.com/office/drawing/2014/main" id="{E15F13FE-8228-42E3-8BB6-A2C257A69685}"/>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425" name="テキスト ボックス 424">
          <a:extLst>
            <a:ext uri="{FF2B5EF4-FFF2-40B4-BE49-F238E27FC236}">
              <a16:creationId xmlns:a16="http://schemas.microsoft.com/office/drawing/2014/main" id="{39271D79-897E-4D22-9777-95AC6DCFB90B}"/>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426" name="直線コネクタ 425">
          <a:extLst>
            <a:ext uri="{FF2B5EF4-FFF2-40B4-BE49-F238E27FC236}">
              <a16:creationId xmlns:a16="http://schemas.microsoft.com/office/drawing/2014/main" id="{967DFDAD-B72B-4AD4-ACCE-96A5D0565919}"/>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427" name="テキスト ボックス 426">
          <a:extLst>
            <a:ext uri="{FF2B5EF4-FFF2-40B4-BE49-F238E27FC236}">
              <a16:creationId xmlns:a16="http://schemas.microsoft.com/office/drawing/2014/main" id="{C2E4DB42-B0F0-4F96-AE51-9F35BBEDA769}"/>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428" name="直線コネクタ 427">
          <a:extLst>
            <a:ext uri="{FF2B5EF4-FFF2-40B4-BE49-F238E27FC236}">
              <a16:creationId xmlns:a16="http://schemas.microsoft.com/office/drawing/2014/main" id="{238FABC9-E772-4000-8519-8EAEF616F7F9}"/>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429" name="テキスト ボックス 428">
          <a:extLst>
            <a:ext uri="{FF2B5EF4-FFF2-40B4-BE49-F238E27FC236}">
              <a16:creationId xmlns:a16="http://schemas.microsoft.com/office/drawing/2014/main" id="{DF05D35C-292D-4368-9778-5A5081E2386F}"/>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430" name="直線コネクタ 429">
          <a:extLst>
            <a:ext uri="{FF2B5EF4-FFF2-40B4-BE49-F238E27FC236}">
              <a16:creationId xmlns:a16="http://schemas.microsoft.com/office/drawing/2014/main" id="{AD8F9538-7B6D-4DC7-8E43-75A2639AC277}"/>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431" name="テキスト ボックス 430">
          <a:extLst>
            <a:ext uri="{FF2B5EF4-FFF2-40B4-BE49-F238E27FC236}">
              <a16:creationId xmlns:a16="http://schemas.microsoft.com/office/drawing/2014/main" id="{6D012C60-4B97-4997-8226-AF2019EDBF90}"/>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32" name="直線コネクタ 431">
          <a:extLst>
            <a:ext uri="{FF2B5EF4-FFF2-40B4-BE49-F238E27FC236}">
              <a16:creationId xmlns:a16="http://schemas.microsoft.com/office/drawing/2014/main" id="{4DCA9D6E-31B9-41E2-B533-A5924024A6EC}"/>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433" name="テキスト ボックス 432">
          <a:extLst>
            <a:ext uri="{FF2B5EF4-FFF2-40B4-BE49-F238E27FC236}">
              <a16:creationId xmlns:a16="http://schemas.microsoft.com/office/drawing/2014/main" id="{1192BC15-B40B-4B4F-9656-289E26FC770F}"/>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434" name="【庁舎】&#10;有形固定資産減価償却率グラフ枠">
          <a:extLst>
            <a:ext uri="{FF2B5EF4-FFF2-40B4-BE49-F238E27FC236}">
              <a16:creationId xmlns:a16="http://schemas.microsoft.com/office/drawing/2014/main" id="{A15EBA7B-11D0-4373-89BE-29446799E0F1}"/>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435" name="直線コネクタ 434">
          <a:extLst>
            <a:ext uri="{FF2B5EF4-FFF2-40B4-BE49-F238E27FC236}">
              <a16:creationId xmlns:a16="http://schemas.microsoft.com/office/drawing/2014/main" id="{6D180416-5DA5-4CC6-9E9B-FFC3D4FE105A}"/>
            </a:ext>
          </a:extLst>
        </xdr:cNvPr>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436" name="【庁舎】&#10;有形固定資産減価償却率最小値テキスト">
          <a:extLst>
            <a:ext uri="{FF2B5EF4-FFF2-40B4-BE49-F238E27FC236}">
              <a16:creationId xmlns:a16="http://schemas.microsoft.com/office/drawing/2014/main" id="{CFD02977-3567-4A47-896D-5D1715934153}"/>
            </a:ext>
          </a:extLst>
        </xdr:cNvPr>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437" name="直線コネクタ 436">
          <a:extLst>
            <a:ext uri="{FF2B5EF4-FFF2-40B4-BE49-F238E27FC236}">
              <a16:creationId xmlns:a16="http://schemas.microsoft.com/office/drawing/2014/main" id="{C40D3BC7-6717-4E8C-9720-1E43F993326D}"/>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438" name="【庁舎】&#10;有形固定資産減価償却率最大値テキスト">
          <a:extLst>
            <a:ext uri="{FF2B5EF4-FFF2-40B4-BE49-F238E27FC236}">
              <a16:creationId xmlns:a16="http://schemas.microsoft.com/office/drawing/2014/main" id="{156627A7-061E-4CA8-BD86-81EA5A976BC7}"/>
            </a:ext>
          </a:extLst>
        </xdr:cNvPr>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439" name="直線コネクタ 438">
          <a:extLst>
            <a:ext uri="{FF2B5EF4-FFF2-40B4-BE49-F238E27FC236}">
              <a16:creationId xmlns:a16="http://schemas.microsoft.com/office/drawing/2014/main" id="{751AC10D-F69D-4548-A10A-E8D1853236C9}"/>
            </a:ext>
          </a:extLst>
        </xdr:cNvPr>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11447</xdr:rowOff>
    </xdr:from>
    <xdr:ext cx="405111" cy="259045"/>
    <xdr:sp macro="" textlink="">
      <xdr:nvSpPr>
        <xdr:cNvPr id="440" name="【庁舎】&#10;有形固定資産減価償却率平均値テキスト">
          <a:extLst>
            <a:ext uri="{FF2B5EF4-FFF2-40B4-BE49-F238E27FC236}">
              <a16:creationId xmlns:a16="http://schemas.microsoft.com/office/drawing/2014/main" id="{52A100F2-9161-4680-828B-B09E6437356B}"/>
            </a:ext>
          </a:extLst>
        </xdr:cNvPr>
        <xdr:cNvSpPr txBox="1"/>
      </xdr:nvSpPr>
      <xdr:spPr>
        <a:xfrm>
          <a:off x="16357600" y="178422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33020</xdr:rowOff>
    </xdr:from>
    <xdr:to>
      <xdr:col>85</xdr:col>
      <xdr:colOff>177800</xdr:colOff>
      <xdr:row>104</xdr:row>
      <xdr:rowOff>134620</xdr:rowOff>
    </xdr:to>
    <xdr:sp macro="" textlink="">
      <xdr:nvSpPr>
        <xdr:cNvPr id="441" name="フローチャート: 判断 440">
          <a:extLst>
            <a:ext uri="{FF2B5EF4-FFF2-40B4-BE49-F238E27FC236}">
              <a16:creationId xmlns:a16="http://schemas.microsoft.com/office/drawing/2014/main" id="{C4B09815-BBA4-48D1-91B2-C2AB33CCD8F8}"/>
            </a:ext>
          </a:extLst>
        </xdr:cNvPr>
        <xdr:cNvSpPr/>
      </xdr:nvSpPr>
      <xdr:spPr>
        <a:xfrm>
          <a:off x="16268700" y="1786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11430</xdr:rowOff>
    </xdr:from>
    <xdr:to>
      <xdr:col>81</xdr:col>
      <xdr:colOff>101600</xdr:colOff>
      <xdr:row>104</xdr:row>
      <xdr:rowOff>113030</xdr:rowOff>
    </xdr:to>
    <xdr:sp macro="" textlink="">
      <xdr:nvSpPr>
        <xdr:cNvPr id="442" name="フローチャート: 判断 441">
          <a:extLst>
            <a:ext uri="{FF2B5EF4-FFF2-40B4-BE49-F238E27FC236}">
              <a16:creationId xmlns:a16="http://schemas.microsoft.com/office/drawing/2014/main" id="{62BDEA4E-ED23-47B8-8E4D-F43E47566965}"/>
            </a:ext>
          </a:extLst>
        </xdr:cNvPr>
        <xdr:cNvSpPr/>
      </xdr:nvSpPr>
      <xdr:spPr>
        <a:xfrm>
          <a:off x="15430500" y="1784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104157</xdr:rowOff>
    </xdr:from>
    <xdr:ext cx="405111" cy="259045"/>
    <xdr:sp macro="" textlink="">
      <xdr:nvSpPr>
        <xdr:cNvPr id="443" name="n_1aveValue【庁舎】&#10;有形固定資産減価償却率">
          <a:extLst>
            <a:ext uri="{FF2B5EF4-FFF2-40B4-BE49-F238E27FC236}">
              <a16:creationId xmlns:a16="http://schemas.microsoft.com/office/drawing/2014/main" id="{090C1DA9-6B4D-4B12-96D9-992CBA9A2AAF}"/>
            </a:ext>
          </a:extLst>
        </xdr:cNvPr>
        <xdr:cNvSpPr txBox="1"/>
      </xdr:nvSpPr>
      <xdr:spPr>
        <a:xfrm>
          <a:off x="15266044" y="17934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6350</xdr:rowOff>
    </xdr:from>
    <xdr:to>
      <xdr:col>76</xdr:col>
      <xdr:colOff>165100</xdr:colOff>
      <xdr:row>104</xdr:row>
      <xdr:rowOff>107950</xdr:rowOff>
    </xdr:to>
    <xdr:sp macro="" textlink="">
      <xdr:nvSpPr>
        <xdr:cNvPr id="444" name="フローチャート: 判断 443">
          <a:extLst>
            <a:ext uri="{FF2B5EF4-FFF2-40B4-BE49-F238E27FC236}">
              <a16:creationId xmlns:a16="http://schemas.microsoft.com/office/drawing/2014/main" id="{03BD63E9-B231-453F-AF9A-6044F5A4D20D}"/>
            </a:ext>
          </a:extLst>
        </xdr:cNvPr>
        <xdr:cNvSpPr/>
      </xdr:nvSpPr>
      <xdr:spPr>
        <a:xfrm>
          <a:off x="14541500" y="1783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104</xdr:row>
      <xdr:rowOff>99077</xdr:rowOff>
    </xdr:from>
    <xdr:ext cx="405111" cy="259045"/>
    <xdr:sp macro="" textlink="">
      <xdr:nvSpPr>
        <xdr:cNvPr id="445" name="n_2aveValue【庁舎】&#10;有形固定資産減価償却率">
          <a:extLst>
            <a:ext uri="{FF2B5EF4-FFF2-40B4-BE49-F238E27FC236}">
              <a16:creationId xmlns:a16="http://schemas.microsoft.com/office/drawing/2014/main" id="{8FE2508B-F3E5-4299-851B-7E8AFC4438ED}"/>
            </a:ext>
          </a:extLst>
        </xdr:cNvPr>
        <xdr:cNvSpPr txBox="1"/>
      </xdr:nvSpPr>
      <xdr:spPr>
        <a:xfrm>
          <a:off x="14389744" y="1792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38100</xdr:rowOff>
    </xdr:from>
    <xdr:to>
      <xdr:col>72</xdr:col>
      <xdr:colOff>38100</xdr:colOff>
      <xdr:row>104</xdr:row>
      <xdr:rowOff>139700</xdr:rowOff>
    </xdr:to>
    <xdr:sp macro="" textlink="">
      <xdr:nvSpPr>
        <xdr:cNvPr id="446" name="フローチャート: 判断 445">
          <a:extLst>
            <a:ext uri="{FF2B5EF4-FFF2-40B4-BE49-F238E27FC236}">
              <a16:creationId xmlns:a16="http://schemas.microsoft.com/office/drawing/2014/main" id="{EC915C70-636B-4C29-9BBE-6D4E5B9211AB}"/>
            </a:ext>
          </a:extLst>
        </xdr:cNvPr>
        <xdr:cNvSpPr/>
      </xdr:nvSpPr>
      <xdr:spPr>
        <a:xfrm>
          <a:off x="13652500" y="1786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104</xdr:row>
      <xdr:rowOff>130827</xdr:rowOff>
    </xdr:from>
    <xdr:ext cx="405111" cy="259045"/>
    <xdr:sp macro="" textlink="">
      <xdr:nvSpPr>
        <xdr:cNvPr id="447" name="n_3aveValue【庁舎】&#10;有形固定資産減価償却率">
          <a:extLst>
            <a:ext uri="{FF2B5EF4-FFF2-40B4-BE49-F238E27FC236}">
              <a16:creationId xmlns:a16="http://schemas.microsoft.com/office/drawing/2014/main" id="{ED0493E3-30D3-4162-9C18-9432AC6E0E86}"/>
            </a:ext>
          </a:extLst>
        </xdr:cNvPr>
        <xdr:cNvSpPr txBox="1"/>
      </xdr:nvSpPr>
      <xdr:spPr>
        <a:xfrm>
          <a:off x="13500744" y="17961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448" name="テキスト ボックス 447">
          <a:extLst>
            <a:ext uri="{FF2B5EF4-FFF2-40B4-BE49-F238E27FC236}">
              <a16:creationId xmlns:a16="http://schemas.microsoft.com/office/drawing/2014/main" id="{1AC6ECD9-CE29-4557-B627-EA66617AA4EA}"/>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49" name="テキスト ボックス 448">
          <a:extLst>
            <a:ext uri="{FF2B5EF4-FFF2-40B4-BE49-F238E27FC236}">
              <a16:creationId xmlns:a16="http://schemas.microsoft.com/office/drawing/2014/main" id="{13DBD1D8-5851-4A12-A55B-821E401009A8}"/>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50" name="テキスト ボックス 449">
          <a:extLst>
            <a:ext uri="{FF2B5EF4-FFF2-40B4-BE49-F238E27FC236}">
              <a16:creationId xmlns:a16="http://schemas.microsoft.com/office/drawing/2014/main" id="{FBB39701-B37B-4979-83B5-1ECE3C2C18B8}"/>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51" name="テキスト ボックス 450">
          <a:extLst>
            <a:ext uri="{FF2B5EF4-FFF2-40B4-BE49-F238E27FC236}">
              <a16:creationId xmlns:a16="http://schemas.microsoft.com/office/drawing/2014/main" id="{E035FC6A-35EA-4322-A026-2C541F9A4054}"/>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52" name="テキスト ボックス 451">
          <a:extLst>
            <a:ext uri="{FF2B5EF4-FFF2-40B4-BE49-F238E27FC236}">
              <a16:creationId xmlns:a16="http://schemas.microsoft.com/office/drawing/2014/main" id="{E07AFD4E-F626-4E6B-8151-7FAC6908498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121920</xdr:rowOff>
    </xdr:from>
    <xdr:to>
      <xdr:col>85</xdr:col>
      <xdr:colOff>177800</xdr:colOff>
      <xdr:row>104</xdr:row>
      <xdr:rowOff>52070</xdr:rowOff>
    </xdr:to>
    <xdr:sp macro="" textlink="">
      <xdr:nvSpPr>
        <xdr:cNvPr id="453" name="楕円 452">
          <a:extLst>
            <a:ext uri="{FF2B5EF4-FFF2-40B4-BE49-F238E27FC236}">
              <a16:creationId xmlns:a16="http://schemas.microsoft.com/office/drawing/2014/main" id="{A8AB3D55-BA17-4E2D-AC17-97B46BE53C90}"/>
            </a:ext>
          </a:extLst>
        </xdr:cNvPr>
        <xdr:cNvSpPr/>
      </xdr:nvSpPr>
      <xdr:spPr>
        <a:xfrm>
          <a:off x="16268700" y="1778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144797</xdr:rowOff>
    </xdr:from>
    <xdr:ext cx="405111" cy="259045"/>
    <xdr:sp macro="" textlink="">
      <xdr:nvSpPr>
        <xdr:cNvPr id="454" name="【庁舎】&#10;有形固定資産減価償却率該当値テキスト">
          <a:extLst>
            <a:ext uri="{FF2B5EF4-FFF2-40B4-BE49-F238E27FC236}">
              <a16:creationId xmlns:a16="http://schemas.microsoft.com/office/drawing/2014/main" id="{3F900C43-FFB4-41C7-B65C-35A228991636}"/>
            </a:ext>
          </a:extLst>
        </xdr:cNvPr>
        <xdr:cNvSpPr txBox="1"/>
      </xdr:nvSpPr>
      <xdr:spPr>
        <a:xfrm>
          <a:off x="16357600" y="17632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147320</xdr:rowOff>
    </xdr:from>
    <xdr:to>
      <xdr:col>81</xdr:col>
      <xdr:colOff>101600</xdr:colOff>
      <xdr:row>104</xdr:row>
      <xdr:rowOff>77470</xdr:rowOff>
    </xdr:to>
    <xdr:sp macro="" textlink="">
      <xdr:nvSpPr>
        <xdr:cNvPr id="455" name="楕円 454">
          <a:extLst>
            <a:ext uri="{FF2B5EF4-FFF2-40B4-BE49-F238E27FC236}">
              <a16:creationId xmlns:a16="http://schemas.microsoft.com/office/drawing/2014/main" id="{A0906A9A-8792-41FF-AAB3-17D4EA6FA310}"/>
            </a:ext>
          </a:extLst>
        </xdr:cNvPr>
        <xdr:cNvSpPr/>
      </xdr:nvSpPr>
      <xdr:spPr>
        <a:xfrm>
          <a:off x="15430500" y="17806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1270</xdr:rowOff>
    </xdr:from>
    <xdr:to>
      <xdr:col>85</xdr:col>
      <xdr:colOff>127000</xdr:colOff>
      <xdr:row>104</xdr:row>
      <xdr:rowOff>26670</xdr:rowOff>
    </xdr:to>
    <xdr:cxnSp macro="">
      <xdr:nvCxnSpPr>
        <xdr:cNvPr id="456" name="直線コネクタ 455">
          <a:extLst>
            <a:ext uri="{FF2B5EF4-FFF2-40B4-BE49-F238E27FC236}">
              <a16:creationId xmlns:a16="http://schemas.microsoft.com/office/drawing/2014/main" id="{0D6C56B3-9FA5-430D-94D7-9C2B21075A5D}"/>
            </a:ext>
          </a:extLst>
        </xdr:cNvPr>
        <xdr:cNvCxnSpPr/>
      </xdr:nvCxnSpPr>
      <xdr:spPr>
        <a:xfrm flipV="1">
          <a:off x="15481300" y="1783207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147320</xdr:rowOff>
    </xdr:from>
    <xdr:to>
      <xdr:col>76</xdr:col>
      <xdr:colOff>165100</xdr:colOff>
      <xdr:row>104</xdr:row>
      <xdr:rowOff>77470</xdr:rowOff>
    </xdr:to>
    <xdr:sp macro="" textlink="">
      <xdr:nvSpPr>
        <xdr:cNvPr id="457" name="楕円 456">
          <a:extLst>
            <a:ext uri="{FF2B5EF4-FFF2-40B4-BE49-F238E27FC236}">
              <a16:creationId xmlns:a16="http://schemas.microsoft.com/office/drawing/2014/main" id="{9BCEB0F7-6DDA-4EA4-89AF-F2A0CEE3E7D3}"/>
            </a:ext>
          </a:extLst>
        </xdr:cNvPr>
        <xdr:cNvSpPr/>
      </xdr:nvSpPr>
      <xdr:spPr>
        <a:xfrm>
          <a:off x="14541500" y="17806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26670</xdr:rowOff>
    </xdr:from>
    <xdr:to>
      <xdr:col>81</xdr:col>
      <xdr:colOff>50800</xdr:colOff>
      <xdr:row>104</xdr:row>
      <xdr:rowOff>26670</xdr:rowOff>
    </xdr:to>
    <xdr:cxnSp macro="">
      <xdr:nvCxnSpPr>
        <xdr:cNvPr id="458" name="直線コネクタ 457">
          <a:extLst>
            <a:ext uri="{FF2B5EF4-FFF2-40B4-BE49-F238E27FC236}">
              <a16:creationId xmlns:a16="http://schemas.microsoft.com/office/drawing/2014/main" id="{1BB57A8F-55F3-44AB-ACBA-234B845F26F4}"/>
            </a:ext>
          </a:extLst>
        </xdr:cNvPr>
        <xdr:cNvCxnSpPr/>
      </xdr:nvCxnSpPr>
      <xdr:spPr>
        <a:xfrm>
          <a:off x="14592300" y="178574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26670</xdr:rowOff>
    </xdr:from>
    <xdr:to>
      <xdr:col>72</xdr:col>
      <xdr:colOff>38100</xdr:colOff>
      <xdr:row>104</xdr:row>
      <xdr:rowOff>128270</xdr:rowOff>
    </xdr:to>
    <xdr:sp macro="" textlink="">
      <xdr:nvSpPr>
        <xdr:cNvPr id="459" name="楕円 458">
          <a:extLst>
            <a:ext uri="{FF2B5EF4-FFF2-40B4-BE49-F238E27FC236}">
              <a16:creationId xmlns:a16="http://schemas.microsoft.com/office/drawing/2014/main" id="{1EA4A25B-30BC-4B25-A931-2A12F274E4DE}"/>
            </a:ext>
          </a:extLst>
        </xdr:cNvPr>
        <xdr:cNvSpPr/>
      </xdr:nvSpPr>
      <xdr:spPr>
        <a:xfrm>
          <a:off x="13652500" y="17857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26670</xdr:rowOff>
    </xdr:from>
    <xdr:to>
      <xdr:col>76</xdr:col>
      <xdr:colOff>114300</xdr:colOff>
      <xdr:row>104</xdr:row>
      <xdr:rowOff>77470</xdr:rowOff>
    </xdr:to>
    <xdr:cxnSp macro="">
      <xdr:nvCxnSpPr>
        <xdr:cNvPr id="460" name="直線コネクタ 459">
          <a:extLst>
            <a:ext uri="{FF2B5EF4-FFF2-40B4-BE49-F238E27FC236}">
              <a16:creationId xmlns:a16="http://schemas.microsoft.com/office/drawing/2014/main" id="{65AC2FE4-CAA3-423E-94AC-A2315AF20310}"/>
            </a:ext>
          </a:extLst>
        </xdr:cNvPr>
        <xdr:cNvCxnSpPr/>
      </xdr:nvCxnSpPr>
      <xdr:spPr>
        <a:xfrm flipV="1">
          <a:off x="13703300" y="1785747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93997</xdr:rowOff>
    </xdr:from>
    <xdr:ext cx="405111" cy="259045"/>
    <xdr:sp macro="" textlink="">
      <xdr:nvSpPr>
        <xdr:cNvPr id="461" name="n_1mainValue【庁舎】&#10;有形固定資産減価償却率">
          <a:extLst>
            <a:ext uri="{FF2B5EF4-FFF2-40B4-BE49-F238E27FC236}">
              <a16:creationId xmlns:a16="http://schemas.microsoft.com/office/drawing/2014/main" id="{F89724AC-327B-4070-B867-F4A23781C41B}"/>
            </a:ext>
          </a:extLst>
        </xdr:cNvPr>
        <xdr:cNvSpPr txBox="1"/>
      </xdr:nvSpPr>
      <xdr:spPr>
        <a:xfrm>
          <a:off x="15266044" y="17581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93997</xdr:rowOff>
    </xdr:from>
    <xdr:ext cx="405111" cy="259045"/>
    <xdr:sp macro="" textlink="">
      <xdr:nvSpPr>
        <xdr:cNvPr id="462" name="n_2mainValue【庁舎】&#10;有形固定資産減価償却率">
          <a:extLst>
            <a:ext uri="{FF2B5EF4-FFF2-40B4-BE49-F238E27FC236}">
              <a16:creationId xmlns:a16="http://schemas.microsoft.com/office/drawing/2014/main" id="{E16361E5-81BA-4475-8D30-AADA25215E77}"/>
            </a:ext>
          </a:extLst>
        </xdr:cNvPr>
        <xdr:cNvSpPr txBox="1"/>
      </xdr:nvSpPr>
      <xdr:spPr>
        <a:xfrm>
          <a:off x="14389744" y="17581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144797</xdr:rowOff>
    </xdr:from>
    <xdr:ext cx="405111" cy="259045"/>
    <xdr:sp macro="" textlink="">
      <xdr:nvSpPr>
        <xdr:cNvPr id="463" name="n_3mainValue【庁舎】&#10;有形固定資産減価償却率">
          <a:extLst>
            <a:ext uri="{FF2B5EF4-FFF2-40B4-BE49-F238E27FC236}">
              <a16:creationId xmlns:a16="http://schemas.microsoft.com/office/drawing/2014/main" id="{B2FCCADF-CB55-429E-AD2F-0962F9C08EAC}"/>
            </a:ext>
          </a:extLst>
        </xdr:cNvPr>
        <xdr:cNvSpPr txBox="1"/>
      </xdr:nvSpPr>
      <xdr:spPr>
        <a:xfrm>
          <a:off x="13500744" y="17632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64" name="正方形/長方形 463">
          <a:extLst>
            <a:ext uri="{FF2B5EF4-FFF2-40B4-BE49-F238E27FC236}">
              <a16:creationId xmlns:a16="http://schemas.microsoft.com/office/drawing/2014/main" id="{AD1FC175-0ACF-400B-B978-DFF8BA01655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65" name="正方形/長方形 464">
          <a:extLst>
            <a:ext uri="{FF2B5EF4-FFF2-40B4-BE49-F238E27FC236}">
              <a16:creationId xmlns:a16="http://schemas.microsoft.com/office/drawing/2014/main" id="{666CB367-3E96-4640-B2B6-0BF0A00D196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66" name="正方形/長方形 465">
          <a:extLst>
            <a:ext uri="{FF2B5EF4-FFF2-40B4-BE49-F238E27FC236}">
              <a16:creationId xmlns:a16="http://schemas.microsoft.com/office/drawing/2014/main" id="{9EF36651-3AA7-4976-8EEC-48046A62747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67" name="正方形/長方形 466">
          <a:extLst>
            <a:ext uri="{FF2B5EF4-FFF2-40B4-BE49-F238E27FC236}">
              <a16:creationId xmlns:a16="http://schemas.microsoft.com/office/drawing/2014/main" id="{27FB4DD6-0AFD-4194-8EDE-B2BE3FF73C35}"/>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468" name="正方形/長方形 467">
          <a:extLst>
            <a:ext uri="{FF2B5EF4-FFF2-40B4-BE49-F238E27FC236}">
              <a16:creationId xmlns:a16="http://schemas.microsoft.com/office/drawing/2014/main" id="{C3A63E00-C905-4AF1-BD95-C58CCC94379E}"/>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469" name="正方形/長方形 468">
          <a:extLst>
            <a:ext uri="{FF2B5EF4-FFF2-40B4-BE49-F238E27FC236}">
              <a16:creationId xmlns:a16="http://schemas.microsoft.com/office/drawing/2014/main" id="{FC923713-0022-4E04-AF95-82A1B769BD7A}"/>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470" name="正方形/長方形 469">
          <a:extLst>
            <a:ext uri="{FF2B5EF4-FFF2-40B4-BE49-F238E27FC236}">
              <a16:creationId xmlns:a16="http://schemas.microsoft.com/office/drawing/2014/main" id="{1E4C0821-4D96-46D4-8BDA-73B32CE32E3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471" name="正方形/長方形 470">
          <a:extLst>
            <a:ext uri="{FF2B5EF4-FFF2-40B4-BE49-F238E27FC236}">
              <a16:creationId xmlns:a16="http://schemas.microsoft.com/office/drawing/2014/main" id="{A37A0571-7260-4CBF-B596-681722085831}"/>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472" name="テキスト ボックス 471">
          <a:extLst>
            <a:ext uri="{FF2B5EF4-FFF2-40B4-BE49-F238E27FC236}">
              <a16:creationId xmlns:a16="http://schemas.microsoft.com/office/drawing/2014/main" id="{5798ED10-78A7-4C15-9392-16AF9D6CD33C}"/>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473" name="直線コネクタ 472">
          <a:extLst>
            <a:ext uri="{FF2B5EF4-FFF2-40B4-BE49-F238E27FC236}">
              <a16:creationId xmlns:a16="http://schemas.microsoft.com/office/drawing/2014/main" id="{2D4BB592-493E-4E49-9E52-ACEF8A63D287}"/>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474" name="直線コネクタ 473">
          <a:extLst>
            <a:ext uri="{FF2B5EF4-FFF2-40B4-BE49-F238E27FC236}">
              <a16:creationId xmlns:a16="http://schemas.microsoft.com/office/drawing/2014/main" id="{4D9539BA-D3CC-4BA1-BC98-D0111A130D6F}"/>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475" name="テキスト ボックス 474">
          <a:extLst>
            <a:ext uri="{FF2B5EF4-FFF2-40B4-BE49-F238E27FC236}">
              <a16:creationId xmlns:a16="http://schemas.microsoft.com/office/drawing/2014/main" id="{BC9B56AA-F9A5-4401-B64A-5C6A562429FF}"/>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476" name="直線コネクタ 475">
          <a:extLst>
            <a:ext uri="{FF2B5EF4-FFF2-40B4-BE49-F238E27FC236}">
              <a16:creationId xmlns:a16="http://schemas.microsoft.com/office/drawing/2014/main" id="{BF436770-B02A-419F-BAD4-F78AAD8F42F4}"/>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477" name="テキスト ボックス 476">
          <a:extLst>
            <a:ext uri="{FF2B5EF4-FFF2-40B4-BE49-F238E27FC236}">
              <a16:creationId xmlns:a16="http://schemas.microsoft.com/office/drawing/2014/main" id="{CA3EA987-2091-413A-AA48-A94614D0628C}"/>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478" name="直線コネクタ 477">
          <a:extLst>
            <a:ext uri="{FF2B5EF4-FFF2-40B4-BE49-F238E27FC236}">
              <a16:creationId xmlns:a16="http://schemas.microsoft.com/office/drawing/2014/main" id="{B0B98062-E063-443D-B4EB-37D538EC5092}"/>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479" name="テキスト ボックス 478">
          <a:extLst>
            <a:ext uri="{FF2B5EF4-FFF2-40B4-BE49-F238E27FC236}">
              <a16:creationId xmlns:a16="http://schemas.microsoft.com/office/drawing/2014/main" id="{AA019EC7-5A0B-46B4-A0F2-997E47B387CF}"/>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480" name="直線コネクタ 479">
          <a:extLst>
            <a:ext uri="{FF2B5EF4-FFF2-40B4-BE49-F238E27FC236}">
              <a16:creationId xmlns:a16="http://schemas.microsoft.com/office/drawing/2014/main" id="{19CAE3D4-87B6-46F6-8D13-65BB41422B17}"/>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481" name="テキスト ボックス 480">
          <a:extLst>
            <a:ext uri="{FF2B5EF4-FFF2-40B4-BE49-F238E27FC236}">
              <a16:creationId xmlns:a16="http://schemas.microsoft.com/office/drawing/2014/main" id="{1C0447AB-72C7-4749-A85A-C563B5916AED}"/>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482" name="直線コネクタ 481">
          <a:extLst>
            <a:ext uri="{FF2B5EF4-FFF2-40B4-BE49-F238E27FC236}">
              <a16:creationId xmlns:a16="http://schemas.microsoft.com/office/drawing/2014/main" id="{C2C083FF-251A-4BD5-BA75-F73A05133380}"/>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483" name="テキスト ボックス 482">
          <a:extLst>
            <a:ext uri="{FF2B5EF4-FFF2-40B4-BE49-F238E27FC236}">
              <a16:creationId xmlns:a16="http://schemas.microsoft.com/office/drawing/2014/main" id="{F4CB1F56-04C7-4E1C-9BF7-4C97F1274CDE}"/>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484" name="直線コネクタ 483">
          <a:extLst>
            <a:ext uri="{FF2B5EF4-FFF2-40B4-BE49-F238E27FC236}">
              <a16:creationId xmlns:a16="http://schemas.microsoft.com/office/drawing/2014/main" id="{27811D48-FEB4-4D74-B475-7EC6C51BAFCB}"/>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485" name="テキスト ボックス 484">
          <a:extLst>
            <a:ext uri="{FF2B5EF4-FFF2-40B4-BE49-F238E27FC236}">
              <a16:creationId xmlns:a16="http://schemas.microsoft.com/office/drawing/2014/main" id="{74F2F005-AE67-4D17-AB19-E62A373DDC87}"/>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486" name="【庁舎】&#10;一人当たり面積グラフ枠">
          <a:extLst>
            <a:ext uri="{FF2B5EF4-FFF2-40B4-BE49-F238E27FC236}">
              <a16:creationId xmlns:a16="http://schemas.microsoft.com/office/drawing/2014/main" id="{70680DF7-15C5-45D7-868F-5A224359769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128778</xdr:rowOff>
    </xdr:from>
    <xdr:to>
      <xdr:col>116</xdr:col>
      <xdr:colOff>62864</xdr:colOff>
      <xdr:row>108</xdr:row>
      <xdr:rowOff>38100</xdr:rowOff>
    </xdr:to>
    <xdr:cxnSp macro="">
      <xdr:nvCxnSpPr>
        <xdr:cNvPr id="487" name="直線コネクタ 486">
          <a:extLst>
            <a:ext uri="{FF2B5EF4-FFF2-40B4-BE49-F238E27FC236}">
              <a16:creationId xmlns:a16="http://schemas.microsoft.com/office/drawing/2014/main" id="{9CE43D5C-7DEE-4516-9E95-64B5ACF84532}"/>
            </a:ext>
          </a:extLst>
        </xdr:cNvPr>
        <xdr:cNvCxnSpPr/>
      </xdr:nvCxnSpPr>
      <xdr:spPr>
        <a:xfrm flipV="1">
          <a:off x="22160864" y="17102328"/>
          <a:ext cx="0" cy="1452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41927</xdr:rowOff>
    </xdr:from>
    <xdr:ext cx="469744" cy="259045"/>
    <xdr:sp macro="" textlink="">
      <xdr:nvSpPr>
        <xdr:cNvPr id="488" name="【庁舎】&#10;一人当たり面積最小値テキスト">
          <a:extLst>
            <a:ext uri="{FF2B5EF4-FFF2-40B4-BE49-F238E27FC236}">
              <a16:creationId xmlns:a16="http://schemas.microsoft.com/office/drawing/2014/main" id="{612CE67A-91E6-4201-B647-2D4EF9F43F26}"/>
            </a:ext>
          </a:extLst>
        </xdr:cNvPr>
        <xdr:cNvSpPr txBox="1"/>
      </xdr:nvSpPr>
      <xdr:spPr>
        <a:xfrm>
          <a:off x="22199600" y="185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38100</xdr:rowOff>
    </xdr:from>
    <xdr:to>
      <xdr:col>116</xdr:col>
      <xdr:colOff>152400</xdr:colOff>
      <xdr:row>108</xdr:row>
      <xdr:rowOff>38100</xdr:rowOff>
    </xdr:to>
    <xdr:cxnSp macro="">
      <xdr:nvCxnSpPr>
        <xdr:cNvPr id="489" name="直線コネクタ 488">
          <a:extLst>
            <a:ext uri="{FF2B5EF4-FFF2-40B4-BE49-F238E27FC236}">
              <a16:creationId xmlns:a16="http://schemas.microsoft.com/office/drawing/2014/main" id="{85CF8A5B-FF6F-4412-AA94-222119151933}"/>
            </a:ext>
          </a:extLst>
        </xdr:cNvPr>
        <xdr:cNvCxnSpPr/>
      </xdr:nvCxnSpPr>
      <xdr:spPr>
        <a:xfrm>
          <a:off x="22072600" y="1855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75455</xdr:rowOff>
    </xdr:from>
    <xdr:ext cx="469744" cy="259045"/>
    <xdr:sp macro="" textlink="">
      <xdr:nvSpPr>
        <xdr:cNvPr id="490" name="【庁舎】&#10;一人当たり面積最大値テキスト">
          <a:extLst>
            <a:ext uri="{FF2B5EF4-FFF2-40B4-BE49-F238E27FC236}">
              <a16:creationId xmlns:a16="http://schemas.microsoft.com/office/drawing/2014/main" id="{54947219-328E-4B43-AD96-BC47EE9BFDBD}"/>
            </a:ext>
          </a:extLst>
        </xdr:cNvPr>
        <xdr:cNvSpPr txBox="1"/>
      </xdr:nvSpPr>
      <xdr:spPr>
        <a:xfrm>
          <a:off x="22199600" y="1687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128778</xdr:rowOff>
    </xdr:from>
    <xdr:to>
      <xdr:col>116</xdr:col>
      <xdr:colOff>152400</xdr:colOff>
      <xdr:row>99</xdr:row>
      <xdr:rowOff>128778</xdr:rowOff>
    </xdr:to>
    <xdr:cxnSp macro="">
      <xdr:nvCxnSpPr>
        <xdr:cNvPr id="491" name="直線コネクタ 490">
          <a:extLst>
            <a:ext uri="{FF2B5EF4-FFF2-40B4-BE49-F238E27FC236}">
              <a16:creationId xmlns:a16="http://schemas.microsoft.com/office/drawing/2014/main" id="{5350A69A-788E-41C1-B00F-0EBB6003D7B4}"/>
            </a:ext>
          </a:extLst>
        </xdr:cNvPr>
        <xdr:cNvCxnSpPr/>
      </xdr:nvCxnSpPr>
      <xdr:spPr>
        <a:xfrm>
          <a:off x="22072600" y="1710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136669</xdr:rowOff>
    </xdr:from>
    <xdr:ext cx="469744" cy="259045"/>
    <xdr:sp macro="" textlink="">
      <xdr:nvSpPr>
        <xdr:cNvPr id="492" name="【庁舎】&#10;一人当たり面積平均値テキスト">
          <a:extLst>
            <a:ext uri="{FF2B5EF4-FFF2-40B4-BE49-F238E27FC236}">
              <a16:creationId xmlns:a16="http://schemas.microsoft.com/office/drawing/2014/main" id="{8C7732A2-E53A-4BCD-9268-66C018746A65}"/>
            </a:ext>
          </a:extLst>
        </xdr:cNvPr>
        <xdr:cNvSpPr txBox="1"/>
      </xdr:nvSpPr>
      <xdr:spPr>
        <a:xfrm>
          <a:off x="22199600" y="181389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113792</xdr:rowOff>
    </xdr:from>
    <xdr:to>
      <xdr:col>116</xdr:col>
      <xdr:colOff>114300</xdr:colOff>
      <xdr:row>107</xdr:row>
      <xdr:rowOff>43942</xdr:rowOff>
    </xdr:to>
    <xdr:sp macro="" textlink="">
      <xdr:nvSpPr>
        <xdr:cNvPr id="493" name="フローチャート: 判断 492">
          <a:extLst>
            <a:ext uri="{FF2B5EF4-FFF2-40B4-BE49-F238E27FC236}">
              <a16:creationId xmlns:a16="http://schemas.microsoft.com/office/drawing/2014/main" id="{985B4C13-3785-43D4-B6A3-D9E0038ED41E}"/>
            </a:ext>
          </a:extLst>
        </xdr:cNvPr>
        <xdr:cNvSpPr/>
      </xdr:nvSpPr>
      <xdr:spPr>
        <a:xfrm>
          <a:off x="22110700" y="18287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113030</xdr:rowOff>
    </xdr:from>
    <xdr:to>
      <xdr:col>112</xdr:col>
      <xdr:colOff>38100</xdr:colOff>
      <xdr:row>107</xdr:row>
      <xdr:rowOff>43180</xdr:rowOff>
    </xdr:to>
    <xdr:sp macro="" textlink="">
      <xdr:nvSpPr>
        <xdr:cNvPr id="494" name="フローチャート: 判断 493">
          <a:extLst>
            <a:ext uri="{FF2B5EF4-FFF2-40B4-BE49-F238E27FC236}">
              <a16:creationId xmlns:a16="http://schemas.microsoft.com/office/drawing/2014/main" id="{21A69654-E15A-49A1-A75B-C045F570AC06}"/>
            </a:ext>
          </a:extLst>
        </xdr:cNvPr>
        <xdr:cNvSpPr/>
      </xdr:nvSpPr>
      <xdr:spPr>
        <a:xfrm>
          <a:off x="21272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105</xdr:row>
      <xdr:rowOff>59707</xdr:rowOff>
    </xdr:from>
    <xdr:ext cx="469744" cy="259045"/>
    <xdr:sp macro="" textlink="">
      <xdr:nvSpPr>
        <xdr:cNvPr id="495" name="n_1aveValue【庁舎】&#10;一人当たり面積">
          <a:extLst>
            <a:ext uri="{FF2B5EF4-FFF2-40B4-BE49-F238E27FC236}">
              <a16:creationId xmlns:a16="http://schemas.microsoft.com/office/drawing/2014/main" id="{BEA9BB5B-54EC-4897-8C22-038F73C9EC4C}"/>
            </a:ext>
          </a:extLst>
        </xdr:cNvPr>
        <xdr:cNvSpPr txBox="1"/>
      </xdr:nvSpPr>
      <xdr:spPr>
        <a:xfrm>
          <a:off x="210757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106</xdr:row>
      <xdr:rowOff>107314</xdr:rowOff>
    </xdr:from>
    <xdr:to>
      <xdr:col>107</xdr:col>
      <xdr:colOff>101600</xdr:colOff>
      <xdr:row>107</xdr:row>
      <xdr:rowOff>37464</xdr:rowOff>
    </xdr:to>
    <xdr:sp macro="" textlink="">
      <xdr:nvSpPr>
        <xdr:cNvPr id="496" name="フローチャート: 判断 495">
          <a:extLst>
            <a:ext uri="{FF2B5EF4-FFF2-40B4-BE49-F238E27FC236}">
              <a16:creationId xmlns:a16="http://schemas.microsoft.com/office/drawing/2014/main" id="{2FCF121C-20D3-4D11-847B-7AF9522AEB15}"/>
            </a:ext>
          </a:extLst>
        </xdr:cNvPr>
        <xdr:cNvSpPr/>
      </xdr:nvSpPr>
      <xdr:spPr>
        <a:xfrm>
          <a:off x="20383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105</xdr:row>
      <xdr:rowOff>53991</xdr:rowOff>
    </xdr:from>
    <xdr:ext cx="469744" cy="259045"/>
    <xdr:sp macro="" textlink="">
      <xdr:nvSpPr>
        <xdr:cNvPr id="497" name="n_2aveValue【庁舎】&#10;一人当たり面積">
          <a:extLst>
            <a:ext uri="{FF2B5EF4-FFF2-40B4-BE49-F238E27FC236}">
              <a16:creationId xmlns:a16="http://schemas.microsoft.com/office/drawing/2014/main" id="{764DB0E0-FF80-43BC-AED2-3377403CA1FA}"/>
            </a:ext>
          </a:extLst>
        </xdr:cNvPr>
        <xdr:cNvSpPr txBox="1"/>
      </xdr:nvSpPr>
      <xdr:spPr>
        <a:xfrm>
          <a:off x="20199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106</xdr:row>
      <xdr:rowOff>130175</xdr:rowOff>
    </xdr:from>
    <xdr:to>
      <xdr:col>102</xdr:col>
      <xdr:colOff>165100</xdr:colOff>
      <xdr:row>107</xdr:row>
      <xdr:rowOff>60325</xdr:rowOff>
    </xdr:to>
    <xdr:sp macro="" textlink="">
      <xdr:nvSpPr>
        <xdr:cNvPr id="498" name="フローチャート: 判断 497">
          <a:extLst>
            <a:ext uri="{FF2B5EF4-FFF2-40B4-BE49-F238E27FC236}">
              <a16:creationId xmlns:a16="http://schemas.microsoft.com/office/drawing/2014/main" id="{9279EEC7-6671-4416-9DB8-E36C898C167D}"/>
            </a:ext>
          </a:extLst>
        </xdr:cNvPr>
        <xdr:cNvSpPr/>
      </xdr:nvSpPr>
      <xdr:spPr>
        <a:xfrm>
          <a:off x="19494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105</xdr:row>
      <xdr:rowOff>76852</xdr:rowOff>
    </xdr:from>
    <xdr:ext cx="469744" cy="259045"/>
    <xdr:sp macro="" textlink="">
      <xdr:nvSpPr>
        <xdr:cNvPr id="499" name="n_3aveValue【庁舎】&#10;一人当たり面積">
          <a:extLst>
            <a:ext uri="{FF2B5EF4-FFF2-40B4-BE49-F238E27FC236}">
              <a16:creationId xmlns:a16="http://schemas.microsoft.com/office/drawing/2014/main" id="{86D3E2B3-B360-4135-9CBF-D55D4B87E8CE}"/>
            </a:ext>
          </a:extLst>
        </xdr:cNvPr>
        <xdr:cNvSpPr txBox="1"/>
      </xdr:nvSpPr>
      <xdr:spPr>
        <a:xfrm>
          <a:off x="19310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500" name="テキスト ボックス 499">
          <a:extLst>
            <a:ext uri="{FF2B5EF4-FFF2-40B4-BE49-F238E27FC236}">
              <a16:creationId xmlns:a16="http://schemas.microsoft.com/office/drawing/2014/main" id="{CDF430AF-9B2A-44FD-A8A2-BA96E036B3CE}"/>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01" name="テキスト ボックス 500">
          <a:extLst>
            <a:ext uri="{FF2B5EF4-FFF2-40B4-BE49-F238E27FC236}">
              <a16:creationId xmlns:a16="http://schemas.microsoft.com/office/drawing/2014/main" id="{14C98254-3328-4710-9FD3-94BC84F1D1F3}"/>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02" name="テキスト ボックス 501">
          <a:extLst>
            <a:ext uri="{FF2B5EF4-FFF2-40B4-BE49-F238E27FC236}">
              <a16:creationId xmlns:a16="http://schemas.microsoft.com/office/drawing/2014/main" id="{2F5BE4E8-9EEE-4E95-851A-938030FECFED}"/>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03" name="テキスト ボックス 502">
          <a:extLst>
            <a:ext uri="{FF2B5EF4-FFF2-40B4-BE49-F238E27FC236}">
              <a16:creationId xmlns:a16="http://schemas.microsoft.com/office/drawing/2014/main" id="{89053453-8030-4768-B088-D1B5345E958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04" name="テキスト ボックス 503">
          <a:extLst>
            <a:ext uri="{FF2B5EF4-FFF2-40B4-BE49-F238E27FC236}">
              <a16:creationId xmlns:a16="http://schemas.microsoft.com/office/drawing/2014/main" id="{8687A3D0-EC3B-42CB-A30F-AF526BAEAF32}"/>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100457</xdr:rowOff>
    </xdr:from>
    <xdr:to>
      <xdr:col>116</xdr:col>
      <xdr:colOff>114300</xdr:colOff>
      <xdr:row>108</xdr:row>
      <xdr:rowOff>30607</xdr:rowOff>
    </xdr:to>
    <xdr:sp macro="" textlink="">
      <xdr:nvSpPr>
        <xdr:cNvPr id="505" name="楕円 504">
          <a:extLst>
            <a:ext uri="{FF2B5EF4-FFF2-40B4-BE49-F238E27FC236}">
              <a16:creationId xmlns:a16="http://schemas.microsoft.com/office/drawing/2014/main" id="{F13608FD-DBD0-493A-9B9D-F4C12D1E7AD3}"/>
            </a:ext>
          </a:extLst>
        </xdr:cNvPr>
        <xdr:cNvSpPr/>
      </xdr:nvSpPr>
      <xdr:spPr>
        <a:xfrm>
          <a:off x="22110700" y="18445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15384</xdr:rowOff>
    </xdr:from>
    <xdr:ext cx="469744" cy="259045"/>
    <xdr:sp macro="" textlink="">
      <xdr:nvSpPr>
        <xdr:cNvPr id="506" name="【庁舎】&#10;一人当たり面積該当値テキスト">
          <a:extLst>
            <a:ext uri="{FF2B5EF4-FFF2-40B4-BE49-F238E27FC236}">
              <a16:creationId xmlns:a16="http://schemas.microsoft.com/office/drawing/2014/main" id="{3402E5AE-D600-4CF3-AAF5-6FAAE528ED0B}"/>
            </a:ext>
          </a:extLst>
        </xdr:cNvPr>
        <xdr:cNvSpPr txBox="1"/>
      </xdr:nvSpPr>
      <xdr:spPr>
        <a:xfrm>
          <a:off x="22199600" y="183605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102743</xdr:rowOff>
    </xdr:from>
    <xdr:to>
      <xdr:col>112</xdr:col>
      <xdr:colOff>38100</xdr:colOff>
      <xdr:row>108</xdr:row>
      <xdr:rowOff>32893</xdr:rowOff>
    </xdr:to>
    <xdr:sp macro="" textlink="">
      <xdr:nvSpPr>
        <xdr:cNvPr id="507" name="楕円 506">
          <a:extLst>
            <a:ext uri="{FF2B5EF4-FFF2-40B4-BE49-F238E27FC236}">
              <a16:creationId xmlns:a16="http://schemas.microsoft.com/office/drawing/2014/main" id="{1301C6B9-08A0-4282-ABE4-FA5077D74AB6}"/>
            </a:ext>
          </a:extLst>
        </xdr:cNvPr>
        <xdr:cNvSpPr/>
      </xdr:nvSpPr>
      <xdr:spPr>
        <a:xfrm>
          <a:off x="21272500" y="1844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151257</xdr:rowOff>
    </xdr:from>
    <xdr:to>
      <xdr:col>116</xdr:col>
      <xdr:colOff>63500</xdr:colOff>
      <xdr:row>107</xdr:row>
      <xdr:rowOff>153543</xdr:rowOff>
    </xdr:to>
    <xdr:cxnSp macro="">
      <xdr:nvCxnSpPr>
        <xdr:cNvPr id="508" name="直線コネクタ 507">
          <a:extLst>
            <a:ext uri="{FF2B5EF4-FFF2-40B4-BE49-F238E27FC236}">
              <a16:creationId xmlns:a16="http://schemas.microsoft.com/office/drawing/2014/main" id="{8A263B7C-BF1C-4FA8-B608-D0571A6E76D3}"/>
            </a:ext>
          </a:extLst>
        </xdr:cNvPr>
        <xdr:cNvCxnSpPr/>
      </xdr:nvCxnSpPr>
      <xdr:spPr>
        <a:xfrm flipV="1">
          <a:off x="21323300" y="18496407"/>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107314</xdr:rowOff>
    </xdr:from>
    <xdr:to>
      <xdr:col>107</xdr:col>
      <xdr:colOff>101600</xdr:colOff>
      <xdr:row>108</xdr:row>
      <xdr:rowOff>37464</xdr:rowOff>
    </xdr:to>
    <xdr:sp macro="" textlink="">
      <xdr:nvSpPr>
        <xdr:cNvPr id="509" name="楕円 508">
          <a:extLst>
            <a:ext uri="{FF2B5EF4-FFF2-40B4-BE49-F238E27FC236}">
              <a16:creationId xmlns:a16="http://schemas.microsoft.com/office/drawing/2014/main" id="{29F00223-9445-4CCF-9FEF-4DF6DFAB86E9}"/>
            </a:ext>
          </a:extLst>
        </xdr:cNvPr>
        <xdr:cNvSpPr/>
      </xdr:nvSpPr>
      <xdr:spPr>
        <a:xfrm>
          <a:off x="20383500" y="18452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153543</xdr:rowOff>
    </xdr:from>
    <xdr:to>
      <xdr:col>111</xdr:col>
      <xdr:colOff>177800</xdr:colOff>
      <xdr:row>107</xdr:row>
      <xdr:rowOff>158114</xdr:rowOff>
    </xdr:to>
    <xdr:cxnSp macro="">
      <xdr:nvCxnSpPr>
        <xdr:cNvPr id="510" name="直線コネクタ 509">
          <a:extLst>
            <a:ext uri="{FF2B5EF4-FFF2-40B4-BE49-F238E27FC236}">
              <a16:creationId xmlns:a16="http://schemas.microsoft.com/office/drawing/2014/main" id="{F0EC8041-D2E6-46C5-A19F-2DE4B57328FF}"/>
            </a:ext>
          </a:extLst>
        </xdr:cNvPr>
        <xdr:cNvCxnSpPr/>
      </xdr:nvCxnSpPr>
      <xdr:spPr>
        <a:xfrm flipV="1">
          <a:off x="20434300" y="18498693"/>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108838</xdr:rowOff>
    </xdr:from>
    <xdr:to>
      <xdr:col>102</xdr:col>
      <xdr:colOff>165100</xdr:colOff>
      <xdr:row>108</xdr:row>
      <xdr:rowOff>38988</xdr:rowOff>
    </xdr:to>
    <xdr:sp macro="" textlink="">
      <xdr:nvSpPr>
        <xdr:cNvPr id="511" name="楕円 510">
          <a:extLst>
            <a:ext uri="{FF2B5EF4-FFF2-40B4-BE49-F238E27FC236}">
              <a16:creationId xmlns:a16="http://schemas.microsoft.com/office/drawing/2014/main" id="{6EEB467A-C8F0-4112-A656-A92C017A5118}"/>
            </a:ext>
          </a:extLst>
        </xdr:cNvPr>
        <xdr:cNvSpPr/>
      </xdr:nvSpPr>
      <xdr:spPr>
        <a:xfrm>
          <a:off x="19494500" y="18453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158114</xdr:rowOff>
    </xdr:from>
    <xdr:to>
      <xdr:col>107</xdr:col>
      <xdr:colOff>50800</xdr:colOff>
      <xdr:row>107</xdr:row>
      <xdr:rowOff>159638</xdr:rowOff>
    </xdr:to>
    <xdr:cxnSp macro="">
      <xdr:nvCxnSpPr>
        <xdr:cNvPr id="512" name="直線コネクタ 511">
          <a:extLst>
            <a:ext uri="{FF2B5EF4-FFF2-40B4-BE49-F238E27FC236}">
              <a16:creationId xmlns:a16="http://schemas.microsoft.com/office/drawing/2014/main" id="{43721D8B-A7D3-4DAD-BB1A-209947D5E015}"/>
            </a:ext>
          </a:extLst>
        </xdr:cNvPr>
        <xdr:cNvCxnSpPr/>
      </xdr:nvCxnSpPr>
      <xdr:spPr>
        <a:xfrm flipV="1">
          <a:off x="19545300" y="18503264"/>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24020</xdr:rowOff>
    </xdr:from>
    <xdr:ext cx="469744" cy="259045"/>
    <xdr:sp macro="" textlink="">
      <xdr:nvSpPr>
        <xdr:cNvPr id="513" name="n_1mainValue【庁舎】&#10;一人当たり面積">
          <a:extLst>
            <a:ext uri="{FF2B5EF4-FFF2-40B4-BE49-F238E27FC236}">
              <a16:creationId xmlns:a16="http://schemas.microsoft.com/office/drawing/2014/main" id="{4459C762-91DC-4430-90DA-CB820B43236F}"/>
            </a:ext>
          </a:extLst>
        </xdr:cNvPr>
        <xdr:cNvSpPr txBox="1"/>
      </xdr:nvSpPr>
      <xdr:spPr>
        <a:xfrm>
          <a:off x="21075727" y="185406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28591</xdr:rowOff>
    </xdr:from>
    <xdr:ext cx="469744" cy="259045"/>
    <xdr:sp macro="" textlink="">
      <xdr:nvSpPr>
        <xdr:cNvPr id="514" name="n_2mainValue【庁舎】&#10;一人当たり面積">
          <a:extLst>
            <a:ext uri="{FF2B5EF4-FFF2-40B4-BE49-F238E27FC236}">
              <a16:creationId xmlns:a16="http://schemas.microsoft.com/office/drawing/2014/main" id="{138A56C4-3BAB-487E-9672-EB017BF9A624}"/>
            </a:ext>
          </a:extLst>
        </xdr:cNvPr>
        <xdr:cNvSpPr txBox="1"/>
      </xdr:nvSpPr>
      <xdr:spPr>
        <a:xfrm>
          <a:off x="20199427" y="18545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30115</xdr:rowOff>
    </xdr:from>
    <xdr:ext cx="469744" cy="259045"/>
    <xdr:sp macro="" textlink="">
      <xdr:nvSpPr>
        <xdr:cNvPr id="515" name="n_3mainValue【庁舎】&#10;一人当たり面積">
          <a:extLst>
            <a:ext uri="{FF2B5EF4-FFF2-40B4-BE49-F238E27FC236}">
              <a16:creationId xmlns:a16="http://schemas.microsoft.com/office/drawing/2014/main" id="{5874A84F-954F-49B0-A0B3-98D4C5EF7E70}"/>
            </a:ext>
          </a:extLst>
        </xdr:cNvPr>
        <xdr:cNvSpPr txBox="1"/>
      </xdr:nvSpPr>
      <xdr:spPr>
        <a:xfrm>
          <a:off x="19310427" y="18546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16" name="正方形/長方形 515">
          <a:extLst>
            <a:ext uri="{FF2B5EF4-FFF2-40B4-BE49-F238E27FC236}">
              <a16:creationId xmlns:a16="http://schemas.microsoft.com/office/drawing/2014/main" id="{29372646-7EB4-4852-B77A-B34946F6AC72}"/>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17" name="正方形/長方形 516">
          <a:extLst>
            <a:ext uri="{FF2B5EF4-FFF2-40B4-BE49-F238E27FC236}">
              <a16:creationId xmlns:a16="http://schemas.microsoft.com/office/drawing/2014/main" id="{CF586CC8-21B6-4F1B-B9F1-969A6CCA2CE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18" name="テキスト ボックス 517">
          <a:extLst>
            <a:ext uri="{FF2B5EF4-FFF2-40B4-BE49-F238E27FC236}">
              <a16:creationId xmlns:a16="http://schemas.microsoft.com/office/drawing/2014/main" id="{92733CD9-71B2-489B-9018-31581049B364}"/>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類似団体と比較して特に有形固定資産減価償却率が高くなっている施設は、福祉施設、市民会館である。</a:t>
          </a:r>
        </a:p>
        <a:p>
          <a:r>
            <a:rPr kumimoji="1" lang="ja-JP" altLang="en-US" sz="1300">
              <a:latin typeface="ＭＳ Ｐゴシック" panose="020B0600070205080204" pitchFamily="50" charset="-128"/>
              <a:ea typeface="ＭＳ Ｐゴシック" panose="020B0600070205080204" pitchFamily="50" charset="-128"/>
            </a:rPr>
            <a:t>両施設とも耐震改修を完了しており使用する上での問題はないが、施設の状況を把握し、定期点検を行って予防保全的な維持管理を実施する。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x14ac:dyDescent="0.15"/>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x14ac:dyDescent="0.15">
      <c r="A1" s="185"/>
      <c r="B1" s="438" t="s">
        <v>80</v>
      </c>
      <c r="C1" s="438"/>
      <c r="D1" s="438"/>
      <c r="E1" s="438"/>
      <c r="F1" s="438"/>
      <c r="G1" s="438"/>
      <c r="H1" s="438"/>
      <c r="I1" s="438"/>
      <c r="J1" s="438"/>
      <c r="K1" s="438"/>
      <c r="L1" s="438"/>
      <c r="M1" s="438"/>
      <c r="N1" s="438"/>
      <c r="O1" s="438"/>
      <c r="P1" s="438"/>
      <c r="Q1" s="438"/>
      <c r="R1" s="438"/>
      <c r="S1" s="438"/>
      <c r="T1" s="438"/>
      <c r="U1" s="438"/>
      <c r="V1" s="438"/>
      <c r="W1" s="438"/>
      <c r="X1" s="438"/>
      <c r="Y1" s="438"/>
      <c r="Z1" s="438"/>
      <c r="AA1" s="438"/>
      <c r="AB1" s="438"/>
      <c r="AC1" s="438"/>
      <c r="AD1" s="438"/>
      <c r="AE1" s="438"/>
      <c r="AF1" s="438"/>
      <c r="AG1" s="438"/>
      <c r="AH1" s="438"/>
      <c r="AI1" s="438"/>
      <c r="AJ1" s="438"/>
      <c r="AK1" s="438"/>
      <c r="AL1" s="438"/>
      <c r="AM1" s="438"/>
      <c r="AN1" s="438"/>
      <c r="AO1" s="438"/>
      <c r="AP1" s="438"/>
      <c r="AQ1" s="438"/>
      <c r="AR1" s="438"/>
      <c r="AS1" s="438"/>
      <c r="AT1" s="438"/>
      <c r="AU1" s="438"/>
      <c r="AV1" s="438"/>
      <c r="AW1" s="438"/>
      <c r="AX1" s="438"/>
      <c r="AY1" s="438"/>
      <c r="AZ1" s="438"/>
      <c r="BA1" s="438"/>
      <c r="BB1" s="438"/>
      <c r="BC1" s="438"/>
      <c r="BD1" s="438"/>
      <c r="BE1" s="438"/>
      <c r="BF1" s="438"/>
      <c r="BG1" s="438"/>
      <c r="BH1" s="438"/>
      <c r="BI1" s="438"/>
      <c r="BJ1" s="438"/>
      <c r="BK1" s="438"/>
      <c r="BL1" s="438"/>
      <c r="BM1" s="438"/>
      <c r="BN1" s="438"/>
      <c r="BO1" s="438"/>
      <c r="BP1" s="438"/>
      <c r="BQ1" s="438"/>
      <c r="BR1" s="438"/>
      <c r="BS1" s="438"/>
      <c r="BT1" s="438"/>
      <c r="BU1" s="438"/>
      <c r="BV1" s="438"/>
      <c r="BW1" s="438"/>
      <c r="BX1" s="438"/>
      <c r="BY1" s="438"/>
      <c r="BZ1" s="438"/>
      <c r="CA1" s="438"/>
      <c r="CB1" s="438"/>
      <c r="CC1" s="438"/>
      <c r="CD1" s="438"/>
      <c r="CE1" s="438"/>
      <c r="CF1" s="438"/>
      <c r="CG1" s="438"/>
      <c r="CH1" s="438"/>
      <c r="CI1" s="438"/>
      <c r="CJ1" s="438"/>
      <c r="CK1" s="438"/>
      <c r="CL1" s="438"/>
      <c r="CM1" s="438"/>
      <c r="CN1" s="438"/>
      <c r="CO1" s="438"/>
      <c r="CP1" s="438"/>
      <c r="CQ1" s="438"/>
      <c r="CR1" s="438"/>
      <c r="CS1" s="438"/>
      <c r="CT1" s="438"/>
      <c r="CU1" s="438"/>
      <c r="CV1" s="438"/>
      <c r="CW1" s="438"/>
      <c r="CX1" s="438"/>
      <c r="CY1" s="438"/>
      <c r="CZ1" s="438"/>
      <c r="DA1" s="438"/>
      <c r="DB1" s="438"/>
      <c r="DC1" s="438"/>
      <c r="DD1" s="438"/>
      <c r="DE1" s="438"/>
      <c r="DF1" s="438"/>
      <c r="DG1" s="438"/>
      <c r="DH1" s="438"/>
      <c r="DI1" s="438"/>
      <c r="DJ1" s="186"/>
      <c r="DK1" s="186"/>
      <c r="DL1" s="186"/>
      <c r="DM1" s="186"/>
      <c r="DN1" s="186"/>
      <c r="DO1" s="186"/>
    </row>
    <row r="2" spans="1:119" ht="24.75" thickBot="1" x14ac:dyDescent="0.2">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x14ac:dyDescent="0.2">
      <c r="A3" s="186"/>
      <c r="B3" s="439" t="s">
        <v>82</v>
      </c>
      <c r="C3" s="440"/>
      <c r="D3" s="440"/>
      <c r="E3" s="441"/>
      <c r="F3" s="441"/>
      <c r="G3" s="441"/>
      <c r="H3" s="441"/>
      <c r="I3" s="441"/>
      <c r="J3" s="441"/>
      <c r="K3" s="441"/>
      <c r="L3" s="441" t="s">
        <v>83</v>
      </c>
      <c r="M3" s="441"/>
      <c r="N3" s="441"/>
      <c r="O3" s="441"/>
      <c r="P3" s="441"/>
      <c r="Q3" s="441"/>
      <c r="R3" s="448"/>
      <c r="S3" s="448"/>
      <c r="T3" s="448"/>
      <c r="U3" s="448"/>
      <c r="V3" s="449"/>
      <c r="W3" s="423" t="s">
        <v>84</v>
      </c>
      <c r="X3" s="424"/>
      <c r="Y3" s="424"/>
      <c r="Z3" s="424"/>
      <c r="AA3" s="424"/>
      <c r="AB3" s="440"/>
      <c r="AC3" s="448" t="s">
        <v>85</v>
      </c>
      <c r="AD3" s="424"/>
      <c r="AE3" s="424"/>
      <c r="AF3" s="424"/>
      <c r="AG3" s="424"/>
      <c r="AH3" s="424"/>
      <c r="AI3" s="424"/>
      <c r="AJ3" s="424"/>
      <c r="AK3" s="424"/>
      <c r="AL3" s="425"/>
      <c r="AM3" s="423" t="s">
        <v>86</v>
      </c>
      <c r="AN3" s="424"/>
      <c r="AO3" s="424"/>
      <c r="AP3" s="424"/>
      <c r="AQ3" s="424"/>
      <c r="AR3" s="424"/>
      <c r="AS3" s="424"/>
      <c r="AT3" s="424"/>
      <c r="AU3" s="424"/>
      <c r="AV3" s="424"/>
      <c r="AW3" s="424"/>
      <c r="AX3" s="425"/>
      <c r="AY3" s="460" t="s">
        <v>1</v>
      </c>
      <c r="AZ3" s="461"/>
      <c r="BA3" s="461"/>
      <c r="BB3" s="461"/>
      <c r="BC3" s="461"/>
      <c r="BD3" s="461"/>
      <c r="BE3" s="461"/>
      <c r="BF3" s="461"/>
      <c r="BG3" s="461"/>
      <c r="BH3" s="461"/>
      <c r="BI3" s="461"/>
      <c r="BJ3" s="461"/>
      <c r="BK3" s="461"/>
      <c r="BL3" s="461"/>
      <c r="BM3" s="462"/>
      <c r="BN3" s="423" t="s">
        <v>87</v>
      </c>
      <c r="BO3" s="424"/>
      <c r="BP3" s="424"/>
      <c r="BQ3" s="424"/>
      <c r="BR3" s="424"/>
      <c r="BS3" s="424"/>
      <c r="BT3" s="424"/>
      <c r="BU3" s="425"/>
      <c r="BV3" s="423" t="s">
        <v>88</v>
      </c>
      <c r="BW3" s="424"/>
      <c r="BX3" s="424"/>
      <c r="BY3" s="424"/>
      <c r="BZ3" s="424"/>
      <c r="CA3" s="424"/>
      <c r="CB3" s="424"/>
      <c r="CC3" s="425"/>
      <c r="CD3" s="460" t="s">
        <v>1</v>
      </c>
      <c r="CE3" s="461"/>
      <c r="CF3" s="461"/>
      <c r="CG3" s="461"/>
      <c r="CH3" s="461"/>
      <c r="CI3" s="461"/>
      <c r="CJ3" s="461"/>
      <c r="CK3" s="461"/>
      <c r="CL3" s="461"/>
      <c r="CM3" s="461"/>
      <c r="CN3" s="461"/>
      <c r="CO3" s="461"/>
      <c r="CP3" s="461"/>
      <c r="CQ3" s="461"/>
      <c r="CR3" s="461"/>
      <c r="CS3" s="462"/>
      <c r="CT3" s="423" t="s">
        <v>89</v>
      </c>
      <c r="CU3" s="424"/>
      <c r="CV3" s="424"/>
      <c r="CW3" s="424"/>
      <c r="CX3" s="424"/>
      <c r="CY3" s="424"/>
      <c r="CZ3" s="424"/>
      <c r="DA3" s="425"/>
      <c r="DB3" s="423" t="s">
        <v>90</v>
      </c>
      <c r="DC3" s="424"/>
      <c r="DD3" s="424"/>
      <c r="DE3" s="424"/>
      <c r="DF3" s="424"/>
      <c r="DG3" s="424"/>
      <c r="DH3" s="424"/>
      <c r="DI3" s="425"/>
      <c r="DJ3" s="185"/>
      <c r="DK3" s="185"/>
      <c r="DL3" s="185"/>
      <c r="DM3" s="185"/>
      <c r="DN3" s="185"/>
      <c r="DO3" s="185"/>
    </row>
    <row r="4" spans="1:119" ht="18.75" customHeight="1" x14ac:dyDescent="0.15">
      <c r="A4" s="186"/>
      <c r="B4" s="442"/>
      <c r="C4" s="443"/>
      <c r="D4" s="443"/>
      <c r="E4" s="444"/>
      <c r="F4" s="444"/>
      <c r="G4" s="444"/>
      <c r="H4" s="444"/>
      <c r="I4" s="444"/>
      <c r="J4" s="444"/>
      <c r="K4" s="444"/>
      <c r="L4" s="444"/>
      <c r="M4" s="444"/>
      <c r="N4" s="444"/>
      <c r="O4" s="444"/>
      <c r="P4" s="444"/>
      <c r="Q4" s="444"/>
      <c r="R4" s="450"/>
      <c r="S4" s="450"/>
      <c r="T4" s="450"/>
      <c r="U4" s="450"/>
      <c r="V4" s="451"/>
      <c r="W4" s="454"/>
      <c r="X4" s="455"/>
      <c r="Y4" s="455"/>
      <c r="Z4" s="455"/>
      <c r="AA4" s="455"/>
      <c r="AB4" s="443"/>
      <c r="AC4" s="450"/>
      <c r="AD4" s="455"/>
      <c r="AE4" s="455"/>
      <c r="AF4" s="455"/>
      <c r="AG4" s="455"/>
      <c r="AH4" s="455"/>
      <c r="AI4" s="455"/>
      <c r="AJ4" s="455"/>
      <c r="AK4" s="455"/>
      <c r="AL4" s="458"/>
      <c r="AM4" s="456"/>
      <c r="AN4" s="457"/>
      <c r="AO4" s="457"/>
      <c r="AP4" s="457"/>
      <c r="AQ4" s="457"/>
      <c r="AR4" s="457"/>
      <c r="AS4" s="457"/>
      <c r="AT4" s="457"/>
      <c r="AU4" s="457"/>
      <c r="AV4" s="457"/>
      <c r="AW4" s="457"/>
      <c r="AX4" s="459"/>
      <c r="AY4" s="426" t="s">
        <v>91</v>
      </c>
      <c r="AZ4" s="427"/>
      <c r="BA4" s="427"/>
      <c r="BB4" s="427"/>
      <c r="BC4" s="427"/>
      <c r="BD4" s="427"/>
      <c r="BE4" s="427"/>
      <c r="BF4" s="427"/>
      <c r="BG4" s="427"/>
      <c r="BH4" s="427"/>
      <c r="BI4" s="427"/>
      <c r="BJ4" s="427"/>
      <c r="BK4" s="427"/>
      <c r="BL4" s="427"/>
      <c r="BM4" s="428"/>
      <c r="BN4" s="429">
        <v>11092970</v>
      </c>
      <c r="BO4" s="430"/>
      <c r="BP4" s="430"/>
      <c r="BQ4" s="430"/>
      <c r="BR4" s="430"/>
      <c r="BS4" s="430"/>
      <c r="BT4" s="430"/>
      <c r="BU4" s="431"/>
      <c r="BV4" s="429">
        <v>11339328</v>
      </c>
      <c r="BW4" s="430"/>
      <c r="BX4" s="430"/>
      <c r="BY4" s="430"/>
      <c r="BZ4" s="430"/>
      <c r="CA4" s="430"/>
      <c r="CB4" s="430"/>
      <c r="CC4" s="431"/>
      <c r="CD4" s="432" t="s">
        <v>92</v>
      </c>
      <c r="CE4" s="433"/>
      <c r="CF4" s="433"/>
      <c r="CG4" s="433"/>
      <c r="CH4" s="433"/>
      <c r="CI4" s="433"/>
      <c r="CJ4" s="433"/>
      <c r="CK4" s="433"/>
      <c r="CL4" s="433"/>
      <c r="CM4" s="433"/>
      <c r="CN4" s="433"/>
      <c r="CO4" s="433"/>
      <c r="CP4" s="433"/>
      <c r="CQ4" s="433"/>
      <c r="CR4" s="433"/>
      <c r="CS4" s="434"/>
      <c r="CT4" s="435">
        <v>4.8</v>
      </c>
      <c r="CU4" s="436"/>
      <c r="CV4" s="436"/>
      <c r="CW4" s="436"/>
      <c r="CX4" s="436"/>
      <c r="CY4" s="436"/>
      <c r="CZ4" s="436"/>
      <c r="DA4" s="437"/>
      <c r="DB4" s="435">
        <v>3.6</v>
      </c>
      <c r="DC4" s="436"/>
      <c r="DD4" s="436"/>
      <c r="DE4" s="436"/>
      <c r="DF4" s="436"/>
      <c r="DG4" s="436"/>
      <c r="DH4" s="436"/>
      <c r="DI4" s="437"/>
      <c r="DJ4" s="185"/>
      <c r="DK4" s="185"/>
      <c r="DL4" s="185"/>
      <c r="DM4" s="185"/>
      <c r="DN4" s="185"/>
      <c r="DO4" s="185"/>
    </row>
    <row r="5" spans="1:119" ht="18.75" customHeight="1" x14ac:dyDescent="0.15">
      <c r="A5" s="186"/>
      <c r="B5" s="445"/>
      <c r="C5" s="446"/>
      <c r="D5" s="446"/>
      <c r="E5" s="447"/>
      <c r="F5" s="447"/>
      <c r="G5" s="447"/>
      <c r="H5" s="447"/>
      <c r="I5" s="447"/>
      <c r="J5" s="447"/>
      <c r="K5" s="447"/>
      <c r="L5" s="447"/>
      <c r="M5" s="447"/>
      <c r="N5" s="447"/>
      <c r="O5" s="447"/>
      <c r="P5" s="447"/>
      <c r="Q5" s="447"/>
      <c r="R5" s="452"/>
      <c r="S5" s="452"/>
      <c r="T5" s="452"/>
      <c r="U5" s="452"/>
      <c r="V5" s="453"/>
      <c r="W5" s="456"/>
      <c r="X5" s="457"/>
      <c r="Y5" s="457"/>
      <c r="Z5" s="457"/>
      <c r="AA5" s="457"/>
      <c r="AB5" s="446"/>
      <c r="AC5" s="452"/>
      <c r="AD5" s="457"/>
      <c r="AE5" s="457"/>
      <c r="AF5" s="457"/>
      <c r="AG5" s="457"/>
      <c r="AH5" s="457"/>
      <c r="AI5" s="457"/>
      <c r="AJ5" s="457"/>
      <c r="AK5" s="457"/>
      <c r="AL5" s="459"/>
      <c r="AM5" s="495" t="s">
        <v>93</v>
      </c>
      <c r="AN5" s="496"/>
      <c r="AO5" s="496"/>
      <c r="AP5" s="496"/>
      <c r="AQ5" s="496"/>
      <c r="AR5" s="496"/>
      <c r="AS5" s="496"/>
      <c r="AT5" s="497"/>
      <c r="AU5" s="498" t="s">
        <v>94</v>
      </c>
      <c r="AV5" s="499"/>
      <c r="AW5" s="499"/>
      <c r="AX5" s="499"/>
      <c r="AY5" s="500" t="s">
        <v>95</v>
      </c>
      <c r="AZ5" s="501"/>
      <c r="BA5" s="501"/>
      <c r="BB5" s="501"/>
      <c r="BC5" s="501"/>
      <c r="BD5" s="501"/>
      <c r="BE5" s="501"/>
      <c r="BF5" s="501"/>
      <c r="BG5" s="501"/>
      <c r="BH5" s="501"/>
      <c r="BI5" s="501"/>
      <c r="BJ5" s="501"/>
      <c r="BK5" s="501"/>
      <c r="BL5" s="501"/>
      <c r="BM5" s="502"/>
      <c r="BN5" s="466">
        <v>10948734</v>
      </c>
      <c r="BO5" s="467"/>
      <c r="BP5" s="467"/>
      <c r="BQ5" s="467"/>
      <c r="BR5" s="467"/>
      <c r="BS5" s="467"/>
      <c r="BT5" s="467"/>
      <c r="BU5" s="468"/>
      <c r="BV5" s="466">
        <v>10827764</v>
      </c>
      <c r="BW5" s="467"/>
      <c r="BX5" s="467"/>
      <c r="BY5" s="467"/>
      <c r="BZ5" s="467"/>
      <c r="CA5" s="467"/>
      <c r="CB5" s="467"/>
      <c r="CC5" s="468"/>
      <c r="CD5" s="469" t="s">
        <v>96</v>
      </c>
      <c r="CE5" s="470"/>
      <c r="CF5" s="470"/>
      <c r="CG5" s="470"/>
      <c r="CH5" s="470"/>
      <c r="CI5" s="470"/>
      <c r="CJ5" s="470"/>
      <c r="CK5" s="470"/>
      <c r="CL5" s="470"/>
      <c r="CM5" s="470"/>
      <c r="CN5" s="470"/>
      <c r="CO5" s="470"/>
      <c r="CP5" s="470"/>
      <c r="CQ5" s="470"/>
      <c r="CR5" s="470"/>
      <c r="CS5" s="471"/>
      <c r="CT5" s="463">
        <v>81.599999999999994</v>
      </c>
      <c r="CU5" s="464"/>
      <c r="CV5" s="464"/>
      <c r="CW5" s="464"/>
      <c r="CX5" s="464"/>
      <c r="CY5" s="464"/>
      <c r="CZ5" s="464"/>
      <c r="DA5" s="465"/>
      <c r="DB5" s="463">
        <v>84.7</v>
      </c>
      <c r="DC5" s="464"/>
      <c r="DD5" s="464"/>
      <c r="DE5" s="464"/>
      <c r="DF5" s="464"/>
      <c r="DG5" s="464"/>
      <c r="DH5" s="464"/>
      <c r="DI5" s="465"/>
      <c r="DJ5" s="185"/>
      <c r="DK5" s="185"/>
      <c r="DL5" s="185"/>
      <c r="DM5" s="185"/>
      <c r="DN5" s="185"/>
      <c r="DO5" s="185"/>
    </row>
    <row r="6" spans="1:119" ht="18.75" customHeight="1" x14ac:dyDescent="0.15">
      <c r="A6" s="186"/>
      <c r="B6" s="472" t="s">
        <v>97</v>
      </c>
      <c r="C6" s="473"/>
      <c r="D6" s="473"/>
      <c r="E6" s="474"/>
      <c r="F6" s="474"/>
      <c r="G6" s="474"/>
      <c r="H6" s="474"/>
      <c r="I6" s="474"/>
      <c r="J6" s="474"/>
      <c r="K6" s="474"/>
      <c r="L6" s="474" t="s">
        <v>98</v>
      </c>
      <c r="M6" s="474"/>
      <c r="N6" s="474"/>
      <c r="O6" s="474"/>
      <c r="P6" s="474"/>
      <c r="Q6" s="474"/>
      <c r="R6" s="478"/>
      <c r="S6" s="478"/>
      <c r="T6" s="478"/>
      <c r="U6" s="478"/>
      <c r="V6" s="479"/>
      <c r="W6" s="482" t="s">
        <v>99</v>
      </c>
      <c r="X6" s="483"/>
      <c r="Y6" s="483"/>
      <c r="Z6" s="483"/>
      <c r="AA6" s="483"/>
      <c r="AB6" s="473"/>
      <c r="AC6" s="486" t="s">
        <v>100</v>
      </c>
      <c r="AD6" s="487"/>
      <c r="AE6" s="487"/>
      <c r="AF6" s="487"/>
      <c r="AG6" s="487"/>
      <c r="AH6" s="487"/>
      <c r="AI6" s="487"/>
      <c r="AJ6" s="487"/>
      <c r="AK6" s="487"/>
      <c r="AL6" s="488"/>
      <c r="AM6" s="495" t="s">
        <v>101</v>
      </c>
      <c r="AN6" s="496"/>
      <c r="AO6" s="496"/>
      <c r="AP6" s="496"/>
      <c r="AQ6" s="496"/>
      <c r="AR6" s="496"/>
      <c r="AS6" s="496"/>
      <c r="AT6" s="497"/>
      <c r="AU6" s="498" t="s">
        <v>94</v>
      </c>
      <c r="AV6" s="499"/>
      <c r="AW6" s="499"/>
      <c r="AX6" s="499"/>
      <c r="AY6" s="500" t="s">
        <v>102</v>
      </c>
      <c r="AZ6" s="501"/>
      <c r="BA6" s="501"/>
      <c r="BB6" s="501"/>
      <c r="BC6" s="501"/>
      <c r="BD6" s="501"/>
      <c r="BE6" s="501"/>
      <c r="BF6" s="501"/>
      <c r="BG6" s="501"/>
      <c r="BH6" s="501"/>
      <c r="BI6" s="501"/>
      <c r="BJ6" s="501"/>
      <c r="BK6" s="501"/>
      <c r="BL6" s="501"/>
      <c r="BM6" s="502"/>
      <c r="BN6" s="466">
        <v>144236</v>
      </c>
      <c r="BO6" s="467"/>
      <c r="BP6" s="467"/>
      <c r="BQ6" s="467"/>
      <c r="BR6" s="467"/>
      <c r="BS6" s="467"/>
      <c r="BT6" s="467"/>
      <c r="BU6" s="468"/>
      <c r="BV6" s="466">
        <v>511564</v>
      </c>
      <c r="BW6" s="467"/>
      <c r="BX6" s="467"/>
      <c r="BY6" s="467"/>
      <c r="BZ6" s="467"/>
      <c r="CA6" s="467"/>
      <c r="CB6" s="467"/>
      <c r="CC6" s="468"/>
      <c r="CD6" s="469" t="s">
        <v>103</v>
      </c>
      <c r="CE6" s="470"/>
      <c r="CF6" s="470"/>
      <c r="CG6" s="470"/>
      <c r="CH6" s="470"/>
      <c r="CI6" s="470"/>
      <c r="CJ6" s="470"/>
      <c r="CK6" s="470"/>
      <c r="CL6" s="470"/>
      <c r="CM6" s="470"/>
      <c r="CN6" s="470"/>
      <c r="CO6" s="470"/>
      <c r="CP6" s="470"/>
      <c r="CQ6" s="470"/>
      <c r="CR6" s="470"/>
      <c r="CS6" s="471"/>
      <c r="CT6" s="503">
        <v>84.9</v>
      </c>
      <c r="CU6" s="504"/>
      <c r="CV6" s="504"/>
      <c r="CW6" s="504"/>
      <c r="CX6" s="504"/>
      <c r="CY6" s="504"/>
      <c r="CZ6" s="504"/>
      <c r="DA6" s="505"/>
      <c r="DB6" s="503">
        <v>88.1</v>
      </c>
      <c r="DC6" s="504"/>
      <c r="DD6" s="504"/>
      <c r="DE6" s="504"/>
      <c r="DF6" s="504"/>
      <c r="DG6" s="504"/>
      <c r="DH6" s="504"/>
      <c r="DI6" s="505"/>
      <c r="DJ6" s="185"/>
      <c r="DK6" s="185"/>
      <c r="DL6" s="185"/>
      <c r="DM6" s="185"/>
      <c r="DN6" s="185"/>
      <c r="DO6" s="185"/>
    </row>
    <row r="7" spans="1:119" ht="18.75" customHeight="1" x14ac:dyDescent="0.15">
      <c r="A7" s="186"/>
      <c r="B7" s="442"/>
      <c r="C7" s="443"/>
      <c r="D7" s="443"/>
      <c r="E7" s="444"/>
      <c r="F7" s="444"/>
      <c r="G7" s="444"/>
      <c r="H7" s="444"/>
      <c r="I7" s="444"/>
      <c r="J7" s="444"/>
      <c r="K7" s="444"/>
      <c r="L7" s="444"/>
      <c r="M7" s="444"/>
      <c r="N7" s="444"/>
      <c r="O7" s="444"/>
      <c r="P7" s="444"/>
      <c r="Q7" s="444"/>
      <c r="R7" s="450"/>
      <c r="S7" s="450"/>
      <c r="T7" s="450"/>
      <c r="U7" s="450"/>
      <c r="V7" s="451"/>
      <c r="W7" s="454"/>
      <c r="X7" s="455"/>
      <c r="Y7" s="455"/>
      <c r="Z7" s="455"/>
      <c r="AA7" s="455"/>
      <c r="AB7" s="443"/>
      <c r="AC7" s="489"/>
      <c r="AD7" s="490"/>
      <c r="AE7" s="490"/>
      <c r="AF7" s="490"/>
      <c r="AG7" s="490"/>
      <c r="AH7" s="490"/>
      <c r="AI7" s="490"/>
      <c r="AJ7" s="490"/>
      <c r="AK7" s="490"/>
      <c r="AL7" s="491"/>
      <c r="AM7" s="495" t="s">
        <v>104</v>
      </c>
      <c r="AN7" s="496"/>
      <c r="AO7" s="496"/>
      <c r="AP7" s="496"/>
      <c r="AQ7" s="496"/>
      <c r="AR7" s="496"/>
      <c r="AS7" s="496"/>
      <c r="AT7" s="497"/>
      <c r="AU7" s="498" t="s">
        <v>94</v>
      </c>
      <c r="AV7" s="499"/>
      <c r="AW7" s="499"/>
      <c r="AX7" s="499"/>
      <c r="AY7" s="500" t="s">
        <v>105</v>
      </c>
      <c r="AZ7" s="501"/>
      <c r="BA7" s="501"/>
      <c r="BB7" s="501"/>
      <c r="BC7" s="501"/>
      <c r="BD7" s="501"/>
      <c r="BE7" s="501"/>
      <c r="BF7" s="501"/>
      <c r="BG7" s="501"/>
      <c r="BH7" s="501"/>
      <c r="BI7" s="501"/>
      <c r="BJ7" s="501"/>
      <c r="BK7" s="501"/>
      <c r="BL7" s="501"/>
      <c r="BM7" s="502"/>
      <c r="BN7" s="466">
        <v>67213</v>
      </c>
      <c r="BO7" s="467"/>
      <c r="BP7" s="467"/>
      <c r="BQ7" s="467"/>
      <c r="BR7" s="467"/>
      <c r="BS7" s="467"/>
      <c r="BT7" s="467"/>
      <c r="BU7" s="468"/>
      <c r="BV7" s="466">
        <v>453364</v>
      </c>
      <c r="BW7" s="467"/>
      <c r="BX7" s="467"/>
      <c r="BY7" s="467"/>
      <c r="BZ7" s="467"/>
      <c r="CA7" s="467"/>
      <c r="CB7" s="467"/>
      <c r="CC7" s="468"/>
      <c r="CD7" s="469" t="s">
        <v>106</v>
      </c>
      <c r="CE7" s="470"/>
      <c r="CF7" s="470"/>
      <c r="CG7" s="470"/>
      <c r="CH7" s="470"/>
      <c r="CI7" s="470"/>
      <c r="CJ7" s="470"/>
      <c r="CK7" s="470"/>
      <c r="CL7" s="470"/>
      <c r="CM7" s="470"/>
      <c r="CN7" s="470"/>
      <c r="CO7" s="470"/>
      <c r="CP7" s="470"/>
      <c r="CQ7" s="470"/>
      <c r="CR7" s="470"/>
      <c r="CS7" s="471"/>
      <c r="CT7" s="466">
        <v>1610654</v>
      </c>
      <c r="CU7" s="467"/>
      <c r="CV7" s="467"/>
      <c r="CW7" s="467"/>
      <c r="CX7" s="467"/>
      <c r="CY7" s="467"/>
      <c r="CZ7" s="467"/>
      <c r="DA7" s="468"/>
      <c r="DB7" s="466">
        <v>1615463</v>
      </c>
      <c r="DC7" s="467"/>
      <c r="DD7" s="467"/>
      <c r="DE7" s="467"/>
      <c r="DF7" s="467"/>
      <c r="DG7" s="467"/>
      <c r="DH7" s="467"/>
      <c r="DI7" s="468"/>
      <c r="DJ7" s="185"/>
      <c r="DK7" s="185"/>
      <c r="DL7" s="185"/>
      <c r="DM7" s="185"/>
      <c r="DN7" s="185"/>
      <c r="DO7" s="185"/>
    </row>
    <row r="8" spans="1:119" ht="18.75" customHeight="1" thickBot="1" x14ac:dyDescent="0.2">
      <c r="A8" s="186"/>
      <c r="B8" s="475"/>
      <c r="C8" s="476"/>
      <c r="D8" s="476"/>
      <c r="E8" s="477"/>
      <c r="F8" s="477"/>
      <c r="G8" s="477"/>
      <c r="H8" s="477"/>
      <c r="I8" s="477"/>
      <c r="J8" s="477"/>
      <c r="K8" s="477"/>
      <c r="L8" s="477"/>
      <c r="M8" s="477"/>
      <c r="N8" s="477"/>
      <c r="O8" s="477"/>
      <c r="P8" s="477"/>
      <c r="Q8" s="477"/>
      <c r="R8" s="480"/>
      <c r="S8" s="480"/>
      <c r="T8" s="480"/>
      <c r="U8" s="480"/>
      <c r="V8" s="481"/>
      <c r="W8" s="484"/>
      <c r="X8" s="485"/>
      <c r="Y8" s="485"/>
      <c r="Z8" s="485"/>
      <c r="AA8" s="485"/>
      <c r="AB8" s="476"/>
      <c r="AC8" s="492"/>
      <c r="AD8" s="493"/>
      <c r="AE8" s="493"/>
      <c r="AF8" s="493"/>
      <c r="AG8" s="493"/>
      <c r="AH8" s="493"/>
      <c r="AI8" s="493"/>
      <c r="AJ8" s="493"/>
      <c r="AK8" s="493"/>
      <c r="AL8" s="494"/>
      <c r="AM8" s="495" t="s">
        <v>107</v>
      </c>
      <c r="AN8" s="496"/>
      <c r="AO8" s="496"/>
      <c r="AP8" s="496"/>
      <c r="AQ8" s="496"/>
      <c r="AR8" s="496"/>
      <c r="AS8" s="496"/>
      <c r="AT8" s="497"/>
      <c r="AU8" s="498" t="s">
        <v>108</v>
      </c>
      <c r="AV8" s="499"/>
      <c r="AW8" s="499"/>
      <c r="AX8" s="499"/>
      <c r="AY8" s="500" t="s">
        <v>109</v>
      </c>
      <c r="AZ8" s="501"/>
      <c r="BA8" s="501"/>
      <c r="BB8" s="501"/>
      <c r="BC8" s="501"/>
      <c r="BD8" s="501"/>
      <c r="BE8" s="501"/>
      <c r="BF8" s="501"/>
      <c r="BG8" s="501"/>
      <c r="BH8" s="501"/>
      <c r="BI8" s="501"/>
      <c r="BJ8" s="501"/>
      <c r="BK8" s="501"/>
      <c r="BL8" s="501"/>
      <c r="BM8" s="502"/>
      <c r="BN8" s="466">
        <v>77023</v>
      </c>
      <c r="BO8" s="467"/>
      <c r="BP8" s="467"/>
      <c r="BQ8" s="467"/>
      <c r="BR8" s="467"/>
      <c r="BS8" s="467"/>
      <c r="BT8" s="467"/>
      <c r="BU8" s="468"/>
      <c r="BV8" s="466">
        <v>58200</v>
      </c>
      <c r="BW8" s="467"/>
      <c r="BX8" s="467"/>
      <c r="BY8" s="467"/>
      <c r="BZ8" s="467"/>
      <c r="CA8" s="467"/>
      <c r="CB8" s="467"/>
      <c r="CC8" s="468"/>
      <c r="CD8" s="469" t="s">
        <v>110</v>
      </c>
      <c r="CE8" s="470"/>
      <c r="CF8" s="470"/>
      <c r="CG8" s="470"/>
      <c r="CH8" s="470"/>
      <c r="CI8" s="470"/>
      <c r="CJ8" s="470"/>
      <c r="CK8" s="470"/>
      <c r="CL8" s="470"/>
      <c r="CM8" s="470"/>
      <c r="CN8" s="470"/>
      <c r="CO8" s="470"/>
      <c r="CP8" s="470"/>
      <c r="CQ8" s="470"/>
      <c r="CR8" s="470"/>
      <c r="CS8" s="471"/>
      <c r="CT8" s="506">
        <v>0.2</v>
      </c>
      <c r="CU8" s="507"/>
      <c r="CV8" s="507"/>
      <c r="CW8" s="507"/>
      <c r="CX8" s="507"/>
      <c r="CY8" s="507"/>
      <c r="CZ8" s="507"/>
      <c r="DA8" s="508"/>
      <c r="DB8" s="506">
        <v>0.19</v>
      </c>
      <c r="DC8" s="507"/>
      <c r="DD8" s="507"/>
      <c r="DE8" s="507"/>
      <c r="DF8" s="507"/>
      <c r="DG8" s="507"/>
      <c r="DH8" s="507"/>
      <c r="DI8" s="508"/>
      <c r="DJ8" s="185"/>
      <c r="DK8" s="185"/>
      <c r="DL8" s="185"/>
      <c r="DM8" s="185"/>
      <c r="DN8" s="185"/>
      <c r="DO8" s="185"/>
    </row>
    <row r="9" spans="1:119" ht="18.75" customHeight="1" thickBot="1" x14ac:dyDescent="0.2">
      <c r="A9" s="186"/>
      <c r="B9" s="460" t="s">
        <v>111</v>
      </c>
      <c r="C9" s="461"/>
      <c r="D9" s="461"/>
      <c r="E9" s="461"/>
      <c r="F9" s="461"/>
      <c r="G9" s="461"/>
      <c r="H9" s="461"/>
      <c r="I9" s="461"/>
      <c r="J9" s="461"/>
      <c r="K9" s="509"/>
      <c r="L9" s="510" t="s">
        <v>112</v>
      </c>
      <c r="M9" s="511"/>
      <c r="N9" s="511"/>
      <c r="O9" s="511"/>
      <c r="P9" s="511"/>
      <c r="Q9" s="512"/>
      <c r="R9" s="513">
        <v>3326</v>
      </c>
      <c r="S9" s="514"/>
      <c r="T9" s="514"/>
      <c r="U9" s="514"/>
      <c r="V9" s="515"/>
      <c r="W9" s="423" t="s">
        <v>113</v>
      </c>
      <c r="X9" s="424"/>
      <c r="Y9" s="424"/>
      <c r="Z9" s="424"/>
      <c r="AA9" s="424"/>
      <c r="AB9" s="424"/>
      <c r="AC9" s="424"/>
      <c r="AD9" s="424"/>
      <c r="AE9" s="424"/>
      <c r="AF9" s="424"/>
      <c r="AG9" s="424"/>
      <c r="AH9" s="424"/>
      <c r="AI9" s="424"/>
      <c r="AJ9" s="424"/>
      <c r="AK9" s="424"/>
      <c r="AL9" s="425"/>
      <c r="AM9" s="495" t="s">
        <v>114</v>
      </c>
      <c r="AN9" s="496"/>
      <c r="AO9" s="496"/>
      <c r="AP9" s="496"/>
      <c r="AQ9" s="496"/>
      <c r="AR9" s="496"/>
      <c r="AS9" s="496"/>
      <c r="AT9" s="497"/>
      <c r="AU9" s="498" t="s">
        <v>94</v>
      </c>
      <c r="AV9" s="499"/>
      <c r="AW9" s="499"/>
      <c r="AX9" s="499"/>
      <c r="AY9" s="500" t="s">
        <v>115</v>
      </c>
      <c r="AZ9" s="501"/>
      <c r="BA9" s="501"/>
      <c r="BB9" s="501"/>
      <c r="BC9" s="501"/>
      <c r="BD9" s="501"/>
      <c r="BE9" s="501"/>
      <c r="BF9" s="501"/>
      <c r="BG9" s="501"/>
      <c r="BH9" s="501"/>
      <c r="BI9" s="501"/>
      <c r="BJ9" s="501"/>
      <c r="BK9" s="501"/>
      <c r="BL9" s="501"/>
      <c r="BM9" s="502"/>
      <c r="BN9" s="466">
        <v>18823</v>
      </c>
      <c r="BO9" s="467"/>
      <c r="BP9" s="467"/>
      <c r="BQ9" s="467"/>
      <c r="BR9" s="467"/>
      <c r="BS9" s="467"/>
      <c r="BT9" s="467"/>
      <c r="BU9" s="468"/>
      <c r="BV9" s="466">
        <v>248</v>
      </c>
      <c r="BW9" s="467"/>
      <c r="BX9" s="467"/>
      <c r="BY9" s="467"/>
      <c r="BZ9" s="467"/>
      <c r="CA9" s="467"/>
      <c r="CB9" s="467"/>
      <c r="CC9" s="468"/>
      <c r="CD9" s="469" t="s">
        <v>116</v>
      </c>
      <c r="CE9" s="470"/>
      <c r="CF9" s="470"/>
      <c r="CG9" s="470"/>
      <c r="CH9" s="470"/>
      <c r="CI9" s="470"/>
      <c r="CJ9" s="470"/>
      <c r="CK9" s="470"/>
      <c r="CL9" s="470"/>
      <c r="CM9" s="470"/>
      <c r="CN9" s="470"/>
      <c r="CO9" s="470"/>
      <c r="CP9" s="470"/>
      <c r="CQ9" s="470"/>
      <c r="CR9" s="470"/>
      <c r="CS9" s="471"/>
      <c r="CT9" s="463">
        <v>11.7</v>
      </c>
      <c r="CU9" s="464"/>
      <c r="CV9" s="464"/>
      <c r="CW9" s="464"/>
      <c r="CX9" s="464"/>
      <c r="CY9" s="464"/>
      <c r="CZ9" s="464"/>
      <c r="DA9" s="465"/>
      <c r="DB9" s="463">
        <v>21.6</v>
      </c>
      <c r="DC9" s="464"/>
      <c r="DD9" s="464"/>
      <c r="DE9" s="464"/>
      <c r="DF9" s="464"/>
      <c r="DG9" s="464"/>
      <c r="DH9" s="464"/>
      <c r="DI9" s="465"/>
      <c r="DJ9" s="185"/>
      <c r="DK9" s="185"/>
      <c r="DL9" s="185"/>
      <c r="DM9" s="185"/>
      <c r="DN9" s="185"/>
      <c r="DO9" s="185"/>
    </row>
    <row r="10" spans="1:119" ht="18.75" customHeight="1" thickBot="1" x14ac:dyDescent="0.2">
      <c r="A10" s="186"/>
      <c r="B10" s="460"/>
      <c r="C10" s="461"/>
      <c r="D10" s="461"/>
      <c r="E10" s="461"/>
      <c r="F10" s="461"/>
      <c r="G10" s="461"/>
      <c r="H10" s="461"/>
      <c r="I10" s="461"/>
      <c r="J10" s="461"/>
      <c r="K10" s="509"/>
      <c r="L10" s="516" t="s">
        <v>117</v>
      </c>
      <c r="M10" s="496"/>
      <c r="N10" s="496"/>
      <c r="O10" s="496"/>
      <c r="P10" s="496"/>
      <c r="Q10" s="497"/>
      <c r="R10" s="517">
        <v>3542</v>
      </c>
      <c r="S10" s="518"/>
      <c r="T10" s="518"/>
      <c r="U10" s="518"/>
      <c r="V10" s="519"/>
      <c r="W10" s="454"/>
      <c r="X10" s="455"/>
      <c r="Y10" s="455"/>
      <c r="Z10" s="455"/>
      <c r="AA10" s="455"/>
      <c r="AB10" s="455"/>
      <c r="AC10" s="455"/>
      <c r="AD10" s="455"/>
      <c r="AE10" s="455"/>
      <c r="AF10" s="455"/>
      <c r="AG10" s="455"/>
      <c r="AH10" s="455"/>
      <c r="AI10" s="455"/>
      <c r="AJ10" s="455"/>
      <c r="AK10" s="455"/>
      <c r="AL10" s="458"/>
      <c r="AM10" s="495" t="s">
        <v>118</v>
      </c>
      <c r="AN10" s="496"/>
      <c r="AO10" s="496"/>
      <c r="AP10" s="496"/>
      <c r="AQ10" s="496"/>
      <c r="AR10" s="496"/>
      <c r="AS10" s="496"/>
      <c r="AT10" s="497"/>
      <c r="AU10" s="498" t="s">
        <v>119</v>
      </c>
      <c r="AV10" s="499"/>
      <c r="AW10" s="499"/>
      <c r="AX10" s="499"/>
      <c r="AY10" s="500" t="s">
        <v>120</v>
      </c>
      <c r="AZ10" s="501"/>
      <c r="BA10" s="501"/>
      <c r="BB10" s="501"/>
      <c r="BC10" s="501"/>
      <c r="BD10" s="501"/>
      <c r="BE10" s="501"/>
      <c r="BF10" s="501"/>
      <c r="BG10" s="501"/>
      <c r="BH10" s="501"/>
      <c r="BI10" s="501"/>
      <c r="BJ10" s="501"/>
      <c r="BK10" s="501"/>
      <c r="BL10" s="501"/>
      <c r="BM10" s="502"/>
      <c r="BN10" s="466">
        <v>377</v>
      </c>
      <c r="BO10" s="467"/>
      <c r="BP10" s="467"/>
      <c r="BQ10" s="467"/>
      <c r="BR10" s="467"/>
      <c r="BS10" s="467"/>
      <c r="BT10" s="467"/>
      <c r="BU10" s="468"/>
      <c r="BV10" s="466">
        <v>209624</v>
      </c>
      <c r="BW10" s="467"/>
      <c r="BX10" s="467"/>
      <c r="BY10" s="467"/>
      <c r="BZ10" s="467"/>
      <c r="CA10" s="467"/>
      <c r="CB10" s="467"/>
      <c r="CC10" s="468"/>
      <c r="CD10" s="190" t="s">
        <v>121</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x14ac:dyDescent="0.2">
      <c r="A11" s="186"/>
      <c r="B11" s="460"/>
      <c r="C11" s="461"/>
      <c r="D11" s="461"/>
      <c r="E11" s="461"/>
      <c r="F11" s="461"/>
      <c r="G11" s="461"/>
      <c r="H11" s="461"/>
      <c r="I11" s="461"/>
      <c r="J11" s="461"/>
      <c r="K11" s="509"/>
      <c r="L11" s="520" t="s">
        <v>122</v>
      </c>
      <c r="M11" s="521"/>
      <c r="N11" s="521"/>
      <c r="O11" s="521"/>
      <c r="P11" s="521"/>
      <c r="Q11" s="522"/>
      <c r="R11" s="523" t="s">
        <v>123</v>
      </c>
      <c r="S11" s="524"/>
      <c r="T11" s="524"/>
      <c r="U11" s="524"/>
      <c r="V11" s="525"/>
      <c r="W11" s="454"/>
      <c r="X11" s="455"/>
      <c r="Y11" s="455"/>
      <c r="Z11" s="455"/>
      <c r="AA11" s="455"/>
      <c r="AB11" s="455"/>
      <c r="AC11" s="455"/>
      <c r="AD11" s="455"/>
      <c r="AE11" s="455"/>
      <c r="AF11" s="455"/>
      <c r="AG11" s="455"/>
      <c r="AH11" s="455"/>
      <c r="AI11" s="455"/>
      <c r="AJ11" s="455"/>
      <c r="AK11" s="455"/>
      <c r="AL11" s="458"/>
      <c r="AM11" s="495" t="s">
        <v>124</v>
      </c>
      <c r="AN11" s="496"/>
      <c r="AO11" s="496"/>
      <c r="AP11" s="496"/>
      <c r="AQ11" s="496"/>
      <c r="AR11" s="496"/>
      <c r="AS11" s="496"/>
      <c r="AT11" s="497"/>
      <c r="AU11" s="498" t="s">
        <v>125</v>
      </c>
      <c r="AV11" s="499"/>
      <c r="AW11" s="499"/>
      <c r="AX11" s="499"/>
      <c r="AY11" s="500" t="s">
        <v>126</v>
      </c>
      <c r="AZ11" s="501"/>
      <c r="BA11" s="501"/>
      <c r="BB11" s="501"/>
      <c r="BC11" s="501"/>
      <c r="BD11" s="501"/>
      <c r="BE11" s="501"/>
      <c r="BF11" s="501"/>
      <c r="BG11" s="501"/>
      <c r="BH11" s="501"/>
      <c r="BI11" s="501"/>
      <c r="BJ11" s="501"/>
      <c r="BK11" s="501"/>
      <c r="BL11" s="501"/>
      <c r="BM11" s="502"/>
      <c r="BN11" s="466">
        <v>0</v>
      </c>
      <c r="BO11" s="467"/>
      <c r="BP11" s="467"/>
      <c r="BQ11" s="467"/>
      <c r="BR11" s="467"/>
      <c r="BS11" s="467"/>
      <c r="BT11" s="467"/>
      <c r="BU11" s="468"/>
      <c r="BV11" s="466">
        <v>294623</v>
      </c>
      <c r="BW11" s="467"/>
      <c r="BX11" s="467"/>
      <c r="BY11" s="467"/>
      <c r="BZ11" s="467"/>
      <c r="CA11" s="467"/>
      <c r="CB11" s="467"/>
      <c r="CC11" s="468"/>
      <c r="CD11" s="469" t="s">
        <v>127</v>
      </c>
      <c r="CE11" s="470"/>
      <c r="CF11" s="470"/>
      <c r="CG11" s="470"/>
      <c r="CH11" s="470"/>
      <c r="CI11" s="470"/>
      <c r="CJ11" s="470"/>
      <c r="CK11" s="470"/>
      <c r="CL11" s="470"/>
      <c r="CM11" s="470"/>
      <c r="CN11" s="470"/>
      <c r="CO11" s="470"/>
      <c r="CP11" s="470"/>
      <c r="CQ11" s="470"/>
      <c r="CR11" s="470"/>
      <c r="CS11" s="471"/>
      <c r="CT11" s="506" t="s">
        <v>128</v>
      </c>
      <c r="CU11" s="507"/>
      <c r="CV11" s="507"/>
      <c r="CW11" s="507"/>
      <c r="CX11" s="507"/>
      <c r="CY11" s="507"/>
      <c r="CZ11" s="507"/>
      <c r="DA11" s="508"/>
      <c r="DB11" s="506" t="s">
        <v>129</v>
      </c>
      <c r="DC11" s="507"/>
      <c r="DD11" s="507"/>
      <c r="DE11" s="507"/>
      <c r="DF11" s="507"/>
      <c r="DG11" s="507"/>
      <c r="DH11" s="507"/>
      <c r="DI11" s="508"/>
      <c r="DJ11" s="185"/>
      <c r="DK11" s="185"/>
      <c r="DL11" s="185"/>
      <c r="DM11" s="185"/>
      <c r="DN11" s="185"/>
      <c r="DO11" s="185"/>
    </row>
    <row r="12" spans="1:119" ht="18.75" customHeight="1" x14ac:dyDescent="0.15">
      <c r="A12" s="186"/>
      <c r="B12" s="526" t="s">
        <v>130</v>
      </c>
      <c r="C12" s="527"/>
      <c r="D12" s="527"/>
      <c r="E12" s="527"/>
      <c r="F12" s="527"/>
      <c r="G12" s="527"/>
      <c r="H12" s="527"/>
      <c r="I12" s="527"/>
      <c r="J12" s="527"/>
      <c r="K12" s="528"/>
      <c r="L12" s="535" t="s">
        <v>131</v>
      </c>
      <c r="M12" s="536"/>
      <c r="N12" s="536"/>
      <c r="O12" s="536"/>
      <c r="P12" s="536"/>
      <c r="Q12" s="537"/>
      <c r="R12" s="538">
        <v>3228</v>
      </c>
      <c r="S12" s="539"/>
      <c r="T12" s="539"/>
      <c r="U12" s="539"/>
      <c r="V12" s="540"/>
      <c r="W12" s="541" t="s">
        <v>1</v>
      </c>
      <c r="X12" s="499"/>
      <c r="Y12" s="499"/>
      <c r="Z12" s="499"/>
      <c r="AA12" s="499"/>
      <c r="AB12" s="542"/>
      <c r="AC12" s="498" t="s">
        <v>132</v>
      </c>
      <c r="AD12" s="499"/>
      <c r="AE12" s="499"/>
      <c r="AF12" s="499"/>
      <c r="AG12" s="542"/>
      <c r="AH12" s="498" t="s">
        <v>133</v>
      </c>
      <c r="AI12" s="499"/>
      <c r="AJ12" s="499"/>
      <c r="AK12" s="499"/>
      <c r="AL12" s="543"/>
      <c r="AM12" s="495" t="s">
        <v>134</v>
      </c>
      <c r="AN12" s="496"/>
      <c r="AO12" s="496"/>
      <c r="AP12" s="496"/>
      <c r="AQ12" s="496"/>
      <c r="AR12" s="496"/>
      <c r="AS12" s="496"/>
      <c r="AT12" s="497"/>
      <c r="AU12" s="498" t="s">
        <v>108</v>
      </c>
      <c r="AV12" s="499"/>
      <c r="AW12" s="499"/>
      <c r="AX12" s="499"/>
      <c r="AY12" s="500" t="s">
        <v>135</v>
      </c>
      <c r="AZ12" s="501"/>
      <c r="BA12" s="501"/>
      <c r="BB12" s="501"/>
      <c r="BC12" s="501"/>
      <c r="BD12" s="501"/>
      <c r="BE12" s="501"/>
      <c r="BF12" s="501"/>
      <c r="BG12" s="501"/>
      <c r="BH12" s="501"/>
      <c r="BI12" s="501"/>
      <c r="BJ12" s="501"/>
      <c r="BK12" s="501"/>
      <c r="BL12" s="501"/>
      <c r="BM12" s="502"/>
      <c r="BN12" s="466">
        <v>0</v>
      </c>
      <c r="BO12" s="467"/>
      <c r="BP12" s="467"/>
      <c r="BQ12" s="467"/>
      <c r="BR12" s="467"/>
      <c r="BS12" s="467"/>
      <c r="BT12" s="467"/>
      <c r="BU12" s="468"/>
      <c r="BV12" s="466">
        <v>0</v>
      </c>
      <c r="BW12" s="467"/>
      <c r="BX12" s="467"/>
      <c r="BY12" s="467"/>
      <c r="BZ12" s="467"/>
      <c r="CA12" s="467"/>
      <c r="CB12" s="467"/>
      <c r="CC12" s="468"/>
      <c r="CD12" s="469" t="s">
        <v>136</v>
      </c>
      <c r="CE12" s="470"/>
      <c r="CF12" s="470"/>
      <c r="CG12" s="470"/>
      <c r="CH12" s="470"/>
      <c r="CI12" s="470"/>
      <c r="CJ12" s="470"/>
      <c r="CK12" s="470"/>
      <c r="CL12" s="470"/>
      <c r="CM12" s="470"/>
      <c r="CN12" s="470"/>
      <c r="CO12" s="470"/>
      <c r="CP12" s="470"/>
      <c r="CQ12" s="470"/>
      <c r="CR12" s="470"/>
      <c r="CS12" s="471"/>
      <c r="CT12" s="506" t="s">
        <v>129</v>
      </c>
      <c r="CU12" s="507"/>
      <c r="CV12" s="507"/>
      <c r="CW12" s="507"/>
      <c r="CX12" s="507"/>
      <c r="CY12" s="507"/>
      <c r="CZ12" s="507"/>
      <c r="DA12" s="508"/>
      <c r="DB12" s="506" t="s">
        <v>137</v>
      </c>
      <c r="DC12" s="507"/>
      <c r="DD12" s="507"/>
      <c r="DE12" s="507"/>
      <c r="DF12" s="507"/>
      <c r="DG12" s="507"/>
      <c r="DH12" s="507"/>
      <c r="DI12" s="508"/>
      <c r="DJ12" s="185"/>
      <c r="DK12" s="185"/>
      <c r="DL12" s="185"/>
      <c r="DM12" s="185"/>
      <c r="DN12" s="185"/>
      <c r="DO12" s="185"/>
    </row>
    <row r="13" spans="1:119" ht="18.75" customHeight="1" x14ac:dyDescent="0.15">
      <c r="A13" s="186"/>
      <c r="B13" s="529"/>
      <c r="C13" s="530"/>
      <c r="D13" s="530"/>
      <c r="E13" s="530"/>
      <c r="F13" s="530"/>
      <c r="G13" s="530"/>
      <c r="H13" s="530"/>
      <c r="I13" s="530"/>
      <c r="J13" s="530"/>
      <c r="K13" s="531"/>
      <c r="L13" s="196"/>
      <c r="M13" s="554" t="s">
        <v>138</v>
      </c>
      <c r="N13" s="555"/>
      <c r="O13" s="555"/>
      <c r="P13" s="555"/>
      <c r="Q13" s="556"/>
      <c r="R13" s="547">
        <v>3216</v>
      </c>
      <c r="S13" s="548"/>
      <c r="T13" s="548"/>
      <c r="U13" s="548"/>
      <c r="V13" s="549"/>
      <c r="W13" s="482" t="s">
        <v>139</v>
      </c>
      <c r="X13" s="483"/>
      <c r="Y13" s="483"/>
      <c r="Z13" s="483"/>
      <c r="AA13" s="483"/>
      <c r="AB13" s="473"/>
      <c r="AC13" s="517">
        <v>261</v>
      </c>
      <c r="AD13" s="518"/>
      <c r="AE13" s="518"/>
      <c r="AF13" s="518"/>
      <c r="AG13" s="557"/>
      <c r="AH13" s="517">
        <v>282</v>
      </c>
      <c r="AI13" s="518"/>
      <c r="AJ13" s="518"/>
      <c r="AK13" s="518"/>
      <c r="AL13" s="519"/>
      <c r="AM13" s="495" t="s">
        <v>140</v>
      </c>
      <c r="AN13" s="496"/>
      <c r="AO13" s="496"/>
      <c r="AP13" s="496"/>
      <c r="AQ13" s="496"/>
      <c r="AR13" s="496"/>
      <c r="AS13" s="496"/>
      <c r="AT13" s="497"/>
      <c r="AU13" s="498" t="s">
        <v>141</v>
      </c>
      <c r="AV13" s="499"/>
      <c r="AW13" s="499"/>
      <c r="AX13" s="499"/>
      <c r="AY13" s="500" t="s">
        <v>142</v>
      </c>
      <c r="AZ13" s="501"/>
      <c r="BA13" s="501"/>
      <c r="BB13" s="501"/>
      <c r="BC13" s="501"/>
      <c r="BD13" s="501"/>
      <c r="BE13" s="501"/>
      <c r="BF13" s="501"/>
      <c r="BG13" s="501"/>
      <c r="BH13" s="501"/>
      <c r="BI13" s="501"/>
      <c r="BJ13" s="501"/>
      <c r="BK13" s="501"/>
      <c r="BL13" s="501"/>
      <c r="BM13" s="502"/>
      <c r="BN13" s="466">
        <v>19200</v>
      </c>
      <c r="BO13" s="467"/>
      <c r="BP13" s="467"/>
      <c r="BQ13" s="467"/>
      <c r="BR13" s="467"/>
      <c r="BS13" s="467"/>
      <c r="BT13" s="467"/>
      <c r="BU13" s="468"/>
      <c r="BV13" s="466">
        <v>504495</v>
      </c>
      <c r="BW13" s="467"/>
      <c r="BX13" s="467"/>
      <c r="BY13" s="467"/>
      <c r="BZ13" s="467"/>
      <c r="CA13" s="467"/>
      <c r="CB13" s="467"/>
      <c r="CC13" s="468"/>
      <c r="CD13" s="469" t="s">
        <v>143</v>
      </c>
      <c r="CE13" s="470"/>
      <c r="CF13" s="470"/>
      <c r="CG13" s="470"/>
      <c r="CH13" s="470"/>
      <c r="CI13" s="470"/>
      <c r="CJ13" s="470"/>
      <c r="CK13" s="470"/>
      <c r="CL13" s="470"/>
      <c r="CM13" s="470"/>
      <c r="CN13" s="470"/>
      <c r="CO13" s="470"/>
      <c r="CP13" s="470"/>
      <c r="CQ13" s="470"/>
      <c r="CR13" s="470"/>
      <c r="CS13" s="471"/>
      <c r="CT13" s="463">
        <v>1.4</v>
      </c>
      <c r="CU13" s="464"/>
      <c r="CV13" s="464"/>
      <c r="CW13" s="464"/>
      <c r="CX13" s="464"/>
      <c r="CY13" s="464"/>
      <c r="CZ13" s="464"/>
      <c r="DA13" s="465"/>
      <c r="DB13" s="463">
        <v>0.6</v>
      </c>
      <c r="DC13" s="464"/>
      <c r="DD13" s="464"/>
      <c r="DE13" s="464"/>
      <c r="DF13" s="464"/>
      <c r="DG13" s="464"/>
      <c r="DH13" s="464"/>
      <c r="DI13" s="465"/>
      <c r="DJ13" s="185"/>
      <c r="DK13" s="185"/>
      <c r="DL13" s="185"/>
      <c r="DM13" s="185"/>
      <c r="DN13" s="185"/>
      <c r="DO13" s="185"/>
    </row>
    <row r="14" spans="1:119" ht="18.75" customHeight="1" thickBot="1" x14ac:dyDescent="0.2">
      <c r="A14" s="186"/>
      <c r="B14" s="529"/>
      <c r="C14" s="530"/>
      <c r="D14" s="530"/>
      <c r="E14" s="530"/>
      <c r="F14" s="530"/>
      <c r="G14" s="530"/>
      <c r="H14" s="530"/>
      <c r="I14" s="530"/>
      <c r="J14" s="530"/>
      <c r="K14" s="531"/>
      <c r="L14" s="544" t="s">
        <v>144</v>
      </c>
      <c r="M14" s="545"/>
      <c r="N14" s="545"/>
      <c r="O14" s="545"/>
      <c r="P14" s="545"/>
      <c r="Q14" s="546"/>
      <c r="R14" s="547">
        <v>3271</v>
      </c>
      <c r="S14" s="548"/>
      <c r="T14" s="548"/>
      <c r="U14" s="548"/>
      <c r="V14" s="549"/>
      <c r="W14" s="456"/>
      <c r="X14" s="457"/>
      <c r="Y14" s="457"/>
      <c r="Z14" s="457"/>
      <c r="AA14" s="457"/>
      <c r="AB14" s="446"/>
      <c r="AC14" s="550">
        <v>19</v>
      </c>
      <c r="AD14" s="551"/>
      <c r="AE14" s="551"/>
      <c r="AF14" s="551"/>
      <c r="AG14" s="552"/>
      <c r="AH14" s="550">
        <v>19.600000000000001</v>
      </c>
      <c r="AI14" s="551"/>
      <c r="AJ14" s="551"/>
      <c r="AK14" s="551"/>
      <c r="AL14" s="553"/>
      <c r="AM14" s="495"/>
      <c r="AN14" s="496"/>
      <c r="AO14" s="496"/>
      <c r="AP14" s="496"/>
      <c r="AQ14" s="496"/>
      <c r="AR14" s="496"/>
      <c r="AS14" s="496"/>
      <c r="AT14" s="497"/>
      <c r="AU14" s="498"/>
      <c r="AV14" s="499"/>
      <c r="AW14" s="499"/>
      <c r="AX14" s="499"/>
      <c r="AY14" s="500"/>
      <c r="AZ14" s="501"/>
      <c r="BA14" s="501"/>
      <c r="BB14" s="501"/>
      <c r="BC14" s="501"/>
      <c r="BD14" s="501"/>
      <c r="BE14" s="501"/>
      <c r="BF14" s="501"/>
      <c r="BG14" s="501"/>
      <c r="BH14" s="501"/>
      <c r="BI14" s="501"/>
      <c r="BJ14" s="501"/>
      <c r="BK14" s="501"/>
      <c r="BL14" s="501"/>
      <c r="BM14" s="502"/>
      <c r="BN14" s="466"/>
      <c r="BO14" s="467"/>
      <c r="BP14" s="467"/>
      <c r="BQ14" s="467"/>
      <c r="BR14" s="467"/>
      <c r="BS14" s="467"/>
      <c r="BT14" s="467"/>
      <c r="BU14" s="468"/>
      <c r="BV14" s="466"/>
      <c r="BW14" s="467"/>
      <c r="BX14" s="467"/>
      <c r="BY14" s="467"/>
      <c r="BZ14" s="467"/>
      <c r="CA14" s="467"/>
      <c r="CB14" s="467"/>
      <c r="CC14" s="468"/>
      <c r="CD14" s="558" t="s">
        <v>145</v>
      </c>
      <c r="CE14" s="559"/>
      <c r="CF14" s="559"/>
      <c r="CG14" s="559"/>
      <c r="CH14" s="559"/>
      <c r="CI14" s="559"/>
      <c r="CJ14" s="559"/>
      <c r="CK14" s="559"/>
      <c r="CL14" s="559"/>
      <c r="CM14" s="559"/>
      <c r="CN14" s="559"/>
      <c r="CO14" s="559"/>
      <c r="CP14" s="559"/>
      <c r="CQ14" s="559"/>
      <c r="CR14" s="559"/>
      <c r="CS14" s="560"/>
      <c r="CT14" s="561" t="s">
        <v>129</v>
      </c>
      <c r="CU14" s="562"/>
      <c r="CV14" s="562"/>
      <c r="CW14" s="562"/>
      <c r="CX14" s="562"/>
      <c r="CY14" s="562"/>
      <c r="CZ14" s="562"/>
      <c r="DA14" s="563"/>
      <c r="DB14" s="561" t="s">
        <v>129</v>
      </c>
      <c r="DC14" s="562"/>
      <c r="DD14" s="562"/>
      <c r="DE14" s="562"/>
      <c r="DF14" s="562"/>
      <c r="DG14" s="562"/>
      <c r="DH14" s="562"/>
      <c r="DI14" s="563"/>
      <c r="DJ14" s="185"/>
      <c r="DK14" s="185"/>
      <c r="DL14" s="185"/>
      <c r="DM14" s="185"/>
      <c r="DN14" s="185"/>
      <c r="DO14" s="185"/>
    </row>
    <row r="15" spans="1:119" ht="18.75" customHeight="1" x14ac:dyDescent="0.15">
      <c r="A15" s="186"/>
      <c r="B15" s="529"/>
      <c r="C15" s="530"/>
      <c r="D15" s="530"/>
      <c r="E15" s="530"/>
      <c r="F15" s="530"/>
      <c r="G15" s="530"/>
      <c r="H15" s="530"/>
      <c r="I15" s="530"/>
      <c r="J15" s="530"/>
      <c r="K15" s="531"/>
      <c r="L15" s="196"/>
      <c r="M15" s="554" t="s">
        <v>146</v>
      </c>
      <c r="N15" s="555"/>
      <c r="O15" s="555"/>
      <c r="P15" s="555"/>
      <c r="Q15" s="556"/>
      <c r="R15" s="547">
        <v>3260</v>
      </c>
      <c r="S15" s="548"/>
      <c r="T15" s="548"/>
      <c r="U15" s="548"/>
      <c r="V15" s="549"/>
      <c r="W15" s="482" t="s">
        <v>147</v>
      </c>
      <c r="X15" s="483"/>
      <c r="Y15" s="483"/>
      <c r="Z15" s="483"/>
      <c r="AA15" s="483"/>
      <c r="AB15" s="473"/>
      <c r="AC15" s="517">
        <v>238</v>
      </c>
      <c r="AD15" s="518"/>
      <c r="AE15" s="518"/>
      <c r="AF15" s="518"/>
      <c r="AG15" s="557"/>
      <c r="AH15" s="517">
        <v>255</v>
      </c>
      <c r="AI15" s="518"/>
      <c r="AJ15" s="518"/>
      <c r="AK15" s="518"/>
      <c r="AL15" s="519"/>
      <c r="AM15" s="495"/>
      <c r="AN15" s="496"/>
      <c r="AO15" s="496"/>
      <c r="AP15" s="496"/>
      <c r="AQ15" s="496"/>
      <c r="AR15" s="496"/>
      <c r="AS15" s="496"/>
      <c r="AT15" s="497"/>
      <c r="AU15" s="498"/>
      <c r="AV15" s="499"/>
      <c r="AW15" s="499"/>
      <c r="AX15" s="499"/>
      <c r="AY15" s="426" t="s">
        <v>148</v>
      </c>
      <c r="AZ15" s="427"/>
      <c r="BA15" s="427"/>
      <c r="BB15" s="427"/>
      <c r="BC15" s="427"/>
      <c r="BD15" s="427"/>
      <c r="BE15" s="427"/>
      <c r="BF15" s="427"/>
      <c r="BG15" s="427"/>
      <c r="BH15" s="427"/>
      <c r="BI15" s="427"/>
      <c r="BJ15" s="427"/>
      <c r="BK15" s="427"/>
      <c r="BL15" s="427"/>
      <c r="BM15" s="428"/>
      <c r="BN15" s="429">
        <v>291641</v>
      </c>
      <c r="BO15" s="430"/>
      <c r="BP15" s="430"/>
      <c r="BQ15" s="430"/>
      <c r="BR15" s="430"/>
      <c r="BS15" s="430"/>
      <c r="BT15" s="430"/>
      <c r="BU15" s="431"/>
      <c r="BV15" s="429">
        <v>290620</v>
      </c>
      <c r="BW15" s="430"/>
      <c r="BX15" s="430"/>
      <c r="BY15" s="430"/>
      <c r="BZ15" s="430"/>
      <c r="CA15" s="430"/>
      <c r="CB15" s="430"/>
      <c r="CC15" s="431"/>
      <c r="CD15" s="564" t="s">
        <v>149</v>
      </c>
      <c r="CE15" s="565"/>
      <c r="CF15" s="565"/>
      <c r="CG15" s="565"/>
      <c r="CH15" s="565"/>
      <c r="CI15" s="565"/>
      <c r="CJ15" s="565"/>
      <c r="CK15" s="565"/>
      <c r="CL15" s="565"/>
      <c r="CM15" s="565"/>
      <c r="CN15" s="565"/>
      <c r="CO15" s="565"/>
      <c r="CP15" s="565"/>
      <c r="CQ15" s="565"/>
      <c r="CR15" s="565"/>
      <c r="CS15" s="566"/>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x14ac:dyDescent="0.15">
      <c r="A16" s="186"/>
      <c r="B16" s="529"/>
      <c r="C16" s="530"/>
      <c r="D16" s="530"/>
      <c r="E16" s="530"/>
      <c r="F16" s="530"/>
      <c r="G16" s="530"/>
      <c r="H16" s="530"/>
      <c r="I16" s="530"/>
      <c r="J16" s="530"/>
      <c r="K16" s="531"/>
      <c r="L16" s="544" t="s">
        <v>150</v>
      </c>
      <c r="M16" s="575"/>
      <c r="N16" s="575"/>
      <c r="O16" s="575"/>
      <c r="P16" s="575"/>
      <c r="Q16" s="576"/>
      <c r="R16" s="567" t="s">
        <v>151</v>
      </c>
      <c r="S16" s="568"/>
      <c r="T16" s="568"/>
      <c r="U16" s="568"/>
      <c r="V16" s="569"/>
      <c r="W16" s="456"/>
      <c r="X16" s="457"/>
      <c r="Y16" s="457"/>
      <c r="Z16" s="457"/>
      <c r="AA16" s="457"/>
      <c r="AB16" s="446"/>
      <c r="AC16" s="550">
        <v>17.3</v>
      </c>
      <c r="AD16" s="551"/>
      <c r="AE16" s="551"/>
      <c r="AF16" s="551"/>
      <c r="AG16" s="552"/>
      <c r="AH16" s="550">
        <v>17.7</v>
      </c>
      <c r="AI16" s="551"/>
      <c r="AJ16" s="551"/>
      <c r="AK16" s="551"/>
      <c r="AL16" s="553"/>
      <c r="AM16" s="495"/>
      <c r="AN16" s="496"/>
      <c r="AO16" s="496"/>
      <c r="AP16" s="496"/>
      <c r="AQ16" s="496"/>
      <c r="AR16" s="496"/>
      <c r="AS16" s="496"/>
      <c r="AT16" s="497"/>
      <c r="AU16" s="498"/>
      <c r="AV16" s="499"/>
      <c r="AW16" s="499"/>
      <c r="AX16" s="499"/>
      <c r="AY16" s="500" t="s">
        <v>152</v>
      </c>
      <c r="AZ16" s="501"/>
      <c r="BA16" s="501"/>
      <c r="BB16" s="501"/>
      <c r="BC16" s="501"/>
      <c r="BD16" s="501"/>
      <c r="BE16" s="501"/>
      <c r="BF16" s="501"/>
      <c r="BG16" s="501"/>
      <c r="BH16" s="501"/>
      <c r="BI16" s="501"/>
      <c r="BJ16" s="501"/>
      <c r="BK16" s="501"/>
      <c r="BL16" s="501"/>
      <c r="BM16" s="502"/>
      <c r="BN16" s="466">
        <v>1470192</v>
      </c>
      <c r="BO16" s="467"/>
      <c r="BP16" s="467"/>
      <c r="BQ16" s="467"/>
      <c r="BR16" s="467"/>
      <c r="BS16" s="467"/>
      <c r="BT16" s="467"/>
      <c r="BU16" s="468"/>
      <c r="BV16" s="466">
        <v>1476305</v>
      </c>
      <c r="BW16" s="467"/>
      <c r="BX16" s="467"/>
      <c r="BY16" s="467"/>
      <c r="BZ16" s="467"/>
      <c r="CA16" s="467"/>
      <c r="CB16" s="467"/>
      <c r="CC16" s="468"/>
      <c r="CD16" s="200"/>
      <c r="CE16" s="573"/>
      <c r="CF16" s="573"/>
      <c r="CG16" s="573"/>
      <c r="CH16" s="573"/>
      <c r="CI16" s="573"/>
      <c r="CJ16" s="573"/>
      <c r="CK16" s="573"/>
      <c r="CL16" s="573"/>
      <c r="CM16" s="573"/>
      <c r="CN16" s="573"/>
      <c r="CO16" s="573"/>
      <c r="CP16" s="573"/>
      <c r="CQ16" s="573"/>
      <c r="CR16" s="573"/>
      <c r="CS16" s="574"/>
      <c r="CT16" s="463"/>
      <c r="CU16" s="464"/>
      <c r="CV16" s="464"/>
      <c r="CW16" s="464"/>
      <c r="CX16" s="464"/>
      <c r="CY16" s="464"/>
      <c r="CZ16" s="464"/>
      <c r="DA16" s="465"/>
      <c r="DB16" s="463"/>
      <c r="DC16" s="464"/>
      <c r="DD16" s="464"/>
      <c r="DE16" s="464"/>
      <c r="DF16" s="464"/>
      <c r="DG16" s="464"/>
      <c r="DH16" s="464"/>
      <c r="DI16" s="465"/>
      <c r="DJ16" s="185"/>
      <c r="DK16" s="185"/>
      <c r="DL16" s="185"/>
      <c r="DM16" s="185"/>
      <c r="DN16" s="185"/>
      <c r="DO16" s="185"/>
    </row>
    <row r="17" spans="1:119" ht="18.75" customHeight="1" thickBot="1" x14ac:dyDescent="0.2">
      <c r="A17" s="186"/>
      <c r="B17" s="532"/>
      <c r="C17" s="533"/>
      <c r="D17" s="533"/>
      <c r="E17" s="533"/>
      <c r="F17" s="533"/>
      <c r="G17" s="533"/>
      <c r="H17" s="533"/>
      <c r="I17" s="533"/>
      <c r="J17" s="533"/>
      <c r="K17" s="534"/>
      <c r="L17" s="201"/>
      <c r="M17" s="570" t="s">
        <v>153</v>
      </c>
      <c r="N17" s="571"/>
      <c r="O17" s="571"/>
      <c r="P17" s="571"/>
      <c r="Q17" s="572"/>
      <c r="R17" s="567" t="s">
        <v>154</v>
      </c>
      <c r="S17" s="568"/>
      <c r="T17" s="568"/>
      <c r="U17" s="568"/>
      <c r="V17" s="569"/>
      <c r="W17" s="482" t="s">
        <v>155</v>
      </c>
      <c r="X17" s="483"/>
      <c r="Y17" s="483"/>
      <c r="Z17" s="483"/>
      <c r="AA17" s="483"/>
      <c r="AB17" s="473"/>
      <c r="AC17" s="517">
        <v>876</v>
      </c>
      <c r="AD17" s="518"/>
      <c r="AE17" s="518"/>
      <c r="AF17" s="518"/>
      <c r="AG17" s="557"/>
      <c r="AH17" s="517">
        <v>902</v>
      </c>
      <c r="AI17" s="518"/>
      <c r="AJ17" s="518"/>
      <c r="AK17" s="518"/>
      <c r="AL17" s="519"/>
      <c r="AM17" s="495"/>
      <c r="AN17" s="496"/>
      <c r="AO17" s="496"/>
      <c r="AP17" s="496"/>
      <c r="AQ17" s="496"/>
      <c r="AR17" s="496"/>
      <c r="AS17" s="496"/>
      <c r="AT17" s="497"/>
      <c r="AU17" s="498"/>
      <c r="AV17" s="499"/>
      <c r="AW17" s="499"/>
      <c r="AX17" s="499"/>
      <c r="AY17" s="500" t="s">
        <v>156</v>
      </c>
      <c r="AZ17" s="501"/>
      <c r="BA17" s="501"/>
      <c r="BB17" s="501"/>
      <c r="BC17" s="501"/>
      <c r="BD17" s="501"/>
      <c r="BE17" s="501"/>
      <c r="BF17" s="501"/>
      <c r="BG17" s="501"/>
      <c r="BH17" s="501"/>
      <c r="BI17" s="501"/>
      <c r="BJ17" s="501"/>
      <c r="BK17" s="501"/>
      <c r="BL17" s="501"/>
      <c r="BM17" s="502"/>
      <c r="BN17" s="466">
        <v>369297</v>
      </c>
      <c r="BO17" s="467"/>
      <c r="BP17" s="467"/>
      <c r="BQ17" s="467"/>
      <c r="BR17" s="467"/>
      <c r="BS17" s="467"/>
      <c r="BT17" s="467"/>
      <c r="BU17" s="468"/>
      <c r="BV17" s="466">
        <v>367505</v>
      </c>
      <c r="BW17" s="467"/>
      <c r="BX17" s="467"/>
      <c r="BY17" s="467"/>
      <c r="BZ17" s="467"/>
      <c r="CA17" s="467"/>
      <c r="CB17" s="467"/>
      <c r="CC17" s="468"/>
      <c r="CD17" s="200"/>
      <c r="CE17" s="573"/>
      <c r="CF17" s="573"/>
      <c r="CG17" s="573"/>
      <c r="CH17" s="573"/>
      <c r="CI17" s="573"/>
      <c r="CJ17" s="573"/>
      <c r="CK17" s="573"/>
      <c r="CL17" s="573"/>
      <c r="CM17" s="573"/>
      <c r="CN17" s="573"/>
      <c r="CO17" s="573"/>
      <c r="CP17" s="573"/>
      <c r="CQ17" s="573"/>
      <c r="CR17" s="573"/>
      <c r="CS17" s="574"/>
      <c r="CT17" s="463"/>
      <c r="CU17" s="464"/>
      <c r="CV17" s="464"/>
      <c r="CW17" s="464"/>
      <c r="CX17" s="464"/>
      <c r="CY17" s="464"/>
      <c r="CZ17" s="464"/>
      <c r="DA17" s="465"/>
      <c r="DB17" s="463"/>
      <c r="DC17" s="464"/>
      <c r="DD17" s="464"/>
      <c r="DE17" s="464"/>
      <c r="DF17" s="464"/>
      <c r="DG17" s="464"/>
      <c r="DH17" s="464"/>
      <c r="DI17" s="465"/>
      <c r="DJ17" s="185"/>
      <c r="DK17" s="185"/>
      <c r="DL17" s="185"/>
      <c r="DM17" s="185"/>
      <c r="DN17" s="185"/>
      <c r="DO17" s="185"/>
    </row>
    <row r="18" spans="1:119" ht="18.75" customHeight="1" thickBot="1" x14ac:dyDescent="0.2">
      <c r="A18" s="186"/>
      <c r="B18" s="577" t="s">
        <v>157</v>
      </c>
      <c r="C18" s="509"/>
      <c r="D18" s="509"/>
      <c r="E18" s="578"/>
      <c r="F18" s="578"/>
      <c r="G18" s="578"/>
      <c r="H18" s="578"/>
      <c r="I18" s="578"/>
      <c r="J18" s="578"/>
      <c r="K18" s="578"/>
      <c r="L18" s="579">
        <v>28.37</v>
      </c>
      <c r="M18" s="579"/>
      <c r="N18" s="579"/>
      <c r="O18" s="579"/>
      <c r="P18" s="579"/>
      <c r="Q18" s="579"/>
      <c r="R18" s="580"/>
      <c r="S18" s="580"/>
      <c r="T18" s="580"/>
      <c r="U18" s="580"/>
      <c r="V18" s="581"/>
      <c r="W18" s="484"/>
      <c r="X18" s="485"/>
      <c r="Y18" s="485"/>
      <c r="Z18" s="485"/>
      <c r="AA18" s="485"/>
      <c r="AB18" s="476"/>
      <c r="AC18" s="582">
        <v>63.7</v>
      </c>
      <c r="AD18" s="583"/>
      <c r="AE18" s="583"/>
      <c r="AF18" s="583"/>
      <c r="AG18" s="584"/>
      <c r="AH18" s="582">
        <v>62.7</v>
      </c>
      <c r="AI18" s="583"/>
      <c r="AJ18" s="583"/>
      <c r="AK18" s="583"/>
      <c r="AL18" s="585"/>
      <c r="AM18" s="495"/>
      <c r="AN18" s="496"/>
      <c r="AO18" s="496"/>
      <c r="AP18" s="496"/>
      <c r="AQ18" s="496"/>
      <c r="AR18" s="496"/>
      <c r="AS18" s="496"/>
      <c r="AT18" s="497"/>
      <c r="AU18" s="498"/>
      <c r="AV18" s="499"/>
      <c r="AW18" s="499"/>
      <c r="AX18" s="499"/>
      <c r="AY18" s="500" t="s">
        <v>158</v>
      </c>
      <c r="AZ18" s="501"/>
      <c r="BA18" s="501"/>
      <c r="BB18" s="501"/>
      <c r="BC18" s="501"/>
      <c r="BD18" s="501"/>
      <c r="BE18" s="501"/>
      <c r="BF18" s="501"/>
      <c r="BG18" s="501"/>
      <c r="BH18" s="501"/>
      <c r="BI18" s="501"/>
      <c r="BJ18" s="501"/>
      <c r="BK18" s="501"/>
      <c r="BL18" s="501"/>
      <c r="BM18" s="502"/>
      <c r="BN18" s="466">
        <v>1332514</v>
      </c>
      <c r="BO18" s="467"/>
      <c r="BP18" s="467"/>
      <c r="BQ18" s="467"/>
      <c r="BR18" s="467"/>
      <c r="BS18" s="467"/>
      <c r="BT18" s="467"/>
      <c r="BU18" s="468"/>
      <c r="BV18" s="466">
        <v>1381564</v>
      </c>
      <c r="BW18" s="467"/>
      <c r="BX18" s="467"/>
      <c r="BY18" s="467"/>
      <c r="BZ18" s="467"/>
      <c r="CA18" s="467"/>
      <c r="CB18" s="467"/>
      <c r="CC18" s="468"/>
      <c r="CD18" s="200"/>
      <c r="CE18" s="573"/>
      <c r="CF18" s="573"/>
      <c r="CG18" s="573"/>
      <c r="CH18" s="573"/>
      <c r="CI18" s="573"/>
      <c r="CJ18" s="573"/>
      <c r="CK18" s="573"/>
      <c r="CL18" s="573"/>
      <c r="CM18" s="573"/>
      <c r="CN18" s="573"/>
      <c r="CO18" s="573"/>
      <c r="CP18" s="573"/>
      <c r="CQ18" s="573"/>
      <c r="CR18" s="573"/>
      <c r="CS18" s="574"/>
      <c r="CT18" s="463"/>
      <c r="CU18" s="464"/>
      <c r="CV18" s="464"/>
      <c r="CW18" s="464"/>
      <c r="CX18" s="464"/>
      <c r="CY18" s="464"/>
      <c r="CZ18" s="464"/>
      <c r="DA18" s="465"/>
      <c r="DB18" s="463"/>
      <c r="DC18" s="464"/>
      <c r="DD18" s="464"/>
      <c r="DE18" s="464"/>
      <c r="DF18" s="464"/>
      <c r="DG18" s="464"/>
      <c r="DH18" s="464"/>
      <c r="DI18" s="465"/>
      <c r="DJ18" s="185"/>
      <c r="DK18" s="185"/>
      <c r="DL18" s="185"/>
      <c r="DM18" s="185"/>
      <c r="DN18" s="185"/>
      <c r="DO18" s="185"/>
    </row>
    <row r="19" spans="1:119" ht="18.75" customHeight="1" thickBot="1" x14ac:dyDescent="0.2">
      <c r="A19" s="186"/>
      <c r="B19" s="577" t="s">
        <v>159</v>
      </c>
      <c r="C19" s="509"/>
      <c r="D19" s="509"/>
      <c r="E19" s="578"/>
      <c r="F19" s="578"/>
      <c r="G19" s="578"/>
      <c r="H19" s="578"/>
      <c r="I19" s="578"/>
      <c r="J19" s="578"/>
      <c r="K19" s="578"/>
      <c r="L19" s="586">
        <v>117</v>
      </c>
      <c r="M19" s="586"/>
      <c r="N19" s="586"/>
      <c r="O19" s="586"/>
      <c r="P19" s="586"/>
      <c r="Q19" s="586"/>
      <c r="R19" s="587"/>
      <c r="S19" s="587"/>
      <c r="T19" s="587"/>
      <c r="U19" s="587"/>
      <c r="V19" s="588"/>
      <c r="W19" s="423"/>
      <c r="X19" s="424"/>
      <c r="Y19" s="424"/>
      <c r="Z19" s="424"/>
      <c r="AA19" s="424"/>
      <c r="AB19" s="424"/>
      <c r="AC19" s="595"/>
      <c r="AD19" s="595"/>
      <c r="AE19" s="595"/>
      <c r="AF19" s="595"/>
      <c r="AG19" s="595"/>
      <c r="AH19" s="595"/>
      <c r="AI19" s="595"/>
      <c r="AJ19" s="595"/>
      <c r="AK19" s="595"/>
      <c r="AL19" s="596"/>
      <c r="AM19" s="495"/>
      <c r="AN19" s="496"/>
      <c r="AO19" s="496"/>
      <c r="AP19" s="496"/>
      <c r="AQ19" s="496"/>
      <c r="AR19" s="496"/>
      <c r="AS19" s="496"/>
      <c r="AT19" s="497"/>
      <c r="AU19" s="498"/>
      <c r="AV19" s="499"/>
      <c r="AW19" s="499"/>
      <c r="AX19" s="499"/>
      <c r="AY19" s="500" t="s">
        <v>160</v>
      </c>
      <c r="AZ19" s="501"/>
      <c r="BA19" s="501"/>
      <c r="BB19" s="501"/>
      <c r="BC19" s="501"/>
      <c r="BD19" s="501"/>
      <c r="BE19" s="501"/>
      <c r="BF19" s="501"/>
      <c r="BG19" s="501"/>
      <c r="BH19" s="501"/>
      <c r="BI19" s="501"/>
      <c r="BJ19" s="501"/>
      <c r="BK19" s="501"/>
      <c r="BL19" s="501"/>
      <c r="BM19" s="502"/>
      <c r="BN19" s="466">
        <v>1959321</v>
      </c>
      <c r="BO19" s="467"/>
      <c r="BP19" s="467"/>
      <c r="BQ19" s="467"/>
      <c r="BR19" s="467"/>
      <c r="BS19" s="467"/>
      <c r="BT19" s="467"/>
      <c r="BU19" s="468"/>
      <c r="BV19" s="466">
        <v>2602191</v>
      </c>
      <c r="BW19" s="467"/>
      <c r="BX19" s="467"/>
      <c r="BY19" s="467"/>
      <c r="BZ19" s="467"/>
      <c r="CA19" s="467"/>
      <c r="CB19" s="467"/>
      <c r="CC19" s="468"/>
      <c r="CD19" s="200"/>
      <c r="CE19" s="573"/>
      <c r="CF19" s="573"/>
      <c r="CG19" s="573"/>
      <c r="CH19" s="573"/>
      <c r="CI19" s="573"/>
      <c r="CJ19" s="573"/>
      <c r="CK19" s="573"/>
      <c r="CL19" s="573"/>
      <c r="CM19" s="573"/>
      <c r="CN19" s="573"/>
      <c r="CO19" s="573"/>
      <c r="CP19" s="573"/>
      <c r="CQ19" s="573"/>
      <c r="CR19" s="573"/>
      <c r="CS19" s="574"/>
      <c r="CT19" s="463"/>
      <c r="CU19" s="464"/>
      <c r="CV19" s="464"/>
      <c r="CW19" s="464"/>
      <c r="CX19" s="464"/>
      <c r="CY19" s="464"/>
      <c r="CZ19" s="464"/>
      <c r="DA19" s="465"/>
      <c r="DB19" s="463"/>
      <c r="DC19" s="464"/>
      <c r="DD19" s="464"/>
      <c r="DE19" s="464"/>
      <c r="DF19" s="464"/>
      <c r="DG19" s="464"/>
      <c r="DH19" s="464"/>
      <c r="DI19" s="465"/>
      <c r="DJ19" s="185"/>
      <c r="DK19" s="185"/>
      <c r="DL19" s="185"/>
      <c r="DM19" s="185"/>
      <c r="DN19" s="185"/>
      <c r="DO19" s="185"/>
    </row>
    <row r="20" spans="1:119" ht="18.75" customHeight="1" thickBot="1" x14ac:dyDescent="0.2">
      <c r="A20" s="186"/>
      <c r="B20" s="577" t="s">
        <v>161</v>
      </c>
      <c r="C20" s="509"/>
      <c r="D20" s="509"/>
      <c r="E20" s="578"/>
      <c r="F20" s="578"/>
      <c r="G20" s="578"/>
      <c r="H20" s="578"/>
      <c r="I20" s="578"/>
      <c r="J20" s="578"/>
      <c r="K20" s="578"/>
      <c r="L20" s="586">
        <v>1474</v>
      </c>
      <c r="M20" s="586"/>
      <c r="N20" s="586"/>
      <c r="O20" s="586"/>
      <c r="P20" s="586"/>
      <c r="Q20" s="586"/>
      <c r="R20" s="587"/>
      <c r="S20" s="587"/>
      <c r="T20" s="587"/>
      <c r="U20" s="587"/>
      <c r="V20" s="588"/>
      <c r="W20" s="484"/>
      <c r="X20" s="485"/>
      <c r="Y20" s="485"/>
      <c r="Z20" s="485"/>
      <c r="AA20" s="485"/>
      <c r="AB20" s="485"/>
      <c r="AC20" s="589"/>
      <c r="AD20" s="589"/>
      <c r="AE20" s="589"/>
      <c r="AF20" s="589"/>
      <c r="AG20" s="589"/>
      <c r="AH20" s="589"/>
      <c r="AI20" s="589"/>
      <c r="AJ20" s="589"/>
      <c r="AK20" s="589"/>
      <c r="AL20" s="590"/>
      <c r="AM20" s="591"/>
      <c r="AN20" s="521"/>
      <c r="AO20" s="521"/>
      <c r="AP20" s="521"/>
      <c r="AQ20" s="521"/>
      <c r="AR20" s="521"/>
      <c r="AS20" s="521"/>
      <c r="AT20" s="522"/>
      <c r="AU20" s="592"/>
      <c r="AV20" s="593"/>
      <c r="AW20" s="593"/>
      <c r="AX20" s="594"/>
      <c r="AY20" s="500"/>
      <c r="AZ20" s="501"/>
      <c r="BA20" s="501"/>
      <c r="BB20" s="501"/>
      <c r="BC20" s="501"/>
      <c r="BD20" s="501"/>
      <c r="BE20" s="501"/>
      <c r="BF20" s="501"/>
      <c r="BG20" s="501"/>
      <c r="BH20" s="501"/>
      <c r="BI20" s="501"/>
      <c r="BJ20" s="501"/>
      <c r="BK20" s="501"/>
      <c r="BL20" s="501"/>
      <c r="BM20" s="502"/>
      <c r="BN20" s="466"/>
      <c r="BO20" s="467"/>
      <c r="BP20" s="467"/>
      <c r="BQ20" s="467"/>
      <c r="BR20" s="467"/>
      <c r="BS20" s="467"/>
      <c r="BT20" s="467"/>
      <c r="BU20" s="468"/>
      <c r="BV20" s="466"/>
      <c r="BW20" s="467"/>
      <c r="BX20" s="467"/>
      <c r="BY20" s="467"/>
      <c r="BZ20" s="467"/>
      <c r="CA20" s="467"/>
      <c r="CB20" s="467"/>
      <c r="CC20" s="468"/>
      <c r="CD20" s="200"/>
      <c r="CE20" s="573"/>
      <c r="CF20" s="573"/>
      <c r="CG20" s="573"/>
      <c r="CH20" s="573"/>
      <c r="CI20" s="573"/>
      <c r="CJ20" s="573"/>
      <c r="CK20" s="573"/>
      <c r="CL20" s="573"/>
      <c r="CM20" s="573"/>
      <c r="CN20" s="573"/>
      <c r="CO20" s="573"/>
      <c r="CP20" s="573"/>
      <c r="CQ20" s="573"/>
      <c r="CR20" s="573"/>
      <c r="CS20" s="574"/>
      <c r="CT20" s="463"/>
      <c r="CU20" s="464"/>
      <c r="CV20" s="464"/>
      <c r="CW20" s="464"/>
      <c r="CX20" s="464"/>
      <c r="CY20" s="464"/>
      <c r="CZ20" s="464"/>
      <c r="DA20" s="465"/>
      <c r="DB20" s="463"/>
      <c r="DC20" s="464"/>
      <c r="DD20" s="464"/>
      <c r="DE20" s="464"/>
      <c r="DF20" s="464"/>
      <c r="DG20" s="464"/>
      <c r="DH20" s="464"/>
      <c r="DI20" s="465"/>
      <c r="DJ20" s="185"/>
      <c r="DK20" s="185"/>
      <c r="DL20" s="185"/>
      <c r="DM20" s="185"/>
      <c r="DN20" s="185"/>
      <c r="DO20" s="185"/>
    </row>
    <row r="21" spans="1:119" ht="18.75" customHeight="1" x14ac:dyDescent="0.15">
      <c r="A21" s="186"/>
      <c r="B21" s="597" t="s">
        <v>162</v>
      </c>
      <c r="C21" s="598"/>
      <c r="D21" s="598"/>
      <c r="E21" s="598"/>
      <c r="F21" s="598"/>
      <c r="G21" s="598"/>
      <c r="H21" s="598"/>
      <c r="I21" s="598"/>
      <c r="J21" s="598"/>
      <c r="K21" s="598"/>
      <c r="L21" s="598"/>
      <c r="M21" s="598"/>
      <c r="N21" s="598"/>
      <c r="O21" s="598"/>
      <c r="P21" s="598"/>
      <c r="Q21" s="598"/>
      <c r="R21" s="598"/>
      <c r="S21" s="598"/>
      <c r="T21" s="598"/>
      <c r="U21" s="598"/>
      <c r="V21" s="598"/>
      <c r="W21" s="598"/>
      <c r="X21" s="598"/>
      <c r="Y21" s="598"/>
      <c r="Z21" s="598"/>
      <c r="AA21" s="598"/>
      <c r="AB21" s="598"/>
      <c r="AC21" s="598"/>
      <c r="AD21" s="598"/>
      <c r="AE21" s="598"/>
      <c r="AF21" s="598"/>
      <c r="AG21" s="598"/>
      <c r="AH21" s="598"/>
      <c r="AI21" s="598"/>
      <c r="AJ21" s="598"/>
      <c r="AK21" s="598"/>
      <c r="AL21" s="598"/>
      <c r="AM21" s="598"/>
      <c r="AN21" s="598"/>
      <c r="AO21" s="598"/>
      <c r="AP21" s="598"/>
      <c r="AQ21" s="598"/>
      <c r="AR21" s="598"/>
      <c r="AS21" s="598"/>
      <c r="AT21" s="598"/>
      <c r="AU21" s="598"/>
      <c r="AV21" s="598"/>
      <c r="AW21" s="598"/>
      <c r="AX21" s="599"/>
      <c r="AY21" s="500"/>
      <c r="AZ21" s="501"/>
      <c r="BA21" s="501"/>
      <c r="BB21" s="501"/>
      <c r="BC21" s="501"/>
      <c r="BD21" s="501"/>
      <c r="BE21" s="501"/>
      <c r="BF21" s="501"/>
      <c r="BG21" s="501"/>
      <c r="BH21" s="501"/>
      <c r="BI21" s="501"/>
      <c r="BJ21" s="501"/>
      <c r="BK21" s="501"/>
      <c r="BL21" s="501"/>
      <c r="BM21" s="502"/>
      <c r="BN21" s="466"/>
      <c r="BO21" s="467"/>
      <c r="BP21" s="467"/>
      <c r="BQ21" s="467"/>
      <c r="BR21" s="467"/>
      <c r="BS21" s="467"/>
      <c r="BT21" s="467"/>
      <c r="BU21" s="468"/>
      <c r="BV21" s="466"/>
      <c r="BW21" s="467"/>
      <c r="BX21" s="467"/>
      <c r="BY21" s="467"/>
      <c r="BZ21" s="467"/>
      <c r="CA21" s="467"/>
      <c r="CB21" s="467"/>
      <c r="CC21" s="468"/>
      <c r="CD21" s="200"/>
      <c r="CE21" s="573"/>
      <c r="CF21" s="573"/>
      <c r="CG21" s="573"/>
      <c r="CH21" s="573"/>
      <c r="CI21" s="573"/>
      <c r="CJ21" s="573"/>
      <c r="CK21" s="573"/>
      <c r="CL21" s="573"/>
      <c r="CM21" s="573"/>
      <c r="CN21" s="573"/>
      <c r="CO21" s="573"/>
      <c r="CP21" s="573"/>
      <c r="CQ21" s="573"/>
      <c r="CR21" s="573"/>
      <c r="CS21" s="574"/>
      <c r="CT21" s="463"/>
      <c r="CU21" s="464"/>
      <c r="CV21" s="464"/>
      <c r="CW21" s="464"/>
      <c r="CX21" s="464"/>
      <c r="CY21" s="464"/>
      <c r="CZ21" s="464"/>
      <c r="DA21" s="465"/>
      <c r="DB21" s="463"/>
      <c r="DC21" s="464"/>
      <c r="DD21" s="464"/>
      <c r="DE21" s="464"/>
      <c r="DF21" s="464"/>
      <c r="DG21" s="464"/>
      <c r="DH21" s="464"/>
      <c r="DI21" s="465"/>
      <c r="DJ21" s="185"/>
      <c r="DK21" s="185"/>
      <c r="DL21" s="185"/>
      <c r="DM21" s="185"/>
      <c r="DN21" s="185"/>
      <c r="DO21" s="185"/>
    </row>
    <row r="22" spans="1:119" ht="18.75" customHeight="1" thickBot="1" x14ac:dyDescent="0.2">
      <c r="A22" s="186"/>
      <c r="B22" s="600" t="s">
        <v>163</v>
      </c>
      <c r="C22" s="601"/>
      <c r="D22" s="602"/>
      <c r="E22" s="478" t="s">
        <v>1</v>
      </c>
      <c r="F22" s="483"/>
      <c r="G22" s="483"/>
      <c r="H22" s="483"/>
      <c r="I22" s="483"/>
      <c r="J22" s="483"/>
      <c r="K22" s="473"/>
      <c r="L22" s="478" t="s">
        <v>164</v>
      </c>
      <c r="M22" s="483"/>
      <c r="N22" s="483"/>
      <c r="O22" s="483"/>
      <c r="P22" s="473"/>
      <c r="Q22" s="609" t="s">
        <v>165</v>
      </c>
      <c r="R22" s="610"/>
      <c r="S22" s="610"/>
      <c r="T22" s="610"/>
      <c r="U22" s="610"/>
      <c r="V22" s="611"/>
      <c r="W22" s="615" t="s">
        <v>166</v>
      </c>
      <c r="X22" s="601"/>
      <c r="Y22" s="602"/>
      <c r="Z22" s="478" t="s">
        <v>1</v>
      </c>
      <c r="AA22" s="483"/>
      <c r="AB22" s="483"/>
      <c r="AC22" s="483"/>
      <c r="AD22" s="483"/>
      <c r="AE22" s="483"/>
      <c r="AF22" s="483"/>
      <c r="AG22" s="473"/>
      <c r="AH22" s="628" t="s">
        <v>167</v>
      </c>
      <c r="AI22" s="483"/>
      <c r="AJ22" s="483"/>
      <c r="AK22" s="483"/>
      <c r="AL22" s="473"/>
      <c r="AM22" s="628" t="s">
        <v>168</v>
      </c>
      <c r="AN22" s="629"/>
      <c r="AO22" s="629"/>
      <c r="AP22" s="629"/>
      <c r="AQ22" s="629"/>
      <c r="AR22" s="630"/>
      <c r="AS22" s="609" t="s">
        <v>165</v>
      </c>
      <c r="AT22" s="610"/>
      <c r="AU22" s="610"/>
      <c r="AV22" s="610"/>
      <c r="AW22" s="610"/>
      <c r="AX22" s="634"/>
      <c r="AY22" s="636"/>
      <c r="AZ22" s="637"/>
      <c r="BA22" s="637"/>
      <c r="BB22" s="637"/>
      <c r="BC22" s="637"/>
      <c r="BD22" s="637"/>
      <c r="BE22" s="637"/>
      <c r="BF22" s="637"/>
      <c r="BG22" s="637"/>
      <c r="BH22" s="637"/>
      <c r="BI22" s="637"/>
      <c r="BJ22" s="637"/>
      <c r="BK22" s="637"/>
      <c r="BL22" s="637"/>
      <c r="BM22" s="638"/>
      <c r="BN22" s="639"/>
      <c r="BO22" s="640"/>
      <c r="BP22" s="640"/>
      <c r="BQ22" s="640"/>
      <c r="BR22" s="640"/>
      <c r="BS22" s="640"/>
      <c r="BT22" s="640"/>
      <c r="BU22" s="641"/>
      <c r="BV22" s="639"/>
      <c r="BW22" s="640"/>
      <c r="BX22" s="640"/>
      <c r="BY22" s="640"/>
      <c r="BZ22" s="640"/>
      <c r="CA22" s="640"/>
      <c r="CB22" s="640"/>
      <c r="CC22" s="641"/>
      <c r="CD22" s="200"/>
      <c r="CE22" s="573"/>
      <c r="CF22" s="573"/>
      <c r="CG22" s="573"/>
      <c r="CH22" s="573"/>
      <c r="CI22" s="573"/>
      <c r="CJ22" s="573"/>
      <c r="CK22" s="573"/>
      <c r="CL22" s="573"/>
      <c r="CM22" s="573"/>
      <c r="CN22" s="573"/>
      <c r="CO22" s="573"/>
      <c r="CP22" s="573"/>
      <c r="CQ22" s="573"/>
      <c r="CR22" s="573"/>
      <c r="CS22" s="574"/>
      <c r="CT22" s="463"/>
      <c r="CU22" s="464"/>
      <c r="CV22" s="464"/>
      <c r="CW22" s="464"/>
      <c r="CX22" s="464"/>
      <c r="CY22" s="464"/>
      <c r="CZ22" s="464"/>
      <c r="DA22" s="465"/>
      <c r="DB22" s="463"/>
      <c r="DC22" s="464"/>
      <c r="DD22" s="464"/>
      <c r="DE22" s="464"/>
      <c r="DF22" s="464"/>
      <c r="DG22" s="464"/>
      <c r="DH22" s="464"/>
      <c r="DI22" s="465"/>
      <c r="DJ22" s="185"/>
      <c r="DK22" s="185"/>
      <c r="DL22" s="185"/>
      <c r="DM22" s="185"/>
      <c r="DN22" s="185"/>
      <c r="DO22" s="185"/>
    </row>
    <row r="23" spans="1:119" ht="18.75" customHeight="1" x14ac:dyDescent="0.15">
      <c r="A23" s="186"/>
      <c r="B23" s="603"/>
      <c r="C23" s="604"/>
      <c r="D23" s="605"/>
      <c r="E23" s="452"/>
      <c r="F23" s="457"/>
      <c r="G23" s="457"/>
      <c r="H23" s="457"/>
      <c r="I23" s="457"/>
      <c r="J23" s="457"/>
      <c r="K23" s="446"/>
      <c r="L23" s="452"/>
      <c r="M23" s="457"/>
      <c r="N23" s="457"/>
      <c r="O23" s="457"/>
      <c r="P23" s="446"/>
      <c r="Q23" s="612"/>
      <c r="R23" s="613"/>
      <c r="S23" s="613"/>
      <c r="T23" s="613"/>
      <c r="U23" s="613"/>
      <c r="V23" s="614"/>
      <c r="W23" s="616"/>
      <c r="X23" s="604"/>
      <c r="Y23" s="605"/>
      <c r="Z23" s="452"/>
      <c r="AA23" s="457"/>
      <c r="AB23" s="457"/>
      <c r="AC23" s="457"/>
      <c r="AD23" s="457"/>
      <c r="AE23" s="457"/>
      <c r="AF23" s="457"/>
      <c r="AG23" s="446"/>
      <c r="AH23" s="452"/>
      <c r="AI23" s="457"/>
      <c r="AJ23" s="457"/>
      <c r="AK23" s="457"/>
      <c r="AL23" s="446"/>
      <c r="AM23" s="631"/>
      <c r="AN23" s="632"/>
      <c r="AO23" s="632"/>
      <c r="AP23" s="632"/>
      <c r="AQ23" s="632"/>
      <c r="AR23" s="633"/>
      <c r="AS23" s="612"/>
      <c r="AT23" s="613"/>
      <c r="AU23" s="613"/>
      <c r="AV23" s="613"/>
      <c r="AW23" s="613"/>
      <c r="AX23" s="635"/>
      <c r="AY23" s="426" t="s">
        <v>169</v>
      </c>
      <c r="AZ23" s="427"/>
      <c r="BA23" s="427"/>
      <c r="BB23" s="427"/>
      <c r="BC23" s="427"/>
      <c r="BD23" s="427"/>
      <c r="BE23" s="427"/>
      <c r="BF23" s="427"/>
      <c r="BG23" s="427"/>
      <c r="BH23" s="427"/>
      <c r="BI23" s="427"/>
      <c r="BJ23" s="427"/>
      <c r="BK23" s="427"/>
      <c r="BL23" s="427"/>
      <c r="BM23" s="428"/>
      <c r="BN23" s="466">
        <v>3177288</v>
      </c>
      <c r="BO23" s="467"/>
      <c r="BP23" s="467"/>
      <c r="BQ23" s="467"/>
      <c r="BR23" s="467"/>
      <c r="BS23" s="467"/>
      <c r="BT23" s="467"/>
      <c r="BU23" s="468"/>
      <c r="BV23" s="466">
        <v>3120054</v>
      </c>
      <c r="BW23" s="467"/>
      <c r="BX23" s="467"/>
      <c r="BY23" s="467"/>
      <c r="BZ23" s="467"/>
      <c r="CA23" s="467"/>
      <c r="CB23" s="467"/>
      <c r="CC23" s="468"/>
      <c r="CD23" s="200"/>
      <c r="CE23" s="573"/>
      <c r="CF23" s="573"/>
      <c r="CG23" s="573"/>
      <c r="CH23" s="573"/>
      <c r="CI23" s="573"/>
      <c r="CJ23" s="573"/>
      <c r="CK23" s="573"/>
      <c r="CL23" s="573"/>
      <c r="CM23" s="573"/>
      <c r="CN23" s="573"/>
      <c r="CO23" s="573"/>
      <c r="CP23" s="573"/>
      <c r="CQ23" s="573"/>
      <c r="CR23" s="573"/>
      <c r="CS23" s="574"/>
      <c r="CT23" s="463"/>
      <c r="CU23" s="464"/>
      <c r="CV23" s="464"/>
      <c r="CW23" s="464"/>
      <c r="CX23" s="464"/>
      <c r="CY23" s="464"/>
      <c r="CZ23" s="464"/>
      <c r="DA23" s="465"/>
      <c r="DB23" s="463"/>
      <c r="DC23" s="464"/>
      <c r="DD23" s="464"/>
      <c r="DE23" s="464"/>
      <c r="DF23" s="464"/>
      <c r="DG23" s="464"/>
      <c r="DH23" s="464"/>
      <c r="DI23" s="465"/>
      <c r="DJ23" s="185"/>
      <c r="DK23" s="185"/>
      <c r="DL23" s="185"/>
      <c r="DM23" s="185"/>
      <c r="DN23" s="185"/>
      <c r="DO23" s="185"/>
    </row>
    <row r="24" spans="1:119" ht="18.75" customHeight="1" thickBot="1" x14ac:dyDescent="0.2">
      <c r="A24" s="186"/>
      <c r="B24" s="603"/>
      <c r="C24" s="604"/>
      <c r="D24" s="605"/>
      <c r="E24" s="516" t="s">
        <v>170</v>
      </c>
      <c r="F24" s="496"/>
      <c r="G24" s="496"/>
      <c r="H24" s="496"/>
      <c r="I24" s="496"/>
      <c r="J24" s="496"/>
      <c r="K24" s="497"/>
      <c r="L24" s="517">
        <v>1</v>
      </c>
      <c r="M24" s="518"/>
      <c r="N24" s="518"/>
      <c r="O24" s="518"/>
      <c r="P24" s="557"/>
      <c r="Q24" s="517">
        <v>7030</v>
      </c>
      <c r="R24" s="518"/>
      <c r="S24" s="518"/>
      <c r="T24" s="518"/>
      <c r="U24" s="518"/>
      <c r="V24" s="557"/>
      <c r="W24" s="616"/>
      <c r="X24" s="604"/>
      <c r="Y24" s="605"/>
      <c r="Z24" s="516" t="s">
        <v>171</v>
      </c>
      <c r="AA24" s="496"/>
      <c r="AB24" s="496"/>
      <c r="AC24" s="496"/>
      <c r="AD24" s="496"/>
      <c r="AE24" s="496"/>
      <c r="AF24" s="496"/>
      <c r="AG24" s="497"/>
      <c r="AH24" s="517">
        <v>52</v>
      </c>
      <c r="AI24" s="518"/>
      <c r="AJ24" s="518"/>
      <c r="AK24" s="518"/>
      <c r="AL24" s="557"/>
      <c r="AM24" s="517">
        <v>153868</v>
      </c>
      <c r="AN24" s="518"/>
      <c r="AO24" s="518"/>
      <c r="AP24" s="518"/>
      <c r="AQ24" s="518"/>
      <c r="AR24" s="557"/>
      <c r="AS24" s="517">
        <v>2959</v>
      </c>
      <c r="AT24" s="518"/>
      <c r="AU24" s="518"/>
      <c r="AV24" s="518"/>
      <c r="AW24" s="518"/>
      <c r="AX24" s="519"/>
      <c r="AY24" s="636" t="s">
        <v>172</v>
      </c>
      <c r="AZ24" s="637"/>
      <c r="BA24" s="637"/>
      <c r="BB24" s="637"/>
      <c r="BC24" s="637"/>
      <c r="BD24" s="637"/>
      <c r="BE24" s="637"/>
      <c r="BF24" s="637"/>
      <c r="BG24" s="637"/>
      <c r="BH24" s="637"/>
      <c r="BI24" s="637"/>
      <c r="BJ24" s="637"/>
      <c r="BK24" s="637"/>
      <c r="BL24" s="637"/>
      <c r="BM24" s="638"/>
      <c r="BN24" s="466">
        <v>3155688</v>
      </c>
      <c r="BO24" s="467"/>
      <c r="BP24" s="467"/>
      <c r="BQ24" s="467"/>
      <c r="BR24" s="467"/>
      <c r="BS24" s="467"/>
      <c r="BT24" s="467"/>
      <c r="BU24" s="468"/>
      <c r="BV24" s="466">
        <v>3106054</v>
      </c>
      <c r="BW24" s="467"/>
      <c r="BX24" s="467"/>
      <c r="BY24" s="467"/>
      <c r="BZ24" s="467"/>
      <c r="CA24" s="467"/>
      <c r="CB24" s="467"/>
      <c r="CC24" s="468"/>
      <c r="CD24" s="200"/>
      <c r="CE24" s="573"/>
      <c r="CF24" s="573"/>
      <c r="CG24" s="573"/>
      <c r="CH24" s="573"/>
      <c r="CI24" s="573"/>
      <c r="CJ24" s="573"/>
      <c r="CK24" s="573"/>
      <c r="CL24" s="573"/>
      <c r="CM24" s="573"/>
      <c r="CN24" s="573"/>
      <c r="CO24" s="573"/>
      <c r="CP24" s="573"/>
      <c r="CQ24" s="573"/>
      <c r="CR24" s="573"/>
      <c r="CS24" s="574"/>
      <c r="CT24" s="463"/>
      <c r="CU24" s="464"/>
      <c r="CV24" s="464"/>
      <c r="CW24" s="464"/>
      <c r="CX24" s="464"/>
      <c r="CY24" s="464"/>
      <c r="CZ24" s="464"/>
      <c r="DA24" s="465"/>
      <c r="DB24" s="463"/>
      <c r="DC24" s="464"/>
      <c r="DD24" s="464"/>
      <c r="DE24" s="464"/>
      <c r="DF24" s="464"/>
      <c r="DG24" s="464"/>
      <c r="DH24" s="464"/>
      <c r="DI24" s="465"/>
      <c r="DJ24" s="185"/>
      <c r="DK24" s="185"/>
      <c r="DL24" s="185"/>
      <c r="DM24" s="185"/>
      <c r="DN24" s="185"/>
      <c r="DO24" s="185"/>
    </row>
    <row r="25" spans="1:119" s="185" customFormat="1" ht="18.75" customHeight="1" x14ac:dyDescent="0.15">
      <c r="A25" s="186"/>
      <c r="B25" s="603"/>
      <c r="C25" s="604"/>
      <c r="D25" s="605"/>
      <c r="E25" s="516" t="s">
        <v>173</v>
      </c>
      <c r="F25" s="496"/>
      <c r="G25" s="496"/>
      <c r="H25" s="496"/>
      <c r="I25" s="496"/>
      <c r="J25" s="496"/>
      <c r="K25" s="497"/>
      <c r="L25" s="517">
        <v>1</v>
      </c>
      <c r="M25" s="518"/>
      <c r="N25" s="518"/>
      <c r="O25" s="518"/>
      <c r="P25" s="557"/>
      <c r="Q25" s="517">
        <v>6130</v>
      </c>
      <c r="R25" s="518"/>
      <c r="S25" s="518"/>
      <c r="T25" s="518"/>
      <c r="U25" s="518"/>
      <c r="V25" s="557"/>
      <c r="W25" s="616"/>
      <c r="X25" s="604"/>
      <c r="Y25" s="605"/>
      <c r="Z25" s="516" t="s">
        <v>174</v>
      </c>
      <c r="AA25" s="496"/>
      <c r="AB25" s="496"/>
      <c r="AC25" s="496"/>
      <c r="AD25" s="496"/>
      <c r="AE25" s="496"/>
      <c r="AF25" s="496"/>
      <c r="AG25" s="497"/>
      <c r="AH25" s="517" t="s">
        <v>137</v>
      </c>
      <c r="AI25" s="518"/>
      <c r="AJ25" s="518"/>
      <c r="AK25" s="518"/>
      <c r="AL25" s="557"/>
      <c r="AM25" s="517" t="s">
        <v>137</v>
      </c>
      <c r="AN25" s="518"/>
      <c r="AO25" s="518"/>
      <c r="AP25" s="518"/>
      <c r="AQ25" s="518"/>
      <c r="AR25" s="557"/>
      <c r="AS25" s="517" t="s">
        <v>137</v>
      </c>
      <c r="AT25" s="518"/>
      <c r="AU25" s="518"/>
      <c r="AV25" s="518"/>
      <c r="AW25" s="518"/>
      <c r="AX25" s="519"/>
      <c r="AY25" s="426" t="s">
        <v>175</v>
      </c>
      <c r="AZ25" s="427"/>
      <c r="BA25" s="427"/>
      <c r="BB25" s="427"/>
      <c r="BC25" s="427"/>
      <c r="BD25" s="427"/>
      <c r="BE25" s="427"/>
      <c r="BF25" s="427"/>
      <c r="BG25" s="427"/>
      <c r="BH25" s="427"/>
      <c r="BI25" s="427"/>
      <c r="BJ25" s="427"/>
      <c r="BK25" s="427"/>
      <c r="BL25" s="427"/>
      <c r="BM25" s="428"/>
      <c r="BN25" s="429">
        <v>2559</v>
      </c>
      <c r="BO25" s="430"/>
      <c r="BP25" s="430"/>
      <c r="BQ25" s="430"/>
      <c r="BR25" s="430"/>
      <c r="BS25" s="430"/>
      <c r="BT25" s="430"/>
      <c r="BU25" s="431"/>
      <c r="BV25" s="429">
        <v>4586</v>
      </c>
      <c r="BW25" s="430"/>
      <c r="BX25" s="430"/>
      <c r="BY25" s="430"/>
      <c r="BZ25" s="430"/>
      <c r="CA25" s="430"/>
      <c r="CB25" s="430"/>
      <c r="CC25" s="431"/>
      <c r="CD25" s="200"/>
      <c r="CE25" s="573"/>
      <c r="CF25" s="573"/>
      <c r="CG25" s="573"/>
      <c r="CH25" s="573"/>
      <c r="CI25" s="573"/>
      <c r="CJ25" s="573"/>
      <c r="CK25" s="573"/>
      <c r="CL25" s="573"/>
      <c r="CM25" s="573"/>
      <c r="CN25" s="573"/>
      <c r="CO25" s="573"/>
      <c r="CP25" s="573"/>
      <c r="CQ25" s="573"/>
      <c r="CR25" s="573"/>
      <c r="CS25" s="574"/>
      <c r="CT25" s="463"/>
      <c r="CU25" s="464"/>
      <c r="CV25" s="464"/>
      <c r="CW25" s="464"/>
      <c r="CX25" s="464"/>
      <c r="CY25" s="464"/>
      <c r="CZ25" s="464"/>
      <c r="DA25" s="465"/>
      <c r="DB25" s="463"/>
      <c r="DC25" s="464"/>
      <c r="DD25" s="464"/>
      <c r="DE25" s="464"/>
      <c r="DF25" s="464"/>
      <c r="DG25" s="464"/>
      <c r="DH25" s="464"/>
      <c r="DI25" s="465"/>
    </row>
    <row r="26" spans="1:119" s="185" customFormat="1" ht="18.75" customHeight="1" x14ac:dyDescent="0.15">
      <c r="A26" s="186"/>
      <c r="B26" s="603"/>
      <c r="C26" s="604"/>
      <c r="D26" s="605"/>
      <c r="E26" s="516" t="s">
        <v>176</v>
      </c>
      <c r="F26" s="496"/>
      <c r="G26" s="496"/>
      <c r="H26" s="496"/>
      <c r="I26" s="496"/>
      <c r="J26" s="496"/>
      <c r="K26" s="497"/>
      <c r="L26" s="517">
        <v>1</v>
      </c>
      <c r="M26" s="518"/>
      <c r="N26" s="518"/>
      <c r="O26" s="518"/>
      <c r="P26" s="557"/>
      <c r="Q26" s="517">
        <v>5620</v>
      </c>
      <c r="R26" s="518"/>
      <c r="S26" s="518"/>
      <c r="T26" s="518"/>
      <c r="U26" s="518"/>
      <c r="V26" s="557"/>
      <c r="W26" s="616"/>
      <c r="X26" s="604"/>
      <c r="Y26" s="605"/>
      <c r="Z26" s="516" t="s">
        <v>177</v>
      </c>
      <c r="AA26" s="626"/>
      <c r="AB26" s="626"/>
      <c r="AC26" s="626"/>
      <c r="AD26" s="626"/>
      <c r="AE26" s="626"/>
      <c r="AF26" s="626"/>
      <c r="AG26" s="627"/>
      <c r="AH26" s="517">
        <v>4</v>
      </c>
      <c r="AI26" s="518"/>
      <c r="AJ26" s="518"/>
      <c r="AK26" s="518"/>
      <c r="AL26" s="557"/>
      <c r="AM26" s="517">
        <v>12264</v>
      </c>
      <c r="AN26" s="518"/>
      <c r="AO26" s="518"/>
      <c r="AP26" s="518"/>
      <c r="AQ26" s="518"/>
      <c r="AR26" s="557"/>
      <c r="AS26" s="517">
        <v>3066</v>
      </c>
      <c r="AT26" s="518"/>
      <c r="AU26" s="518"/>
      <c r="AV26" s="518"/>
      <c r="AW26" s="518"/>
      <c r="AX26" s="519"/>
      <c r="AY26" s="469" t="s">
        <v>178</v>
      </c>
      <c r="AZ26" s="470"/>
      <c r="BA26" s="470"/>
      <c r="BB26" s="470"/>
      <c r="BC26" s="470"/>
      <c r="BD26" s="470"/>
      <c r="BE26" s="470"/>
      <c r="BF26" s="470"/>
      <c r="BG26" s="470"/>
      <c r="BH26" s="470"/>
      <c r="BI26" s="470"/>
      <c r="BJ26" s="470"/>
      <c r="BK26" s="470"/>
      <c r="BL26" s="470"/>
      <c r="BM26" s="471"/>
      <c r="BN26" s="466" t="s">
        <v>137</v>
      </c>
      <c r="BO26" s="467"/>
      <c r="BP26" s="467"/>
      <c r="BQ26" s="467"/>
      <c r="BR26" s="467"/>
      <c r="BS26" s="467"/>
      <c r="BT26" s="467"/>
      <c r="BU26" s="468"/>
      <c r="BV26" s="466" t="s">
        <v>137</v>
      </c>
      <c r="BW26" s="467"/>
      <c r="BX26" s="467"/>
      <c r="BY26" s="467"/>
      <c r="BZ26" s="467"/>
      <c r="CA26" s="467"/>
      <c r="CB26" s="467"/>
      <c r="CC26" s="468"/>
      <c r="CD26" s="200"/>
      <c r="CE26" s="573"/>
      <c r="CF26" s="573"/>
      <c r="CG26" s="573"/>
      <c r="CH26" s="573"/>
      <c r="CI26" s="573"/>
      <c r="CJ26" s="573"/>
      <c r="CK26" s="573"/>
      <c r="CL26" s="573"/>
      <c r="CM26" s="573"/>
      <c r="CN26" s="573"/>
      <c r="CO26" s="573"/>
      <c r="CP26" s="573"/>
      <c r="CQ26" s="573"/>
      <c r="CR26" s="573"/>
      <c r="CS26" s="574"/>
      <c r="CT26" s="463"/>
      <c r="CU26" s="464"/>
      <c r="CV26" s="464"/>
      <c r="CW26" s="464"/>
      <c r="CX26" s="464"/>
      <c r="CY26" s="464"/>
      <c r="CZ26" s="464"/>
      <c r="DA26" s="465"/>
      <c r="DB26" s="463"/>
      <c r="DC26" s="464"/>
      <c r="DD26" s="464"/>
      <c r="DE26" s="464"/>
      <c r="DF26" s="464"/>
      <c r="DG26" s="464"/>
      <c r="DH26" s="464"/>
      <c r="DI26" s="465"/>
    </row>
    <row r="27" spans="1:119" ht="18.75" customHeight="1" thickBot="1" x14ac:dyDescent="0.2">
      <c r="A27" s="186"/>
      <c r="B27" s="603"/>
      <c r="C27" s="604"/>
      <c r="D27" s="605"/>
      <c r="E27" s="516" t="s">
        <v>179</v>
      </c>
      <c r="F27" s="496"/>
      <c r="G27" s="496"/>
      <c r="H27" s="496"/>
      <c r="I27" s="496"/>
      <c r="J27" s="496"/>
      <c r="K27" s="497"/>
      <c r="L27" s="517">
        <v>1</v>
      </c>
      <c r="M27" s="518"/>
      <c r="N27" s="518"/>
      <c r="O27" s="518"/>
      <c r="P27" s="557"/>
      <c r="Q27" s="517">
        <v>2330</v>
      </c>
      <c r="R27" s="518"/>
      <c r="S27" s="518"/>
      <c r="T27" s="518"/>
      <c r="U27" s="518"/>
      <c r="V27" s="557"/>
      <c r="W27" s="616"/>
      <c r="X27" s="604"/>
      <c r="Y27" s="605"/>
      <c r="Z27" s="516" t="s">
        <v>180</v>
      </c>
      <c r="AA27" s="496"/>
      <c r="AB27" s="496"/>
      <c r="AC27" s="496"/>
      <c r="AD27" s="496"/>
      <c r="AE27" s="496"/>
      <c r="AF27" s="496"/>
      <c r="AG27" s="497"/>
      <c r="AH27" s="517">
        <v>6</v>
      </c>
      <c r="AI27" s="518"/>
      <c r="AJ27" s="518"/>
      <c r="AK27" s="518"/>
      <c r="AL27" s="557"/>
      <c r="AM27" s="517">
        <v>17250</v>
      </c>
      <c r="AN27" s="518"/>
      <c r="AO27" s="518"/>
      <c r="AP27" s="518"/>
      <c r="AQ27" s="518"/>
      <c r="AR27" s="557"/>
      <c r="AS27" s="517">
        <v>2875</v>
      </c>
      <c r="AT27" s="518"/>
      <c r="AU27" s="518"/>
      <c r="AV27" s="518"/>
      <c r="AW27" s="518"/>
      <c r="AX27" s="519"/>
      <c r="AY27" s="558" t="s">
        <v>181</v>
      </c>
      <c r="AZ27" s="559"/>
      <c r="BA27" s="559"/>
      <c r="BB27" s="559"/>
      <c r="BC27" s="559"/>
      <c r="BD27" s="559"/>
      <c r="BE27" s="559"/>
      <c r="BF27" s="559"/>
      <c r="BG27" s="559"/>
      <c r="BH27" s="559"/>
      <c r="BI27" s="559"/>
      <c r="BJ27" s="559"/>
      <c r="BK27" s="559"/>
      <c r="BL27" s="559"/>
      <c r="BM27" s="560"/>
      <c r="BN27" s="639">
        <v>437324</v>
      </c>
      <c r="BO27" s="640"/>
      <c r="BP27" s="640"/>
      <c r="BQ27" s="640"/>
      <c r="BR27" s="640"/>
      <c r="BS27" s="640"/>
      <c r="BT27" s="640"/>
      <c r="BU27" s="641"/>
      <c r="BV27" s="639">
        <v>437075</v>
      </c>
      <c r="BW27" s="640"/>
      <c r="BX27" s="640"/>
      <c r="BY27" s="640"/>
      <c r="BZ27" s="640"/>
      <c r="CA27" s="640"/>
      <c r="CB27" s="640"/>
      <c r="CC27" s="641"/>
      <c r="CD27" s="202"/>
      <c r="CE27" s="573"/>
      <c r="CF27" s="573"/>
      <c r="CG27" s="573"/>
      <c r="CH27" s="573"/>
      <c r="CI27" s="573"/>
      <c r="CJ27" s="573"/>
      <c r="CK27" s="573"/>
      <c r="CL27" s="573"/>
      <c r="CM27" s="573"/>
      <c r="CN27" s="573"/>
      <c r="CO27" s="573"/>
      <c r="CP27" s="573"/>
      <c r="CQ27" s="573"/>
      <c r="CR27" s="573"/>
      <c r="CS27" s="574"/>
      <c r="CT27" s="463"/>
      <c r="CU27" s="464"/>
      <c r="CV27" s="464"/>
      <c r="CW27" s="464"/>
      <c r="CX27" s="464"/>
      <c r="CY27" s="464"/>
      <c r="CZ27" s="464"/>
      <c r="DA27" s="465"/>
      <c r="DB27" s="463"/>
      <c r="DC27" s="464"/>
      <c r="DD27" s="464"/>
      <c r="DE27" s="464"/>
      <c r="DF27" s="464"/>
      <c r="DG27" s="464"/>
      <c r="DH27" s="464"/>
      <c r="DI27" s="465"/>
      <c r="DJ27" s="185"/>
      <c r="DK27" s="185"/>
      <c r="DL27" s="185"/>
      <c r="DM27" s="185"/>
      <c r="DN27" s="185"/>
      <c r="DO27" s="185"/>
    </row>
    <row r="28" spans="1:119" ht="18.75" customHeight="1" x14ac:dyDescent="0.15">
      <c r="A28" s="186"/>
      <c r="B28" s="603"/>
      <c r="C28" s="604"/>
      <c r="D28" s="605"/>
      <c r="E28" s="516" t="s">
        <v>182</v>
      </c>
      <c r="F28" s="496"/>
      <c r="G28" s="496"/>
      <c r="H28" s="496"/>
      <c r="I28" s="496"/>
      <c r="J28" s="496"/>
      <c r="K28" s="497"/>
      <c r="L28" s="517">
        <v>1</v>
      </c>
      <c r="M28" s="518"/>
      <c r="N28" s="518"/>
      <c r="O28" s="518"/>
      <c r="P28" s="557"/>
      <c r="Q28" s="517">
        <v>1900</v>
      </c>
      <c r="R28" s="518"/>
      <c r="S28" s="518"/>
      <c r="T28" s="518"/>
      <c r="U28" s="518"/>
      <c r="V28" s="557"/>
      <c r="W28" s="616"/>
      <c r="X28" s="604"/>
      <c r="Y28" s="605"/>
      <c r="Z28" s="516" t="s">
        <v>183</v>
      </c>
      <c r="AA28" s="496"/>
      <c r="AB28" s="496"/>
      <c r="AC28" s="496"/>
      <c r="AD28" s="496"/>
      <c r="AE28" s="496"/>
      <c r="AF28" s="496"/>
      <c r="AG28" s="497"/>
      <c r="AH28" s="517" t="s">
        <v>129</v>
      </c>
      <c r="AI28" s="518"/>
      <c r="AJ28" s="518"/>
      <c r="AK28" s="518"/>
      <c r="AL28" s="557"/>
      <c r="AM28" s="517" t="s">
        <v>137</v>
      </c>
      <c r="AN28" s="518"/>
      <c r="AO28" s="518"/>
      <c r="AP28" s="518"/>
      <c r="AQ28" s="518"/>
      <c r="AR28" s="557"/>
      <c r="AS28" s="517" t="s">
        <v>137</v>
      </c>
      <c r="AT28" s="518"/>
      <c r="AU28" s="518"/>
      <c r="AV28" s="518"/>
      <c r="AW28" s="518"/>
      <c r="AX28" s="519"/>
      <c r="AY28" s="642" t="s">
        <v>184</v>
      </c>
      <c r="AZ28" s="643"/>
      <c r="BA28" s="643"/>
      <c r="BB28" s="644"/>
      <c r="BC28" s="426" t="s">
        <v>48</v>
      </c>
      <c r="BD28" s="427"/>
      <c r="BE28" s="427"/>
      <c r="BF28" s="427"/>
      <c r="BG28" s="427"/>
      <c r="BH28" s="427"/>
      <c r="BI28" s="427"/>
      <c r="BJ28" s="427"/>
      <c r="BK28" s="427"/>
      <c r="BL28" s="427"/>
      <c r="BM28" s="428"/>
      <c r="BN28" s="429">
        <v>866778</v>
      </c>
      <c r="BO28" s="430"/>
      <c r="BP28" s="430"/>
      <c r="BQ28" s="430"/>
      <c r="BR28" s="430"/>
      <c r="BS28" s="430"/>
      <c r="BT28" s="430"/>
      <c r="BU28" s="431"/>
      <c r="BV28" s="429">
        <v>866401</v>
      </c>
      <c r="BW28" s="430"/>
      <c r="BX28" s="430"/>
      <c r="BY28" s="430"/>
      <c r="BZ28" s="430"/>
      <c r="CA28" s="430"/>
      <c r="CB28" s="430"/>
      <c r="CC28" s="431"/>
      <c r="CD28" s="200"/>
      <c r="CE28" s="573"/>
      <c r="CF28" s="573"/>
      <c r="CG28" s="573"/>
      <c r="CH28" s="573"/>
      <c r="CI28" s="573"/>
      <c r="CJ28" s="573"/>
      <c r="CK28" s="573"/>
      <c r="CL28" s="573"/>
      <c r="CM28" s="573"/>
      <c r="CN28" s="573"/>
      <c r="CO28" s="573"/>
      <c r="CP28" s="573"/>
      <c r="CQ28" s="573"/>
      <c r="CR28" s="573"/>
      <c r="CS28" s="574"/>
      <c r="CT28" s="463"/>
      <c r="CU28" s="464"/>
      <c r="CV28" s="464"/>
      <c r="CW28" s="464"/>
      <c r="CX28" s="464"/>
      <c r="CY28" s="464"/>
      <c r="CZ28" s="464"/>
      <c r="DA28" s="465"/>
      <c r="DB28" s="463"/>
      <c r="DC28" s="464"/>
      <c r="DD28" s="464"/>
      <c r="DE28" s="464"/>
      <c r="DF28" s="464"/>
      <c r="DG28" s="464"/>
      <c r="DH28" s="464"/>
      <c r="DI28" s="465"/>
      <c r="DJ28" s="185"/>
      <c r="DK28" s="185"/>
      <c r="DL28" s="185"/>
      <c r="DM28" s="185"/>
      <c r="DN28" s="185"/>
      <c r="DO28" s="185"/>
    </row>
    <row r="29" spans="1:119" ht="18.75" customHeight="1" x14ac:dyDescent="0.15">
      <c r="A29" s="186"/>
      <c r="B29" s="603"/>
      <c r="C29" s="604"/>
      <c r="D29" s="605"/>
      <c r="E29" s="516" t="s">
        <v>185</v>
      </c>
      <c r="F29" s="496"/>
      <c r="G29" s="496"/>
      <c r="H29" s="496"/>
      <c r="I29" s="496"/>
      <c r="J29" s="496"/>
      <c r="K29" s="497"/>
      <c r="L29" s="517">
        <v>8</v>
      </c>
      <c r="M29" s="518"/>
      <c r="N29" s="518"/>
      <c r="O29" s="518"/>
      <c r="P29" s="557"/>
      <c r="Q29" s="517">
        <v>1640</v>
      </c>
      <c r="R29" s="518"/>
      <c r="S29" s="518"/>
      <c r="T29" s="518"/>
      <c r="U29" s="518"/>
      <c r="V29" s="557"/>
      <c r="W29" s="617"/>
      <c r="X29" s="618"/>
      <c r="Y29" s="619"/>
      <c r="Z29" s="516" t="s">
        <v>186</v>
      </c>
      <c r="AA29" s="496"/>
      <c r="AB29" s="496"/>
      <c r="AC29" s="496"/>
      <c r="AD29" s="496"/>
      <c r="AE29" s="496"/>
      <c r="AF29" s="496"/>
      <c r="AG29" s="497"/>
      <c r="AH29" s="517">
        <v>58</v>
      </c>
      <c r="AI29" s="518"/>
      <c r="AJ29" s="518"/>
      <c r="AK29" s="518"/>
      <c r="AL29" s="557"/>
      <c r="AM29" s="517">
        <v>171118</v>
      </c>
      <c r="AN29" s="518"/>
      <c r="AO29" s="518"/>
      <c r="AP29" s="518"/>
      <c r="AQ29" s="518"/>
      <c r="AR29" s="557"/>
      <c r="AS29" s="517">
        <v>2950</v>
      </c>
      <c r="AT29" s="518"/>
      <c r="AU29" s="518"/>
      <c r="AV29" s="518"/>
      <c r="AW29" s="518"/>
      <c r="AX29" s="519"/>
      <c r="AY29" s="645"/>
      <c r="AZ29" s="646"/>
      <c r="BA29" s="646"/>
      <c r="BB29" s="647"/>
      <c r="BC29" s="500" t="s">
        <v>187</v>
      </c>
      <c r="BD29" s="501"/>
      <c r="BE29" s="501"/>
      <c r="BF29" s="501"/>
      <c r="BG29" s="501"/>
      <c r="BH29" s="501"/>
      <c r="BI29" s="501"/>
      <c r="BJ29" s="501"/>
      <c r="BK29" s="501"/>
      <c r="BL29" s="501"/>
      <c r="BM29" s="502"/>
      <c r="BN29" s="466">
        <v>491576</v>
      </c>
      <c r="BO29" s="467"/>
      <c r="BP29" s="467"/>
      <c r="BQ29" s="467"/>
      <c r="BR29" s="467"/>
      <c r="BS29" s="467"/>
      <c r="BT29" s="467"/>
      <c r="BU29" s="468"/>
      <c r="BV29" s="466">
        <v>170730</v>
      </c>
      <c r="BW29" s="467"/>
      <c r="BX29" s="467"/>
      <c r="BY29" s="467"/>
      <c r="BZ29" s="467"/>
      <c r="CA29" s="467"/>
      <c r="CB29" s="467"/>
      <c r="CC29" s="468"/>
      <c r="CD29" s="202"/>
      <c r="CE29" s="573"/>
      <c r="CF29" s="573"/>
      <c r="CG29" s="573"/>
      <c r="CH29" s="573"/>
      <c r="CI29" s="573"/>
      <c r="CJ29" s="573"/>
      <c r="CK29" s="573"/>
      <c r="CL29" s="573"/>
      <c r="CM29" s="573"/>
      <c r="CN29" s="573"/>
      <c r="CO29" s="573"/>
      <c r="CP29" s="573"/>
      <c r="CQ29" s="573"/>
      <c r="CR29" s="573"/>
      <c r="CS29" s="574"/>
      <c r="CT29" s="463"/>
      <c r="CU29" s="464"/>
      <c r="CV29" s="464"/>
      <c r="CW29" s="464"/>
      <c r="CX29" s="464"/>
      <c r="CY29" s="464"/>
      <c r="CZ29" s="464"/>
      <c r="DA29" s="465"/>
      <c r="DB29" s="463"/>
      <c r="DC29" s="464"/>
      <c r="DD29" s="464"/>
      <c r="DE29" s="464"/>
      <c r="DF29" s="464"/>
      <c r="DG29" s="464"/>
      <c r="DH29" s="464"/>
      <c r="DI29" s="465"/>
      <c r="DJ29" s="185"/>
      <c r="DK29" s="185"/>
      <c r="DL29" s="185"/>
      <c r="DM29" s="185"/>
      <c r="DN29" s="185"/>
      <c r="DO29" s="185"/>
    </row>
    <row r="30" spans="1:119" ht="18.75" customHeight="1" thickBot="1" x14ac:dyDescent="0.2">
      <c r="A30" s="186"/>
      <c r="B30" s="606"/>
      <c r="C30" s="607"/>
      <c r="D30" s="608"/>
      <c r="E30" s="520"/>
      <c r="F30" s="521"/>
      <c r="G30" s="521"/>
      <c r="H30" s="521"/>
      <c r="I30" s="521"/>
      <c r="J30" s="521"/>
      <c r="K30" s="522"/>
      <c r="L30" s="620"/>
      <c r="M30" s="621"/>
      <c r="N30" s="621"/>
      <c r="O30" s="621"/>
      <c r="P30" s="622"/>
      <c r="Q30" s="620"/>
      <c r="R30" s="621"/>
      <c r="S30" s="621"/>
      <c r="T30" s="621"/>
      <c r="U30" s="621"/>
      <c r="V30" s="622"/>
      <c r="W30" s="623" t="s">
        <v>188</v>
      </c>
      <c r="X30" s="624"/>
      <c r="Y30" s="624"/>
      <c r="Z30" s="624"/>
      <c r="AA30" s="624"/>
      <c r="AB30" s="624"/>
      <c r="AC30" s="624"/>
      <c r="AD30" s="624"/>
      <c r="AE30" s="624"/>
      <c r="AF30" s="624"/>
      <c r="AG30" s="625"/>
      <c r="AH30" s="582">
        <v>97.1</v>
      </c>
      <c r="AI30" s="583"/>
      <c r="AJ30" s="583"/>
      <c r="AK30" s="583"/>
      <c r="AL30" s="583"/>
      <c r="AM30" s="583"/>
      <c r="AN30" s="583"/>
      <c r="AO30" s="583"/>
      <c r="AP30" s="583"/>
      <c r="AQ30" s="583"/>
      <c r="AR30" s="583"/>
      <c r="AS30" s="583"/>
      <c r="AT30" s="583"/>
      <c r="AU30" s="583"/>
      <c r="AV30" s="583"/>
      <c r="AW30" s="583"/>
      <c r="AX30" s="585"/>
      <c r="AY30" s="648"/>
      <c r="AZ30" s="649"/>
      <c r="BA30" s="649"/>
      <c r="BB30" s="650"/>
      <c r="BC30" s="636" t="s">
        <v>50</v>
      </c>
      <c r="BD30" s="637"/>
      <c r="BE30" s="637"/>
      <c r="BF30" s="637"/>
      <c r="BG30" s="637"/>
      <c r="BH30" s="637"/>
      <c r="BI30" s="637"/>
      <c r="BJ30" s="637"/>
      <c r="BK30" s="637"/>
      <c r="BL30" s="637"/>
      <c r="BM30" s="638"/>
      <c r="BN30" s="639">
        <v>3396150</v>
      </c>
      <c r="BO30" s="640"/>
      <c r="BP30" s="640"/>
      <c r="BQ30" s="640"/>
      <c r="BR30" s="640"/>
      <c r="BS30" s="640"/>
      <c r="BT30" s="640"/>
      <c r="BU30" s="641"/>
      <c r="BV30" s="639">
        <v>3384703</v>
      </c>
      <c r="BW30" s="640"/>
      <c r="BX30" s="640"/>
      <c r="BY30" s="640"/>
      <c r="BZ30" s="640"/>
      <c r="CA30" s="640"/>
      <c r="CB30" s="640"/>
      <c r="CC30" s="641"/>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x14ac:dyDescent="0.15">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x14ac:dyDescent="0.15">
      <c r="A32" s="186"/>
      <c r="B32" s="212"/>
      <c r="C32" s="213" t="s">
        <v>189</v>
      </c>
      <c r="D32" s="213"/>
      <c r="E32" s="213"/>
      <c r="F32" s="210"/>
      <c r="G32" s="210"/>
      <c r="H32" s="210"/>
      <c r="I32" s="210"/>
      <c r="J32" s="210"/>
      <c r="K32" s="210"/>
      <c r="L32" s="210"/>
      <c r="M32" s="210"/>
      <c r="N32" s="210"/>
      <c r="O32" s="210"/>
      <c r="P32" s="210"/>
      <c r="Q32" s="210"/>
      <c r="R32" s="210"/>
      <c r="S32" s="210"/>
      <c r="T32" s="210"/>
      <c r="U32" s="210" t="s">
        <v>190</v>
      </c>
      <c r="V32" s="210"/>
      <c r="W32" s="210"/>
      <c r="X32" s="210"/>
      <c r="Y32" s="210"/>
      <c r="Z32" s="210"/>
      <c r="AA32" s="210"/>
      <c r="AB32" s="210"/>
      <c r="AC32" s="210"/>
      <c r="AD32" s="210"/>
      <c r="AE32" s="210"/>
      <c r="AF32" s="210"/>
      <c r="AG32" s="210"/>
      <c r="AH32" s="210"/>
      <c r="AI32" s="210"/>
      <c r="AJ32" s="210"/>
      <c r="AK32" s="210"/>
      <c r="AL32" s="210"/>
      <c r="AM32" s="214" t="s">
        <v>191</v>
      </c>
      <c r="AN32" s="210"/>
      <c r="AO32" s="210"/>
      <c r="AP32" s="210"/>
      <c r="AQ32" s="210"/>
      <c r="AR32" s="210"/>
      <c r="AS32" s="214"/>
      <c r="AT32" s="214"/>
      <c r="AU32" s="214"/>
      <c r="AV32" s="214"/>
      <c r="AW32" s="214"/>
      <c r="AX32" s="214"/>
      <c r="AY32" s="214"/>
      <c r="AZ32" s="214"/>
      <c r="BA32" s="214"/>
      <c r="BB32" s="210"/>
      <c r="BC32" s="214"/>
      <c r="BD32" s="210"/>
      <c r="BE32" s="214" t="s">
        <v>192</v>
      </c>
      <c r="BF32" s="210"/>
      <c r="BG32" s="210"/>
      <c r="BH32" s="210"/>
      <c r="BI32" s="210"/>
      <c r="BJ32" s="214"/>
      <c r="BK32" s="214"/>
      <c r="BL32" s="214"/>
      <c r="BM32" s="214"/>
      <c r="BN32" s="214"/>
      <c r="BO32" s="214"/>
      <c r="BP32" s="214"/>
      <c r="BQ32" s="214"/>
      <c r="BR32" s="210"/>
      <c r="BS32" s="210"/>
      <c r="BT32" s="210"/>
      <c r="BU32" s="210"/>
      <c r="BV32" s="210"/>
      <c r="BW32" s="210" t="s">
        <v>193</v>
      </c>
      <c r="BX32" s="210"/>
      <c r="BY32" s="210"/>
      <c r="BZ32" s="210"/>
      <c r="CA32" s="210"/>
      <c r="CB32" s="214"/>
      <c r="CC32" s="214"/>
      <c r="CD32" s="214"/>
      <c r="CE32" s="214"/>
      <c r="CF32" s="214"/>
      <c r="CG32" s="214"/>
      <c r="CH32" s="214"/>
      <c r="CI32" s="214"/>
      <c r="CJ32" s="214"/>
      <c r="CK32" s="214"/>
      <c r="CL32" s="214"/>
      <c r="CM32" s="214"/>
      <c r="CN32" s="214"/>
      <c r="CO32" s="214" t="s">
        <v>194</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x14ac:dyDescent="0.15">
      <c r="A33" s="186"/>
      <c r="B33" s="212"/>
      <c r="C33" s="490" t="s">
        <v>195</v>
      </c>
      <c r="D33" s="490"/>
      <c r="E33" s="455" t="s">
        <v>196</v>
      </c>
      <c r="F33" s="455"/>
      <c r="G33" s="455"/>
      <c r="H33" s="455"/>
      <c r="I33" s="455"/>
      <c r="J33" s="455"/>
      <c r="K33" s="455"/>
      <c r="L33" s="455"/>
      <c r="M33" s="455"/>
      <c r="N33" s="455"/>
      <c r="O33" s="455"/>
      <c r="P33" s="455"/>
      <c r="Q33" s="455"/>
      <c r="R33" s="455"/>
      <c r="S33" s="455"/>
      <c r="T33" s="215"/>
      <c r="U33" s="490" t="s">
        <v>197</v>
      </c>
      <c r="V33" s="490"/>
      <c r="W33" s="455" t="s">
        <v>198</v>
      </c>
      <c r="X33" s="455"/>
      <c r="Y33" s="455"/>
      <c r="Z33" s="455"/>
      <c r="AA33" s="455"/>
      <c r="AB33" s="455"/>
      <c r="AC33" s="455"/>
      <c r="AD33" s="455"/>
      <c r="AE33" s="455"/>
      <c r="AF33" s="455"/>
      <c r="AG33" s="455"/>
      <c r="AH33" s="455"/>
      <c r="AI33" s="455"/>
      <c r="AJ33" s="455"/>
      <c r="AK33" s="455"/>
      <c r="AL33" s="215"/>
      <c r="AM33" s="490" t="s">
        <v>199</v>
      </c>
      <c r="AN33" s="490"/>
      <c r="AO33" s="455" t="s">
        <v>196</v>
      </c>
      <c r="AP33" s="455"/>
      <c r="AQ33" s="455"/>
      <c r="AR33" s="455"/>
      <c r="AS33" s="455"/>
      <c r="AT33" s="455"/>
      <c r="AU33" s="455"/>
      <c r="AV33" s="455"/>
      <c r="AW33" s="455"/>
      <c r="AX33" s="455"/>
      <c r="AY33" s="455"/>
      <c r="AZ33" s="455"/>
      <c r="BA33" s="455"/>
      <c r="BB33" s="455"/>
      <c r="BC33" s="455"/>
      <c r="BD33" s="216"/>
      <c r="BE33" s="455" t="s">
        <v>200</v>
      </c>
      <c r="BF33" s="455"/>
      <c r="BG33" s="455" t="s">
        <v>201</v>
      </c>
      <c r="BH33" s="455"/>
      <c r="BI33" s="455"/>
      <c r="BJ33" s="455"/>
      <c r="BK33" s="455"/>
      <c r="BL33" s="455"/>
      <c r="BM33" s="455"/>
      <c r="BN33" s="455"/>
      <c r="BO33" s="455"/>
      <c r="BP33" s="455"/>
      <c r="BQ33" s="455"/>
      <c r="BR33" s="455"/>
      <c r="BS33" s="455"/>
      <c r="BT33" s="455"/>
      <c r="BU33" s="455"/>
      <c r="BV33" s="216"/>
      <c r="BW33" s="490" t="s">
        <v>200</v>
      </c>
      <c r="BX33" s="490"/>
      <c r="BY33" s="455" t="s">
        <v>202</v>
      </c>
      <c r="BZ33" s="455"/>
      <c r="CA33" s="455"/>
      <c r="CB33" s="455"/>
      <c r="CC33" s="455"/>
      <c r="CD33" s="455"/>
      <c r="CE33" s="455"/>
      <c r="CF33" s="455"/>
      <c r="CG33" s="455"/>
      <c r="CH33" s="455"/>
      <c r="CI33" s="455"/>
      <c r="CJ33" s="455"/>
      <c r="CK33" s="455"/>
      <c r="CL33" s="455"/>
      <c r="CM33" s="455"/>
      <c r="CN33" s="215"/>
      <c r="CO33" s="490" t="s">
        <v>197</v>
      </c>
      <c r="CP33" s="490"/>
      <c r="CQ33" s="455" t="s">
        <v>203</v>
      </c>
      <c r="CR33" s="455"/>
      <c r="CS33" s="455"/>
      <c r="CT33" s="455"/>
      <c r="CU33" s="455"/>
      <c r="CV33" s="455"/>
      <c r="CW33" s="455"/>
      <c r="CX33" s="455"/>
      <c r="CY33" s="455"/>
      <c r="CZ33" s="455"/>
      <c r="DA33" s="455"/>
      <c r="DB33" s="455"/>
      <c r="DC33" s="455"/>
      <c r="DD33" s="455"/>
      <c r="DE33" s="455"/>
      <c r="DF33" s="215"/>
      <c r="DG33" s="651" t="s">
        <v>204</v>
      </c>
      <c r="DH33" s="651"/>
      <c r="DI33" s="217"/>
      <c r="DJ33" s="185"/>
      <c r="DK33" s="185"/>
      <c r="DL33" s="185"/>
      <c r="DM33" s="185"/>
      <c r="DN33" s="185"/>
      <c r="DO33" s="185"/>
    </row>
    <row r="34" spans="1:119" ht="32.25" customHeight="1" x14ac:dyDescent="0.15">
      <c r="A34" s="186"/>
      <c r="B34" s="212"/>
      <c r="C34" s="652">
        <f>IF(E34="","",1)</f>
        <v>1</v>
      </c>
      <c r="D34" s="652"/>
      <c r="E34" s="653" t="str">
        <f>IF('各会計、関係団体の財政状況及び健全化判断比率'!B7="","",'各会計、関係団体の財政状況及び健全化判断比率'!B7)</f>
        <v>一般会計</v>
      </c>
      <c r="F34" s="653"/>
      <c r="G34" s="653"/>
      <c r="H34" s="653"/>
      <c r="I34" s="653"/>
      <c r="J34" s="653"/>
      <c r="K34" s="653"/>
      <c r="L34" s="653"/>
      <c r="M34" s="653"/>
      <c r="N34" s="653"/>
      <c r="O34" s="653"/>
      <c r="P34" s="653"/>
      <c r="Q34" s="653"/>
      <c r="R34" s="653"/>
      <c r="S34" s="653"/>
      <c r="T34" s="213"/>
      <c r="U34" s="652">
        <f>IF(W34="","",MAX(C34:D43)+1)</f>
        <v>2</v>
      </c>
      <c r="V34" s="652"/>
      <c r="W34" s="653" t="str">
        <f>IF('各会計、関係団体の財政状況及び健全化判断比率'!B28="","",'各会計、関係団体の財政状況及び健全化判断比率'!B28)</f>
        <v>国民健康保険事業特別会計</v>
      </c>
      <c r="X34" s="653"/>
      <c r="Y34" s="653"/>
      <c r="Z34" s="653"/>
      <c r="AA34" s="653"/>
      <c r="AB34" s="653"/>
      <c r="AC34" s="653"/>
      <c r="AD34" s="653"/>
      <c r="AE34" s="653"/>
      <c r="AF34" s="653"/>
      <c r="AG34" s="653"/>
      <c r="AH34" s="653"/>
      <c r="AI34" s="653"/>
      <c r="AJ34" s="653"/>
      <c r="AK34" s="653"/>
      <c r="AL34" s="213"/>
      <c r="AM34" s="652" t="str">
        <f>IF(AO34="","",MAX(C34:D43,U34:V43)+1)</f>
        <v/>
      </c>
      <c r="AN34" s="652"/>
      <c r="AO34" s="653"/>
      <c r="AP34" s="653"/>
      <c r="AQ34" s="653"/>
      <c r="AR34" s="653"/>
      <c r="AS34" s="653"/>
      <c r="AT34" s="653"/>
      <c r="AU34" s="653"/>
      <c r="AV34" s="653"/>
      <c r="AW34" s="653"/>
      <c r="AX34" s="653"/>
      <c r="AY34" s="653"/>
      <c r="AZ34" s="653"/>
      <c r="BA34" s="653"/>
      <c r="BB34" s="653"/>
      <c r="BC34" s="653"/>
      <c r="BD34" s="213"/>
      <c r="BE34" s="652">
        <f>IF(BG34="","",MAX(C34:D43,U34:V43,AM34:AN43)+1)</f>
        <v>4</v>
      </c>
      <c r="BF34" s="652"/>
      <c r="BG34" s="653" t="str">
        <f>IF('各会計、関係団体の財政状況及び健全化判断比率'!B30="","",'各会計、関係団体の財政状況及び健全化判断比率'!B30)</f>
        <v>簡易水道事業特別会計</v>
      </c>
      <c r="BH34" s="653"/>
      <c r="BI34" s="653"/>
      <c r="BJ34" s="653"/>
      <c r="BK34" s="653"/>
      <c r="BL34" s="653"/>
      <c r="BM34" s="653"/>
      <c r="BN34" s="653"/>
      <c r="BO34" s="653"/>
      <c r="BP34" s="653"/>
      <c r="BQ34" s="653"/>
      <c r="BR34" s="653"/>
      <c r="BS34" s="653"/>
      <c r="BT34" s="653"/>
      <c r="BU34" s="653"/>
      <c r="BV34" s="213"/>
      <c r="BW34" s="652">
        <f>IF(BY34="","",MAX(C34:D43,U34:V43,AM34:AN43,BE34:BF43)+1)</f>
        <v>6</v>
      </c>
      <c r="BX34" s="652"/>
      <c r="BY34" s="653" t="str">
        <f>IF('各会計、関係団体の財政状況及び健全化判断比率'!B68="","",'各会計、関係団体の財政状況及び健全化判断比率'!B68)</f>
        <v>安芸広域市町村圏特別養護老人ホーム事務組合</v>
      </c>
      <c r="BZ34" s="653"/>
      <c r="CA34" s="653"/>
      <c r="CB34" s="653"/>
      <c r="CC34" s="653"/>
      <c r="CD34" s="653"/>
      <c r="CE34" s="653"/>
      <c r="CF34" s="653"/>
      <c r="CG34" s="653"/>
      <c r="CH34" s="653"/>
      <c r="CI34" s="653"/>
      <c r="CJ34" s="653"/>
      <c r="CK34" s="653"/>
      <c r="CL34" s="653"/>
      <c r="CM34" s="653"/>
      <c r="CN34" s="213"/>
      <c r="CO34" s="652">
        <f>IF(CQ34="","",MAX(C34:D43,U34:V43,AM34:AN43,BE34:BF43,BW34:BX43)+1)</f>
        <v>16</v>
      </c>
      <c r="CP34" s="652"/>
      <c r="CQ34" s="653" t="str">
        <f>IF('各会計、関係団体の財政状況及び健全化判断比率'!BS7="","",'各会計、関係団体の財政状況及び健全化判断比率'!BS7)</f>
        <v>中芸介護公社</v>
      </c>
      <c r="CR34" s="653"/>
      <c r="CS34" s="653"/>
      <c r="CT34" s="653"/>
      <c r="CU34" s="653"/>
      <c r="CV34" s="653"/>
      <c r="CW34" s="653"/>
      <c r="CX34" s="653"/>
      <c r="CY34" s="653"/>
      <c r="CZ34" s="653"/>
      <c r="DA34" s="653"/>
      <c r="DB34" s="653"/>
      <c r="DC34" s="653"/>
      <c r="DD34" s="653"/>
      <c r="DE34" s="653"/>
      <c r="DF34" s="210"/>
      <c r="DG34" s="654" t="str">
        <f>IF('各会計、関係団体の財政状況及び健全化判断比率'!BR7="","",'各会計、関係団体の財政状況及び健全化判断比率'!BR7)</f>
        <v/>
      </c>
      <c r="DH34" s="654"/>
      <c r="DI34" s="217"/>
      <c r="DJ34" s="185"/>
      <c r="DK34" s="185"/>
      <c r="DL34" s="185"/>
      <c r="DM34" s="185"/>
      <c r="DN34" s="185"/>
      <c r="DO34" s="185"/>
    </row>
    <row r="35" spans="1:119" ht="32.25" customHeight="1" x14ac:dyDescent="0.15">
      <c r="A35" s="186"/>
      <c r="B35" s="212"/>
      <c r="C35" s="652" t="str">
        <f>IF(E35="","",C34+1)</f>
        <v/>
      </c>
      <c r="D35" s="652"/>
      <c r="E35" s="653" t="str">
        <f>IF('各会計、関係団体の財政状況及び健全化判断比率'!B8="","",'各会計、関係団体の財政状況及び健全化判断比率'!B8)</f>
        <v/>
      </c>
      <c r="F35" s="653"/>
      <c r="G35" s="653"/>
      <c r="H35" s="653"/>
      <c r="I35" s="653"/>
      <c r="J35" s="653"/>
      <c r="K35" s="653"/>
      <c r="L35" s="653"/>
      <c r="M35" s="653"/>
      <c r="N35" s="653"/>
      <c r="O35" s="653"/>
      <c r="P35" s="653"/>
      <c r="Q35" s="653"/>
      <c r="R35" s="653"/>
      <c r="S35" s="653"/>
      <c r="T35" s="213"/>
      <c r="U35" s="652">
        <f>IF(W35="","",U34+1)</f>
        <v>3</v>
      </c>
      <c r="V35" s="652"/>
      <c r="W35" s="653" t="str">
        <f>IF('各会計、関係団体の財政状況及び健全化判断比率'!B29="","",'各会計、関係団体の財政状況及び健全化判断比率'!B29)</f>
        <v>後期高齢者医療特別会計</v>
      </c>
      <c r="X35" s="653"/>
      <c r="Y35" s="653"/>
      <c r="Z35" s="653"/>
      <c r="AA35" s="653"/>
      <c r="AB35" s="653"/>
      <c r="AC35" s="653"/>
      <c r="AD35" s="653"/>
      <c r="AE35" s="653"/>
      <c r="AF35" s="653"/>
      <c r="AG35" s="653"/>
      <c r="AH35" s="653"/>
      <c r="AI35" s="653"/>
      <c r="AJ35" s="653"/>
      <c r="AK35" s="653"/>
      <c r="AL35" s="213"/>
      <c r="AM35" s="652" t="str">
        <f t="shared" ref="AM35:AM43" si="0">IF(AO35="","",AM34+1)</f>
        <v/>
      </c>
      <c r="AN35" s="652"/>
      <c r="AO35" s="653"/>
      <c r="AP35" s="653"/>
      <c r="AQ35" s="653"/>
      <c r="AR35" s="653"/>
      <c r="AS35" s="653"/>
      <c r="AT35" s="653"/>
      <c r="AU35" s="653"/>
      <c r="AV35" s="653"/>
      <c r="AW35" s="653"/>
      <c r="AX35" s="653"/>
      <c r="AY35" s="653"/>
      <c r="AZ35" s="653"/>
      <c r="BA35" s="653"/>
      <c r="BB35" s="653"/>
      <c r="BC35" s="653"/>
      <c r="BD35" s="213"/>
      <c r="BE35" s="652">
        <f t="shared" ref="BE35:BE43" si="1">IF(BG35="","",BE34+1)</f>
        <v>5</v>
      </c>
      <c r="BF35" s="652"/>
      <c r="BG35" s="653" t="str">
        <f>IF('各会計、関係団体の財政状況及び健全化判断比率'!B31="","",'各会計、関係団体の財政状況及び健全化判断比率'!B31)</f>
        <v>漁業集落排水事業特別会計</v>
      </c>
      <c r="BH35" s="653"/>
      <c r="BI35" s="653"/>
      <c r="BJ35" s="653"/>
      <c r="BK35" s="653"/>
      <c r="BL35" s="653"/>
      <c r="BM35" s="653"/>
      <c r="BN35" s="653"/>
      <c r="BO35" s="653"/>
      <c r="BP35" s="653"/>
      <c r="BQ35" s="653"/>
      <c r="BR35" s="653"/>
      <c r="BS35" s="653"/>
      <c r="BT35" s="653"/>
      <c r="BU35" s="653"/>
      <c r="BV35" s="213"/>
      <c r="BW35" s="652">
        <f t="shared" ref="BW35:BW43" si="2">IF(BY35="","",BW34+1)</f>
        <v>7</v>
      </c>
      <c r="BX35" s="652"/>
      <c r="BY35" s="653" t="str">
        <f>IF('各会計、関係団体の財政状況及び健全化判断比率'!B69="","",'各会計、関係団体の財政状況及び健全化判断比率'!B69)</f>
        <v>高知県広域食肉センター事務組合</v>
      </c>
      <c r="BZ35" s="653"/>
      <c r="CA35" s="653"/>
      <c r="CB35" s="653"/>
      <c r="CC35" s="653"/>
      <c r="CD35" s="653"/>
      <c r="CE35" s="653"/>
      <c r="CF35" s="653"/>
      <c r="CG35" s="653"/>
      <c r="CH35" s="653"/>
      <c r="CI35" s="653"/>
      <c r="CJ35" s="653"/>
      <c r="CK35" s="653"/>
      <c r="CL35" s="653"/>
      <c r="CM35" s="653"/>
      <c r="CN35" s="213"/>
      <c r="CO35" s="652">
        <f t="shared" ref="CO35:CO43" si="3">IF(CQ35="","",CO34+1)</f>
        <v>17</v>
      </c>
      <c r="CP35" s="652"/>
      <c r="CQ35" s="653" t="str">
        <f>IF('各会計、関係団体の財政状況及び健全化判断比率'!BS8="","",'各会計、関係団体の財政状況及び健全化判断比率'!BS8)</f>
        <v>なはりの郷</v>
      </c>
      <c r="CR35" s="653"/>
      <c r="CS35" s="653"/>
      <c r="CT35" s="653"/>
      <c r="CU35" s="653"/>
      <c r="CV35" s="653"/>
      <c r="CW35" s="653"/>
      <c r="CX35" s="653"/>
      <c r="CY35" s="653"/>
      <c r="CZ35" s="653"/>
      <c r="DA35" s="653"/>
      <c r="DB35" s="653"/>
      <c r="DC35" s="653"/>
      <c r="DD35" s="653"/>
      <c r="DE35" s="653"/>
      <c r="DF35" s="210"/>
      <c r="DG35" s="654" t="str">
        <f>IF('各会計、関係団体の財政状況及び健全化判断比率'!BR8="","",'各会計、関係団体の財政状況及び健全化判断比率'!BR8)</f>
        <v/>
      </c>
      <c r="DH35" s="654"/>
      <c r="DI35" s="217"/>
      <c r="DJ35" s="185"/>
      <c r="DK35" s="185"/>
      <c r="DL35" s="185"/>
      <c r="DM35" s="185"/>
      <c r="DN35" s="185"/>
      <c r="DO35" s="185"/>
    </row>
    <row r="36" spans="1:119" ht="32.25" customHeight="1" x14ac:dyDescent="0.15">
      <c r="A36" s="186"/>
      <c r="B36" s="212"/>
      <c r="C36" s="652" t="str">
        <f>IF(E36="","",C35+1)</f>
        <v/>
      </c>
      <c r="D36" s="652"/>
      <c r="E36" s="653" t="str">
        <f>IF('各会計、関係団体の財政状況及び健全化判断比率'!B9="","",'各会計、関係団体の財政状況及び健全化判断比率'!B9)</f>
        <v/>
      </c>
      <c r="F36" s="653"/>
      <c r="G36" s="653"/>
      <c r="H36" s="653"/>
      <c r="I36" s="653"/>
      <c r="J36" s="653"/>
      <c r="K36" s="653"/>
      <c r="L36" s="653"/>
      <c r="M36" s="653"/>
      <c r="N36" s="653"/>
      <c r="O36" s="653"/>
      <c r="P36" s="653"/>
      <c r="Q36" s="653"/>
      <c r="R36" s="653"/>
      <c r="S36" s="653"/>
      <c r="T36" s="213"/>
      <c r="U36" s="652" t="str">
        <f t="shared" ref="U36:U43" si="4">IF(W36="","",U35+1)</f>
        <v/>
      </c>
      <c r="V36" s="652"/>
      <c r="W36" s="653"/>
      <c r="X36" s="653"/>
      <c r="Y36" s="653"/>
      <c r="Z36" s="653"/>
      <c r="AA36" s="653"/>
      <c r="AB36" s="653"/>
      <c r="AC36" s="653"/>
      <c r="AD36" s="653"/>
      <c r="AE36" s="653"/>
      <c r="AF36" s="653"/>
      <c r="AG36" s="653"/>
      <c r="AH36" s="653"/>
      <c r="AI36" s="653"/>
      <c r="AJ36" s="653"/>
      <c r="AK36" s="653"/>
      <c r="AL36" s="213"/>
      <c r="AM36" s="652" t="str">
        <f t="shared" si="0"/>
        <v/>
      </c>
      <c r="AN36" s="652"/>
      <c r="AO36" s="653"/>
      <c r="AP36" s="653"/>
      <c r="AQ36" s="653"/>
      <c r="AR36" s="653"/>
      <c r="AS36" s="653"/>
      <c r="AT36" s="653"/>
      <c r="AU36" s="653"/>
      <c r="AV36" s="653"/>
      <c r="AW36" s="653"/>
      <c r="AX36" s="653"/>
      <c r="AY36" s="653"/>
      <c r="AZ36" s="653"/>
      <c r="BA36" s="653"/>
      <c r="BB36" s="653"/>
      <c r="BC36" s="653"/>
      <c r="BD36" s="213"/>
      <c r="BE36" s="652" t="str">
        <f t="shared" si="1"/>
        <v/>
      </c>
      <c r="BF36" s="652"/>
      <c r="BG36" s="653"/>
      <c r="BH36" s="653"/>
      <c r="BI36" s="653"/>
      <c r="BJ36" s="653"/>
      <c r="BK36" s="653"/>
      <c r="BL36" s="653"/>
      <c r="BM36" s="653"/>
      <c r="BN36" s="653"/>
      <c r="BO36" s="653"/>
      <c r="BP36" s="653"/>
      <c r="BQ36" s="653"/>
      <c r="BR36" s="653"/>
      <c r="BS36" s="653"/>
      <c r="BT36" s="653"/>
      <c r="BU36" s="653"/>
      <c r="BV36" s="213"/>
      <c r="BW36" s="652">
        <f t="shared" si="2"/>
        <v>8</v>
      </c>
      <c r="BX36" s="652"/>
      <c r="BY36" s="653" t="str">
        <f>IF('各会計、関係団体の財政状況及び健全化判断比率'!B70="","",'各会計、関係団体の財政状況及び健全化判断比率'!B70)</f>
        <v>安芸広域市町村圏事務組合</v>
      </c>
      <c r="BZ36" s="653"/>
      <c r="CA36" s="653"/>
      <c r="CB36" s="653"/>
      <c r="CC36" s="653"/>
      <c r="CD36" s="653"/>
      <c r="CE36" s="653"/>
      <c r="CF36" s="653"/>
      <c r="CG36" s="653"/>
      <c r="CH36" s="653"/>
      <c r="CI36" s="653"/>
      <c r="CJ36" s="653"/>
      <c r="CK36" s="653"/>
      <c r="CL36" s="653"/>
      <c r="CM36" s="653"/>
      <c r="CN36" s="213"/>
      <c r="CO36" s="652" t="str">
        <f t="shared" si="3"/>
        <v/>
      </c>
      <c r="CP36" s="652"/>
      <c r="CQ36" s="653" t="str">
        <f>IF('各会計、関係団体の財政状況及び健全化判断比率'!BS9="","",'各会計、関係団体の財政状況及び健全化判断比率'!BS9)</f>
        <v/>
      </c>
      <c r="CR36" s="653"/>
      <c r="CS36" s="653"/>
      <c r="CT36" s="653"/>
      <c r="CU36" s="653"/>
      <c r="CV36" s="653"/>
      <c r="CW36" s="653"/>
      <c r="CX36" s="653"/>
      <c r="CY36" s="653"/>
      <c r="CZ36" s="653"/>
      <c r="DA36" s="653"/>
      <c r="DB36" s="653"/>
      <c r="DC36" s="653"/>
      <c r="DD36" s="653"/>
      <c r="DE36" s="653"/>
      <c r="DF36" s="210"/>
      <c r="DG36" s="654" t="str">
        <f>IF('各会計、関係団体の財政状況及び健全化判断比率'!BR9="","",'各会計、関係団体の財政状況及び健全化判断比率'!BR9)</f>
        <v/>
      </c>
      <c r="DH36" s="654"/>
      <c r="DI36" s="217"/>
      <c r="DJ36" s="185"/>
      <c r="DK36" s="185"/>
      <c r="DL36" s="185"/>
      <c r="DM36" s="185"/>
      <c r="DN36" s="185"/>
      <c r="DO36" s="185"/>
    </row>
    <row r="37" spans="1:119" ht="32.25" customHeight="1" x14ac:dyDescent="0.15">
      <c r="A37" s="186"/>
      <c r="B37" s="212"/>
      <c r="C37" s="652" t="str">
        <f>IF(E37="","",C36+1)</f>
        <v/>
      </c>
      <c r="D37" s="652"/>
      <c r="E37" s="653" t="str">
        <f>IF('各会計、関係団体の財政状況及び健全化判断比率'!B10="","",'各会計、関係団体の財政状況及び健全化判断比率'!B10)</f>
        <v/>
      </c>
      <c r="F37" s="653"/>
      <c r="G37" s="653"/>
      <c r="H37" s="653"/>
      <c r="I37" s="653"/>
      <c r="J37" s="653"/>
      <c r="K37" s="653"/>
      <c r="L37" s="653"/>
      <c r="M37" s="653"/>
      <c r="N37" s="653"/>
      <c r="O37" s="653"/>
      <c r="P37" s="653"/>
      <c r="Q37" s="653"/>
      <c r="R37" s="653"/>
      <c r="S37" s="653"/>
      <c r="T37" s="213"/>
      <c r="U37" s="652" t="str">
        <f t="shared" si="4"/>
        <v/>
      </c>
      <c r="V37" s="652"/>
      <c r="W37" s="653"/>
      <c r="X37" s="653"/>
      <c r="Y37" s="653"/>
      <c r="Z37" s="653"/>
      <c r="AA37" s="653"/>
      <c r="AB37" s="653"/>
      <c r="AC37" s="653"/>
      <c r="AD37" s="653"/>
      <c r="AE37" s="653"/>
      <c r="AF37" s="653"/>
      <c r="AG37" s="653"/>
      <c r="AH37" s="653"/>
      <c r="AI37" s="653"/>
      <c r="AJ37" s="653"/>
      <c r="AK37" s="653"/>
      <c r="AL37" s="213"/>
      <c r="AM37" s="652" t="str">
        <f t="shared" si="0"/>
        <v/>
      </c>
      <c r="AN37" s="652"/>
      <c r="AO37" s="653"/>
      <c r="AP37" s="653"/>
      <c r="AQ37" s="653"/>
      <c r="AR37" s="653"/>
      <c r="AS37" s="653"/>
      <c r="AT37" s="653"/>
      <c r="AU37" s="653"/>
      <c r="AV37" s="653"/>
      <c r="AW37" s="653"/>
      <c r="AX37" s="653"/>
      <c r="AY37" s="653"/>
      <c r="AZ37" s="653"/>
      <c r="BA37" s="653"/>
      <c r="BB37" s="653"/>
      <c r="BC37" s="653"/>
      <c r="BD37" s="213"/>
      <c r="BE37" s="652" t="str">
        <f t="shared" si="1"/>
        <v/>
      </c>
      <c r="BF37" s="652"/>
      <c r="BG37" s="653"/>
      <c r="BH37" s="653"/>
      <c r="BI37" s="653"/>
      <c r="BJ37" s="653"/>
      <c r="BK37" s="653"/>
      <c r="BL37" s="653"/>
      <c r="BM37" s="653"/>
      <c r="BN37" s="653"/>
      <c r="BO37" s="653"/>
      <c r="BP37" s="653"/>
      <c r="BQ37" s="653"/>
      <c r="BR37" s="653"/>
      <c r="BS37" s="653"/>
      <c r="BT37" s="653"/>
      <c r="BU37" s="653"/>
      <c r="BV37" s="213"/>
      <c r="BW37" s="652">
        <f t="shared" si="2"/>
        <v>9</v>
      </c>
      <c r="BX37" s="652"/>
      <c r="BY37" s="653" t="str">
        <f>IF('各会計、関係団体の財政状況及び健全化判断比率'!B71="","",'各会計、関係団体の財政状況及び健全化判断比率'!B71)</f>
        <v>安芸広域市町村圏事務組合（滞納整理事務特別会計）</v>
      </c>
      <c r="BZ37" s="653"/>
      <c r="CA37" s="653"/>
      <c r="CB37" s="653"/>
      <c r="CC37" s="653"/>
      <c r="CD37" s="653"/>
      <c r="CE37" s="653"/>
      <c r="CF37" s="653"/>
      <c r="CG37" s="653"/>
      <c r="CH37" s="653"/>
      <c r="CI37" s="653"/>
      <c r="CJ37" s="653"/>
      <c r="CK37" s="653"/>
      <c r="CL37" s="653"/>
      <c r="CM37" s="653"/>
      <c r="CN37" s="213"/>
      <c r="CO37" s="652" t="str">
        <f t="shared" si="3"/>
        <v/>
      </c>
      <c r="CP37" s="652"/>
      <c r="CQ37" s="653" t="str">
        <f>IF('各会計、関係団体の財政状況及び健全化判断比率'!BS10="","",'各会計、関係団体の財政状況及び健全化判断比率'!BS10)</f>
        <v/>
      </c>
      <c r="CR37" s="653"/>
      <c r="CS37" s="653"/>
      <c r="CT37" s="653"/>
      <c r="CU37" s="653"/>
      <c r="CV37" s="653"/>
      <c r="CW37" s="653"/>
      <c r="CX37" s="653"/>
      <c r="CY37" s="653"/>
      <c r="CZ37" s="653"/>
      <c r="DA37" s="653"/>
      <c r="DB37" s="653"/>
      <c r="DC37" s="653"/>
      <c r="DD37" s="653"/>
      <c r="DE37" s="653"/>
      <c r="DF37" s="210"/>
      <c r="DG37" s="654" t="str">
        <f>IF('各会計、関係団体の財政状況及び健全化判断比率'!BR10="","",'各会計、関係団体の財政状況及び健全化判断比率'!BR10)</f>
        <v/>
      </c>
      <c r="DH37" s="654"/>
      <c r="DI37" s="217"/>
      <c r="DJ37" s="185"/>
      <c r="DK37" s="185"/>
      <c r="DL37" s="185"/>
      <c r="DM37" s="185"/>
      <c r="DN37" s="185"/>
      <c r="DO37" s="185"/>
    </row>
    <row r="38" spans="1:119" ht="32.25" customHeight="1" x14ac:dyDescent="0.15">
      <c r="A38" s="186"/>
      <c r="B38" s="212"/>
      <c r="C38" s="652" t="str">
        <f t="shared" ref="C38:C43" si="5">IF(E38="","",C37+1)</f>
        <v/>
      </c>
      <c r="D38" s="652"/>
      <c r="E38" s="653" t="str">
        <f>IF('各会計、関係団体の財政状況及び健全化判断比率'!B11="","",'各会計、関係団体の財政状況及び健全化判断比率'!B11)</f>
        <v/>
      </c>
      <c r="F38" s="653"/>
      <c r="G38" s="653"/>
      <c r="H38" s="653"/>
      <c r="I38" s="653"/>
      <c r="J38" s="653"/>
      <c r="K38" s="653"/>
      <c r="L38" s="653"/>
      <c r="M38" s="653"/>
      <c r="N38" s="653"/>
      <c r="O38" s="653"/>
      <c r="P38" s="653"/>
      <c r="Q38" s="653"/>
      <c r="R38" s="653"/>
      <c r="S38" s="653"/>
      <c r="T38" s="213"/>
      <c r="U38" s="652" t="str">
        <f t="shared" si="4"/>
        <v/>
      </c>
      <c r="V38" s="652"/>
      <c r="W38" s="653"/>
      <c r="X38" s="653"/>
      <c r="Y38" s="653"/>
      <c r="Z38" s="653"/>
      <c r="AA38" s="653"/>
      <c r="AB38" s="653"/>
      <c r="AC38" s="653"/>
      <c r="AD38" s="653"/>
      <c r="AE38" s="653"/>
      <c r="AF38" s="653"/>
      <c r="AG38" s="653"/>
      <c r="AH38" s="653"/>
      <c r="AI38" s="653"/>
      <c r="AJ38" s="653"/>
      <c r="AK38" s="653"/>
      <c r="AL38" s="213"/>
      <c r="AM38" s="652" t="str">
        <f t="shared" si="0"/>
        <v/>
      </c>
      <c r="AN38" s="652"/>
      <c r="AO38" s="653"/>
      <c r="AP38" s="653"/>
      <c r="AQ38" s="653"/>
      <c r="AR38" s="653"/>
      <c r="AS38" s="653"/>
      <c r="AT38" s="653"/>
      <c r="AU38" s="653"/>
      <c r="AV38" s="653"/>
      <c r="AW38" s="653"/>
      <c r="AX38" s="653"/>
      <c r="AY38" s="653"/>
      <c r="AZ38" s="653"/>
      <c r="BA38" s="653"/>
      <c r="BB38" s="653"/>
      <c r="BC38" s="653"/>
      <c r="BD38" s="213"/>
      <c r="BE38" s="652" t="str">
        <f t="shared" si="1"/>
        <v/>
      </c>
      <c r="BF38" s="652"/>
      <c r="BG38" s="653"/>
      <c r="BH38" s="653"/>
      <c r="BI38" s="653"/>
      <c r="BJ38" s="653"/>
      <c r="BK38" s="653"/>
      <c r="BL38" s="653"/>
      <c r="BM38" s="653"/>
      <c r="BN38" s="653"/>
      <c r="BO38" s="653"/>
      <c r="BP38" s="653"/>
      <c r="BQ38" s="653"/>
      <c r="BR38" s="653"/>
      <c r="BS38" s="653"/>
      <c r="BT38" s="653"/>
      <c r="BU38" s="653"/>
      <c r="BV38" s="213"/>
      <c r="BW38" s="652">
        <f t="shared" si="2"/>
        <v>10</v>
      </c>
      <c r="BX38" s="652"/>
      <c r="BY38" s="653" t="str">
        <f>IF('各会計、関係団体の財政状況及び健全化判断比率'!B72="","",'各会計、関係団体の財政状況及び健全化判断比率'!B72)</f>
        <v>中芸広域連合</v>
      </c>
      <c r="BZ38" s="653"/>
      <c r="CA38" s="653"/>
      <c r="CB38" s="653"/>
      <c r="CC38" s="653"/>
      <c r="CD38" s="653"/>
      <c r="CE38" s="653"/>
      <c r="CF38" s="653"/>
      <c r="CG38" s="653"/>
      <c r="CH38" s="653"/>
      <c r="CI38" s="653"/>
      <c r="CJ38" s="653"/>
      <c r="CK38" s="653"/>
      <c r="CL38" s="653"/>
      <c r="CM38" s="653"/>
      <c r="CN38" s="213"/>
      <c r="CO38" s="652" t="str">
        <f t="shared" si="3"/>
        <v/>
      </c>
      <c r="CP38" s="652"/>
      <c r="CQ38" s="653" t="str">
        <f>IF('各会計、関係団体の財政状況及び健全化判断比率'!BS11="","",'各会計、関係団体の財政状況及び健全化判断比率'!BS11)</f>
        <v/>
      </c>
      <c r="CR38" s="653"/>
      <c r="CS38" s="653"/>
      <c r="CT38" s="653"/>
      <c r="CU38" s="653"/>
      <c r="CV38" s="653"/>
      <c r="CW38" s="653"/>
      <c r="CX38" s="653"/>
      <c r="CY38" s="653"/>
      <c r="CZ38" s="653"/>
      <c r="DA38" s="653"/>
      <c r="DB38" s="653"/>
      <c r="DC38" s="653"/>
      <c r="DD38" s="653"/>
      <c r="DE38" s="653"/>
      <c r="DF38" s="210"/>
      <c r="DG38" s="654" t="str">
        <f>IF('各会計、関係団体の財政状況及び健全化判断比率'!BR11="","",'各会計、関係団体の財政状況及び健全化判断比率'!BR11)</f>
        <v/>
      </c>
      <c r="DH38" s="654"/>
      <c r="DI38" s="217"/>
      <c r="DJ38" s="185"/>
      <c r="DK38" s="185"/>
      <c r="DL38" s="185"/>
      <c r="DM38" s="185"/>
      <c r="DN38" s="185"/>
      <c r="DO38" s="185"/>
    </row>
    <row r="39" spans="1:119" ht="32.25" customHeight="1" x14ac:dyDescent="0.15">
      <c r="A39" s="186"/>
      <c r="B39" s="212"/>
      <c r="C39" s="652" t="str">
        <f t="shared" si="5"/>
        <v/>
      </c>
      <c r="D39" s="652"/>
      <c r="E39" s="653" t="str">
        <f>IF('各会計、関係団体の財政状況及び健全化判断比率'!B12="","",'各会計、関係団体の財政状況及び健全化判断比率'!B12)</f>
        <v/>
      </c>
      <c r="F39" s="653"/>
      <c r="G39" s="653"/>
      <c r="H39" s="653"/>
      <c r="I39" s="653"/>
      <c r="J39" s="653"/>
      <c r="K39" s="653"/>
      <c r="L39" s="653"/>
      <c r="M39" s="653"/>
      <c r="N39" s="653"/>
      <c r="O39" s="653"/>
      <c r="P39" s="653"/>
      <c r="Q39" s="653"/>
      <c r="R39" s="653"/>
      <c r="S39" s="653"/>
      <c r="T39" s="213"/>
      <c r="U39" s="652" t="str">
        <f t="shared" si="4"/>
        <v/>
      </c>
      <c r="V39" s="652"/>
      <c r="W39" s="653"/>
      <c r="X39" s="653"/>
      <c r="Y39" s="653"/>
      <c r="Z39" s="653"/>
      <c r="AA39" s="653"/>
      <c r="AB39" s="653"/>
      <c r="AC39" s="653"/>
      <c r="AD39" s="653"/>
      <c r="AE39" s="653"/>
      <c r="AF39" s="653"/>
      <c r="AG39" s="653"/>
      <c r="AH39" s="653"/>
      <c r="AI39" s="653"/>
      <c r="AJ39" s="653"/>
      <c r="AK39" s="653"/>
      <c r="AL39" s="213"/>
      <c r="AM39" s="652" t="str">
        <f t="shared" si="0"/>
        <v/>
      </c>
      <c r="AN39" s="652"/>
      <c r="AO39" s="653"/>
      <c r="AP39" s="653"/>
      <c r="AQ39" s="653"/>
      <c r="AR39" s="653"/>
      <c r="AS39" s="653"/>
      <c r="AT39" s="653"/>
      <c r="AU39" s="653"/>
      <c r="AV39" s="653"/>
      <c r="AW39" s="653"/>
      <c r="AX39" s="653"/>
      <c r="AY39" s="653"/>
      <c r="AZ39" s="653"/>
      <c r="BA39" s="653"/>
      <c r="BB39" s="653"/>
      <c r="BC39" s="653"/>
      <c r="BD39" s="213"/>
      <c r="BE39" s="652" t="str">
        <f t="shared" si="1"/>
        <v/>
      </c>
      <c r="BF39" s="652"/>
      <c r="BG39" s="653"/>
      <c r="BH39" s="653"/>
      <c r="BI39" s="653"/>
      <c r="BJ39" s="653"/>
      <c r="BK39" s="653"/>
      <c r="BL39" s="653"/>
      <c r="BM39" s="653"/>
      <c r="BN39" s="653"/>
      <c r="BO39" s="653"/>
      <c r="BP39" s="653"/>
      <c r="BQ39" s="653"/>
      <c r="BR39" s="653"/>
      <c r="BS39" s="653"/>
      <c r="BT39" s="653"/>
      <c r="BU39" s="653"/>
      <c r="BV39" s="213"/>
      <c r="BW39" s="652">
        <f t="shared" si="2"/>
        <v>11</v>
      </c>
      <c r="BX39" s="652"/>
      <c r="BY39" s="653" t="str">
        <f>IF('各会計、関係団体の財政状況及び健全化判断比率'!B73="","",'各会計、関係団体の財政状況及び健全化判断比率'!B73)</f>
        <v>中芸広域連合（介護保険事業特別会計）</v>
      </c>
      <c r="BZ39" s="653"/>
      <c r="CA39" s="653"/>
      <c r="CB39" s="653"/>
      <c r="CC39" s="653"/>
      <c r="CD39" s="653"/>
      <c r="CE39" s="653"/>
      <c r="CF39" s="653"/>
      <c r="CG39" s="653"/>
      <c r="CH39" s="653"/>
      <c r="CI39" s="653"/>
      <c r="CJ39" s="653"/>
      <c r="CK39" s="653"/>
      <c r="CL39" s="653"/>
      <c r="CM39" s="653"/>
      <c r="CN39" s="213"/>
      <c r="CO39" s="652" t="str">
        <f t="shared" si="3"/>
        <v/>
      </c>
      <c r="CP39" s="652"/>
      <c r="CQ39" s="653" t="str">
        <f>IF('各会計、関係団体の財政状況及び健全化判断比率'!BS12="","",'各会計、関係団体の財政状況及び健全化判断比率'!BS12)</f>
        <v/>
      </c>
      <c r="CR39" s="653"/>
      <c r="CS39" s="653"/>
      <c r="CT39" s="653"/>
      <c r="CU39" s="653"/>
      <c r="CV39" s="653"/>
      <c r="CW39" s="653"/>
      <c r="CX39" s="653"/>
      <c r="CY39" s="653"/>
      <c r="CZ39" s="653"/>
      <c r="DA39" s="653"/>
      <c r="DB39" s="653"/>
      <c r="DC39" s="653"/>
      <c r="DD39" s="653"/>
      <c r="DE39" s="653"/>
      <c r="DF39" s="210"/>
      <c r="DG39" s="654" t="str">
        <f>IF('各会計、関係団体の財政状況及び健全化判断比率'!BR12="","",'各会計、関係団体の財政状況及び健全化判断比率'!BR12)</f>
        <v/>
      </c>
      <c r="DH39" s="654"/>
      <c r="DI39" s="217"/>
      <c r="DJ39" s="185"/>
      <c r="DK39" s="185"/>
      <c r="DL39" s="185"/>
      <c r="DM39" s="185"/>
      <c r="DN39" s="185"/>
      <c r="DO39" s="185"/>
    </row>
    <row r="40" spans="1:119" ht="32.25" customHeight="1" x14ac:dyDescent="0.15">
      <c r="A40" s="186"/>
      <c r="B40" s="212"/>
      <c r="C40" s="652" t="str">
        <f t="shared" si="5"/>
        <v/>
      </c>
      <c r="D40" s="652"/>
      <c r="E40" s="653" t="str">
        <f>IF('各会計、関係団体の財政状況及び健全化判断比率'!B13="","",'各会計、関係団体の財政状況及び健全化判断比率'!B13)</f>
        <v/>
      </c>
      <c r="F40" s="653"/>
      <c r="G40" s="653"/>
      <c r="H40" s="653"/>
      <c r="I40" s="653"/>
      <c r="J40" s="653"/>
      <c r="K40" s="653"/>
      <c r="L40" s="653"/>
      <c r="M40" s="653"/>
      <c r="N40" s="653"/>
      <c r="O40" s="653"/>
      <c r="P40" s="653"/>
      <c r="Q40" s="653"/>
      <c r="R40" s="653"/>
      <c r="S40" s="653"/>
      <c r="T40" s="213"/>
      <c r="U40" s="652" t="str">
        <f t="shared" si="4"/>
        <v/>
      </c>
      <c r="V40" s="652"/>
      <c r="W40" s="653"/>
      <c r="X40" s="653"/>
      <c r="Y40" s="653"/>
      <c r="Z40" s="653"/>
      <c r="AA40" s="653"/>
      <c r="AB40" s="653"/>
      <c r="AC40" s="653"/>
      <c r="AD40" s="653"/>
      <c r="AE40" s="653"/>
      <c r="AF40" s="653"/>
      <c r="AG40" s="653"/>
      <c r="AH40" s="653"/>
      <c r="AI40" s="653"/>
      <c r="AJ40" s="653"/>
      <c r="AK40" s="653"/>
      <c r="AL40" s="213"/>
      <c r="AM40" s="652" t="str">
        <f t="shared" si="0"/>
        <v/>
      </c>
      <c r="AN40" s="652"/>
      <c r="AO40" s="653"/>
      <c r="AP40" s="653"/>
      <c r="AQ40" s="653"/>
      <c r="AR40" s="653"/>
      <c r="AS40" s="653"/>
      <c r="AT40" s="653"/>
      <c r="AU40" s="653"/>
      <c r="AV40" s="653"/>
      <c r="AW40" s="653"/>
      <c r="AX40" s="653"/>
      <c r="AY40" s="653"/>
      <c r="AZ40" s="653"/>
      <c r="BA40" s="653"/>
      <c r="BB40" s="653"/>
      <c r="BC40" s="653"/>
      <c r="BD40" s="213"/>
      <c r="BE40" s="652" t="str">
        <f t="shared" si="1"/>
        <v/>
      </c>
      <c r="BF40" s="652"/>
      <c r="BG40" s="653"/>
      <c r="BH40" s="653"/>
      <c r="BI40" s="653"/>
      <c r="BJ40" s="653"/>
      <c r="BK40" s="653"/>
      <c r="BL40" s="653"/>
      <c r="BM40" s="653"/>
      <c r="BN40" s="653"/>
      <c r="BO40" s="653"/>
      <c r="BP40" s="653"/>
      <c r="BQ40" s="653"/>
      <c r="BR40" s="653"/>
      <c r="BS40" s="653"/>
      <c r="BT40" s="653"/>
      <c r="BU40" s="653"/>
      <c r="BV40" s="213"/>
      <c r="BW40" s="652">
        <f t="shared" si="2"/>
        <v>12</v>
      </c>
      <c r="BX40" s="652"/>
      <c r="BY40" s="653" t="str">
        <f>IF('各会計、関係団体の財政状況及び健全化判断比率'!B74="","",'各会計、関係団体の財政状況及び健全化判断比率'!B74)</f>
        <v>こうち人づくり広域連合</v>
      </c>
      <c r="BZ40" s="653"/>
      <c r="CA40" s="653"/>
      <c r="CB40" s="653"/>
      <c r="CC40" s="653"/>
      <c r="CD40" s="653"/>
      <c r="CE40" s="653"/>
      <c r="CF40" s="653"/>
      <c r="CG40" s="653"/>
      <c r="CH40" s="653"/>
      <c r="CI40" s="653"/>
      <c r="CJ40" s="653"/>
      <c r="CK40" s="653"/>
      <c r="CL40" s="653"/>
      <c r="CM40" s="653"/>
      <c r="CN40" s="213"/>
      <c r="CO40" s="652" t="str">
        <f t="shared" si="3"/>
        <v/>
      </c>
      <c r="CP40" s="652"/>
      <c r="CQ40" s="653" t="str">
        <f>IF('各会計、関係団体の財政状況及び健全化判断比率'!BS13="","",'各会計、関係団体の財政状況及び健全化判断比率'!BS13)</f>
        <v/>
      </c>
      <c r="CR40" s="653"/>
      <c r="CS40" s="653"/>
      <c r="CT40" s="653"/>
      <c r="CU40" s="653"/>
      <c r="CV40" s="653"/>
      <c r="CW40" s="653"/>
      <c r="CX40" s="653"/>
      <c r="CY40" s="653"/>
      <c r="CZ40" s="653"/>
      <c r="DA40" s="653"/>
      <c r="DB40" s="653"/>
      <c r="DC40" s="653"/>
      <c r="DD40" s="653"/>
      <c r="DE40" s="653"/>
      <c r="DF40" s="210"/>
      <c r="DG40" s="654" t="str">
        <f>IF('各会計、関係団体の財政状況及び健全化判断比率'!BR13="","",'各会計、関係団体の財政状況及び健全化判断比率'!BR13)</f>
        <v/>
      </c>
      <c r="DH40" s="654"/>
      <c r="DI40" s="217"/>
      <c r="DJ40" s="185"/>
      <c r="DK40" s="185"/>
      <c r="DL40" s="185"/>
      <c r="DM40" s="185"/>
      <c r="DN40" s="185"/>
      <c r="DO40" s="185"/>
    </row>
    <row r="41" spans="1:119" ht="32.25" customHeight="1" x14ac:dyDescent="0.15">
      <c r="A41" s="186"/>
      <c r="B41" s="212"/>
      <c r="C41" s="652" t="str">
        <f t="shared" si="5"/>
        <v/>
      </c>
      <c r="D41" s="652"/>
      <c r="E41" s="653" t="str">
        <f>IF('各会計、関係団体の財政状況及び健全化判断比率'!B14="","",'各会計、関係団体の財政状況及び健全化判断比率'!B14)</f>
        <v/>
      </c>
      <c r="F41" s="653"/>
      <c r="G41" s="653"/>
      <c r="H41" s="653"/>
      <c r="I41" s="653"/>
      <c r="J41" s="653"/>
      <c r="K41" s="653"/>
      <c r="L41" s="653"/>
      <c r="M41" s="653"/>
      <c r="N41" s="653"/>
      <c r="O41" s="653"/>
      <c r="P41" s="653"/>
      <c r="Q41" s="653"/>
      <c r="R41" s="653"/>
      <c r="S41" s="653"/>
      <c r="T41" s="213"/>
      <c r="U41" s="652" t="str">
        <f t="shared" si="4"/>
        <v/>
      </c>
      <c r="V41" s="652"/>
      <c r="W41" s="653"/>
      <c r="X41" s="653"/>
      <c r="Y41" s="653"/>
      <c r="Z41" s="653"/>
      <c r="AA41" s="653"/>
      <c r="AB41" s="653"/>
      <c r="AC41" s="653"/>
      <c r="AD41" s="653"/>
      <c r="AE41" s="653"/>
      <c r="AF41" s="653"/>
      <c r="AG41" s="653"/>
      <c r="AH41" s="653"/>
      <c r="AI41" s="653"/>
      <c r="AJ41" s="653"/>
      <c r="AK41" s="653"/>
      <c r="AL41" s="213"/>
      <c r="AM41" s="652" t="str">
        <f t="shared" si="0"/>
        <v/>
      </c>
      <c r="AN41" s="652"/>
      <c r="AO41" s="653"/>
      <c r="AP41" s="653"/>
      <c r="AQ41" s="653"/>
      <c r="AR41" s="653"/>
      <c r="AS41" s="653"/>
      <c r="AT41" s="653"/>
      <c r="AU41" s="653"/>
      <c r="AV41" s="653"/>
      <c r="AW41" s="653"/>
      <c r="AX41" s="653"/>
      <c r="AY41" s="653"/>
      <c r="AZ41" s="653"/>
      <c r="BA41" s="653"/>
      <c r="BB41" s="653"/>
      <c r="BC41" s="653"/>
      <c r="BD41" s="213"/>
      <c r="BE41" s="652" t="str">
        <f t="shared" si="1"/>
        <v/>
      </c>
      <c r="BF41" s="652"/>
      <c r="BG41" s="653"/>
      <c r="BH41" s="653"/>
      <c r="BI41" s="653"/>
      <c r="BJ41" s="653"/>
      <c r="BK41" s="653"/>
      <c r="BL41" s="653"/>
      <c r="BM41" s="653"/>
      <c r="BN41" s="653"/>
      <c r="BO41" s="653"/>
      <c r="BP41" s="653"/>
      <c r="BQ41" s="653"/>
      <c r="BR41" s="653"/>
      <c r="BS41" s="653"/>
      <c r="BT41" s="653"/>
      <c r="BU41" s="653"/>
      <c r="BV41" s="213"/>
      <c r="BW41" s="652">
        <f t="shared" si="2"/>
        <v>13</v>
      </c>
      <c r="BX41" s="652"/>
      <c r="BY41" s="653" t="str">
        <f>IF('各会計、関係団体の財政状況及び健全化判断比率'!B75="","",'各会計、関係団体の財政状況及び健全化判断比率'!B75)</f>
        <v>高知県市町村総合事務組合</v>
      </c>
      <c r="BZ41" s="653"/>
      <c r="CA41" s="653"/>
      <c r="CB41" s="653"/>
      <c r="CC41" s="653"/>
      <c r="CD41" s="653"/>
      <c r="CE41" s="653"/>
      <c r="CF41" s="653"/>
      <c r="CG41" s="653"/>
      <c r="CH41" s="653"/>
      <c r="CI41" s="653"/>
      <c r="CJ41" s="653"/>
      <c r="CK41" s="653"/>
      <c r="CL41" s="653"/>
      <c r="CM41" s="653"/>
      <c r="CN41" s="213"/>
      <c r="CO41" s="652" t="str">
        <f t="shared" si="3"/>
        <v/>
      </c>
      <c r="CP41" s="652"/>
      <c r="CQ41" s="653" t="str">
        <f>IF('各会計、関係団体の財政状況及び健全化判断比率'!BS14="","",'各会計、関係団体の財政状況及び健全化判断比率'!BS14)</f>
        <v/>
      </c>
      <c r="CR41" s="653"/>
      <c r="CS41" s="653"/>
      <c r="CT41" s="653"/>
      <c r="CU41" s="653"/>
      <c r="CV41" s="653"/>
      <c r="CW41" s="653"/>
      <c r="CX41" s="653"/>
      <c r="CY41" s="653"/>
      <c r="CZ41" s="653"/>
      <c r="DA41" s="653"/>
      <c r="DB41" s="653"/>
      <c r="DC41" s="653"/>
      <c r="DD41" s="653"/>
      <c r="DE41" s="653"/>
      <c r="DF41" s="210"/>
      <c r="DG41" s="654" t="str">
        <f>IF('各会計、関係団体の財政状況及び健全化判断比率'!BR14="","",'各会計、関係団体の財政状況及び健全化判断比率'!BR14)</f>
        <v/>
      </c>
      <c r="DH41" s="654"/>
      <c r="DI41" s="217"/>
      <c r="DJ41" s="185"/>
      <c r="DK41" s="185"/>
      <c r="DL41" s="185"/>
      <c r="DM41" s="185"/>
      <c r="DN41" s="185"/>
      <c r="DO41" s="185"/>
    </row>
    <row r="42" spans="1:119" ht="32.25" customHeight="1" x14ac:dyDescent="0.15">
      <c r="A42" s="185"/>
      <c r="B42" s="212"/>
      <c r="C42" s="652" t="str">
        <f t="shared" si="5"/>
        <v/>
      </c>
      <c r="D42" s="652"/>
      <c r="E42" s="653" t="str">
        <f>IF('各会計、関係団体の財政状況及び健全化判断比率'!B15="","",'各会計、関係団体の財政状況及び健全化判断比率'!B15)</f>
        <v/>
      </c>
      <c r="F42" s="653"/>
      <c r="G42" s="653"/>
      <c r="H42" s="653"/>
      <c r="I42" s="653"/>
      <c r="J42" s="653"/>
      <c r="K42" s="653"/>
      <c r="L42" s="653"/>
      <c r="M42" s="653"/>
      <c r="N42" s="653"/>
      <c r="O42" s="653"/>
      <c r="P42" s="653"/>
      <c r="Q42" s="653"/>
      <c r="R42" s="653"/>
      <c r="S42" s="653"/>
      <c r="T42" s="213"/>
      <c r="U42" s="652" t="str">
        <f t="shared" si="4"/>
        <v/>
      </c>
      <c r="V42" s="652"/>
      <c r="W42" s="653"/>
      <c r="X42" s="653"/>
      <c r="Y42" s="653"/>
      <c r="Z42" s="653"/>
      <c r="AA42" s="653"/>
      <c r="AB42" s="653"/>
      <c r="AC42" s="653"/>
      <c r="AD42" s="653"/>
      <c r="AE42" s="653"/>
      <c r="AF42" s="653"/>
      <c r="AG42" s="653"/>
      <c r="AH42" s="653"/>
      <c r="AI42" s="653"/>
      <c r="AJ42" s="653"/>
      <c r="AK42" s="653"/>
      <c r="AL42" s="213"/>
      <c r="AM42" s="652" t="str">
        <f t="shared" si="0"/>
        <v/>
      </c>
      <c r="AN42" s="652"/>
      <c r="AO42" s="653"/>
      <c r="AP42" s="653"/>
      <c r="AQ42" s="653"/>
      <c r="AR42" s="653"/>
      <c r="AS42" s="653"/>
      <c r="AT42" s="653"/>
      <c r="AU42" s="653"/>
      <c r="AV42" s="653"/>
      <c r="AW42" s="653"/>
      <c r="AX42" s="653"/>
      <c r="AY42" s="653"/>
      <c r="AZ42" s="653"/>
      <c r="BA42" s="653"/>
      <c r="BB42" s="653"/>
      <c r="BC42" s="653"/>
      <c r="BD42" s="213"/>
      <c r="BE42" s="652" t="str">
        <f t="shared" si="1"/>
        <v/>
      </c>
      <c r="BF42" s="652"/>
      <c r="BG42" s="653"/>
      <c r="BH42" s="653"/>
      <c r="BI42" s="653"/>
      <c r="BJ42" s="653"/>
      <c r="BK42" s="653"/>
      <c r="BL42" s="653"/>
      <c r="BM42" s="653"/>
      <c r="BN42" s="653"/>
      <c r="BO42" s="653"/>
      <c r="BP42" s="653"/>
      <c r="BQ42" s="653"/>
      <c r="BR42" s="653"/>
      <c r="BS42" s="653"/>
      <c r="BT42" s="653"/>
      <c r="BU42" s="653"/>
      <c r="BV42" s="213"/>
      <c r="BW42" s="652">
        <f t="shared" si="2"/>
        <v>14</v>
      </c>
      <c r="BX42" s="652"/>
      <c r="BY42" s="653" t="str">
        <f>IF('各会計、関係団体の財政状況及び健全化判断比率'!B76="","",'各会計、関係団体の財政状況及び健全化判断比率'!B76)</f>
        <v>高知県市町村総合事務組合（交通災害共済事業特別会計）</v>
      </c>
      <c r="BZ42" s="653"/>
      <c r="CA42" s="653"/>
      <c r="CB42" s="653"/>
      <c r="CC42" s="653"/>
      <c r="CD42" s="653"/>
      <c r="CE42" s="653"/>
      <c r="CF42" s="653"/>
      <c r="CG42" s="653"/>
      <c r="CH42" s="653"/>
      <c r="CI42" s="653"/>
      <c r="CJ42" s="653"/>
      <c r="CK42" s="653"/>
      <c r="CL42" s="653"/>
      <c r="CM42" s="653"/>
      <c r="CN42" s="213"/>
      <c r="CO42" s="652" t="str">
        <f t="shared" si="3"/>
        <v/>
      </c>
      <c r="CP42" s="652"/>
      <c r="CQ42" s="653" t="str">
        <f>IF('各会計、関係団体の財政状況及び健全化判断比率'!BS15="","",'各会計、関係団体の財政状況及び健全化判断比率'!BS15)</f>
        <v/>
      </c>
      <c r="CR42" s="653"/>
      <c r="CS42" s="653"/>
      <c r="CT42" s="653"/>
      <c r="CU42" s="653"/>
      <c r="CV42" s="653"/>
      <c r="CW42" s="653"/>
      <c r="CX42" s="653"/>
      <c r="CY42" s="653"/>
      <c r="CZ42" s="653"/>
      <c r="DA42" s="653"/>
      <c r="DB42" s="653"/>
      <c r="DC42" s="653"/>
      <c r="DD42" s="653"/>
      <c r="DE42" s="653"/>
      <c r="DF42" s="210"/>
      <c r="DG42" s="654" t="str">
        <f>IF('各会計、関係団体の財政状況及び健全化判断比率'!BR15="","",'各会計、関係団体の財政状況及び健全化判断比率'!BR15)</f>
        <v/>
      </c>
      <c r="DH42" s="654"/>
      <c r="DI42" s="217"/>
      <c r="DJ42" s="185"/>
      <c r="DK42" s="185"/>
      <c r="DL42" s="185"/>
      <c r="DM42" s="185"/>
      <c r="DN42" s="185"/>
      <c r="DO42" s="185"/>
    </row>
    <row r="43" spans="1:119" ht="32.25" customHeight="1" x14ac:dyDescent="0.15">
      <c r="A43" s="185"/>
      <c r="B43" s="212"/>
      <c r="C43" s="652" t="str">
        <f t="shared" si="5"/>
        <v/>
      </c>
      <c r="D43" s="652"/>
      <c r="E43" s="653" t="str">
        <f>IF('各会計、関係団体の財政状況及び健全化判断比率'!B16="","",'各会計、関係団体の財政状況及び健全化判断比率'!B16)</f>
        <v/>
      </c>
      <c r="F43" s="653"/>
      <c r="G43" s="653"/>
      <c r="H43" s="653"/>
      <c r="I43" s="653"/>
      <c r="J43" s="653"/>
      <c r="K43" s="653"/>
      <c r="L43" s="653"/>
      <c r="M43" s="653"/>
      <c r="N43" s="653"/>
      <c r="O43" s="653"/>
      <c r="P43" s="653"/>
      <c r="Q43" s="653"/>
      <c r="R43" s="653"/>
      <c r="S43" s="653"/>
      <c r="T43" s="213"/>
      <c r="U43" s="652" t="str">
        <f t="shared" si="4"/>
        <v/>
      </c>
      <c r="V43" s="652"/>
      <c r="W43" s="653"/>
      <c r="X43" s="653"/>
      <c r="Y43" s="653"/>
      <c r="Z43" s="653"/>
      <c r="AA43" s="653"/>
      <c r="AB43" s="653"/>
      <c r="AC43" s="653"/>
      <c r="AD43" s="653"/>
      <c r="AE43" s="653"/>
      <c r="AF43" s="653"/>
      <c r="AG43" s="653"/>
      <c r="AH43" s="653"/>
      <c r="AI43" s="653"/>
      <c r="AJ43" s="653"/>
      <c r="AK43" s="653"/>
      <c r="AL43" s="213"/>
      <c r="AM43" s="652" t="str">
        <f t="shared" si="0"/>
        <v/>
      </c>
      <c r="AN43" s="652"/>
      <c r="AO43" s="653"/>
      <c r="AP43" s="653"/>
      <c r="AQ43" s="653"/>
      <c r="AR43" s="653"/>
      <c r="AS43" s="653"/>
      <c r="AT43" s="653"/>
      <c r="AU43" s="653"/>
      <c r="AV43" s="653"/>
      <c r="AW43" s="653"/>
      <c r="AX43" s="653"/>
      <c r="AY43" s="653"/>
      <c r="AZ43" s="653"/>
      <c r="BA43" s="653"/>
      <c r="BB43" s="653"/>
      <c r="BC43" s="653"/>
      <c r="BD43" s="213"/>
      <c r="BE43" s="652" t="str">
        <f t="shared" si="1"/>
        <v/>
      </c>
      <c r="BF43" s="652"/>
      <c r="BG43" s="653"/>
      <c r="BH43" s="653"/>
      <c r="BI43" s="653"/>
      <c r="BJ43" s="653"/>
      <c r="BK43" s="653"/>
      <c r="BL43" s="653"/>
      <c r="BM43" s="653"/>
      <c r="BN43" s="653"/>
      <c r="BO43" s="653"/>
      <c r="BP43" s="653"/>
      <c r="BQ43" s="653"/>
      <c r="BR43" s="653"/>
      <c r="BS43" s="653"/>
      <c r="BT43" s="653"/>
      <c r="BU43" s="653"/>
      <c r="BV43" s="213"/>
      <c r="BW43" s="652">
        <f t="shared" si="2"/>
        <v>15</v>
      </c>
      <c r="BX43" s="652"/>
      <c r="BY43" s="653" t="str">
        <f>IF('各会計、関係団体の財政状況及び健全化判断比率'!B77="","",'各会計、関係団体の財政状況及び健全化判断比率'!B77)</f>
        <v>高知県後期高齢者医療広域連合</v>
      </c>
      <c r="BZ43" s="653"/>
      <c r="CA43" s="653"/>
      <c r="CB43" s="653"/>
      <c r="CC43" s="653"/>
      <c r="CD43" s="653"/>
      <c r="CE43" s="653"/>
      <c r="CF43" s="653"/>
      <c r="CG43" s="653"/>
      <c r="CH43" s="653"/>
      <c r="CI43" s="653"/>
      <c r="CJ43" s="653"/>
      <c r="CK43" s="653"/>
      <c r="CL43" s="653"/>
      <c r="CM43" s="653"/>
      <c r="CN43" s="213"/>
      <c r="CO43" s="652" t="str">
        <f t="shared" si="3"/>
        <v/>
      </c>
      <c r="CP43" s="652"/>
      <c r="CQ43" s="653" t="str">
        <f>IF('各会計、関係団体の財政状況及び健全化判断比率'!BS16="","",'各会計、関係団体の財政状況及び健全化判断比率'!BS16)</f>
        <v/>
      </c>
      <c r="CR43" s="653"/>
      <c r="CS43" s="653"/>
      <c r="CT43" s="653"/>
      <c r="CU43" s="653"/>
      <c r="CV43" s="653"/>
      <c r="CW43" s="653"/>
      <c r="CX43" s="653"/>
      <c r="CY43" s="653"/>
      <c r="CZ43" s="653"/>
      <c r="DA43" s="653"/>
      <c r="DB43" s="653"/>
      <c r="DC43" s="653"/>
      <c r="DD43" s="653"/>
      <c r="DE43" s="653"/>
      <c r="DF43" s="210"/>
      <c r="DG43" s="654" t="str">
        <f>IF('各会計、関係団体の財政状況及び健全化判断比率'!BR16="","",'各会計、関係団体の財政状況及び健全化判断比率'!BR16)</f>
        <v/>
      </c>
      <c r="DH43" s="654"/>
      <c r="DI43" s="217"/>
      <c r="DJ43" s="185"/>
      <c r="DK43" s="185"/>
      <c r="DL43" s="185"/>
      <c r="DM43" s="185"/>
      <c r="DN43" s="185"/>
      <c r="DO43" s="185"/>
    </row>
    <row r="44" spans="1:119" ht="13.5" customHeight="1" thickBot="1" x14ac:dyDescent="0.2">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x14ac:dyDescent="0.15">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x14ac:dyDescent="0.15">
      <c r="B46" s="185" t="s">
        <v>205</v>
      </c>
      <c r="C46" s="185"/>
      <c r="D46" s="185"/>
      <c r="E46" s="185" t="s">
        <v>206</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x14ac:dyDescent="0.15">
      <c r="B47" s="185"/>
      <c r="C47" s="185"/>
      <c r="D47" s="185"/>
      <c r="E47" s="185" t="s">
        <v>207</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x14ac:dyDescent="0.15">
      <c r="B48" s="185"/>
      <c r="C48" s="185"/>
      <c r="D48" s="185"/>
      <c r="E48" s="185" t="s">
        <v>208</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x14ac:dyDescent="0.15">
      <c r="E49" s="221" t="s">
        <v>209</v>
      </c>
    </row>
    <row r="50" spans="5:5" x14ac:dyDescent="0.15">
      <c r="E50" s="187" t="s">
        <v>210</v>
      </c>
    </row>
    <row r="51" spans="5:5" x14ac:dyDescent="0.15">
      <c r="E51" s="187" t="s">
        <v>211</v>
      </c>
    </row>
    <row r="52" spans="5:5" x14ac:dyDescent="0.15">
      <c r="E52" s="187" t="s">
        <v>212</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algorithmName="SHA-512" hashValue="/3UlaodYcJ5Ah9JhdlhcXjH5uL0tt9Tz58rgXN73S0ODjzmbLhyZSezYNI/pFmqu06EEDvZAQ8WE9KzTxzx0Vw==" saltValue="vZDv8jbn8F2vdGYIV1gCjQ=="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x14ac:dyDescent="0.15"/>
  <cols>
    <col min="1" max="95" width="1.625" style="225" customWidth="1"/>
    <col min="96" max="133" width="1.625" style="241" customWidth="1"/>
    <col min="134" max="143" width="1.625" style="225" customWidth="1"/>
    <col min="144" max="16384" width="0" style="225" hidden="1"/>
  </cols>
  <sheetData>
    <row r="1" spans="2:143" ht="22.5" customHeight="1" thickBot="1" x14ac:dyDescent="0.2">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655" t="s">
        <v>213</v>
      </c>
      <c r="DI1" s="656"/>
      <c r="DJ1" s="656"/>
      <c r="DK1" s="656"/>
      <c r="DL1" s="656"/>
      <c r="DM1" s="656"/>
      <c r="DN1" s="657"/>
      <c r="DO1" s="225"/>
      <c r="DP1" s="655" t="s">
        <v>214</v>
      </c>
      <c r="DQ1" s="656"/>
      <c r="DR1" s="656"/>
      <c r="DS1" s="656"/>
      <c r="DT1" s="656"/>
      <c r="DU1" s="656"/>
      <c r="DV1" s="656"/>
      <c r="DW1" s="656"/>
      <c r="DX1" s="656"/>
      <c r="DY1" s="656"/>
      <c r="DZ1" s="656"/>
      <c r="EA1" s="656"/>
      <c r="EB1" s="656"/>
      <c r="EC1" s="657"/>
      <c r="ED1" s="223"/>
      <c r="EE1" s="223"/>
      <c r="EF1" s="223"/>
      <c r="EG1" s="223"/>
      <c r="EH1" s="223"/>
      <c r="EI1" s="223"/>
      <c r="EJ1" s="223"/>
      <c r="EK1" s="223"/>
      <c r="EL1" s="223"/>
      <c r="EM1" s="223"/>
    </row>
    <row r="2" spans="2:143" ht="22.5" customHeight="1" x14ac:dyDescent="0.15">
      <c r="B2" s="226" t="s">
        <v>215</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x14ac:dyDescent="0.15">
      <c r="B3" s="658" t="s">
        <v>216</v>
      </c>
      <c r="C3" s="659"/>
      <c r="D3" s="659"/>
      <c r="E3" s="659"/>
      <c r="F3" s="659"/>
      <c r="G3" s="659"/>
      <c r="H3" s="659"/>
      <c r="I3" s="659"/>
      <c r="J3" s="659"/>
      <c r="K3" s="659"/>
      <c r="L3" s="659"/>
      <c r="M3" s="659"/>
      <c r="N3" s="659"/>
      <c r="O3" s="659"/>
      <c r="P3" s="659"/>
      <c r="Q3" s="659"/>
      <c r="R3" s="659"/>
      <c r="S3" s="659"/>
      <c r="T3" s="659"/>
      <c r="U3" s="659"/>
      <c r="V3" s="659"/>
      <c r="W3" s="659"/>
      <c r="X3" s="659"/>
      <c r="Y3" s="659"/>
      <c r="Z3" s="659"/>
      <c r="AA3" s="659"/>
      <c r="AB3" s="659"/>
      <c r="AC3" s="659"/>
      <c r="AD3" s="659"/>
      <c r="AE3" s="659"/>
      <c r="AF3" s="659"/>
      <c r="AG3" s="659"/>
      <c r="AH3" s="659"/>
      <c r="AI3" s="659"/>
      <c r="AJ3" s="659"/>
      <c r="AK3" s="659"/>
      <c r="AL3" s="659"/>
      <c r="AM3" s="659"/>
      <c r="AN3" s="659"/>
      <c r="AO3" s="659"/>
      <c r="AP3" s="658" t="s">
        <v>217</v>
      </c>
      <c r="AQ3" s="659"/>
      <c r="AR3" s="659"/>
      <c r="AS3" s="659"/>
      <c r="AT3" s="659"/>
      <c r="AU3" s="659"/>
      <c r="AV3" s="659"/>
      <c r="AW3" s="659"/>
      <c r="AX3" s="659"/>
      <c r="AY3" s="659"/>
      <c r="AZ3" s="659"/>
      <c r="BA3" s="659"/>
      <c r="BB3" s="659"/>
      <c r="BC3" s="659"/>
      <c r="BD3" s="659"/>
      <c r="BE3" s="659"/>
      <c r="BF3" s="659"/>
      <c r="BG3" s="659"/>
      <c r="BH3" s="659"/>
      <c r="BI3" s="659"/>
      <c r="BJ3" s="659"/>
      <c r="BK3" s="659"/>
      <c r="BL3" s="659"/>
      <c r="BM3" s="659"/>
      <c r="BN3" s="659"/>
      <c r="BO3" s="659"/>
      <c r="BP3" s="659"/>
      <c r="BQ3" s="659"/>
      <c r="BR3" s="659"/>
      <c r="BS3" s="659"/>
      <c r="BT3" s="659"/>
      <c r="BU3" s="659"/>
      <c r="BV3" s="659"/>
      <c r="BW3" s="659"/>
      <c r="BX3" s="659"/>
      <c r="BY3" s="659"/>
      <c r="BZ3" s="659"/>
      <c r="CA3" s="659"/>
      <c r="CB3" s="660"/>
      <c r="CD3" s="661" t="s">
        <v>218</v>
      </c>
      <c r="CE3" s="662"/>
      <c r="CF3" s="662"/>
      <c r="CG3" s="662"/>
      <c r="CH3" s="662"/>
      <c r="CI3" s="662"/>
      <c r="CJ3" s="662"/>
      <c r="CK3" s="662"/>
      <c r="CL3" s="662"/>
      <c r="CM3" s="662"/>
      <c r="CN3" s="662"/>
      <c r="CO3" s="662"/>
      <c r="CP3" s="662"/>
      <c r="CQ3" s="662"/>
      <c r="CR3" s="662"/>
      <c r="CS3" s="662"/>
      <c r="CT3" s="662"/>
      <c r="CU3" s="662"/>
      <c r="CV3" s="662"/>
      <c r="CW3" s="662"/>
      <c r="CX3" s="662"/>
      <c r="CY3" s="662"/>
      <c r="CZ3" s="662"/>
      <c r="DA3" s="662"/>
      <c r="DB3" s="662"/>
      <c r="DC3" s="662"/>
      <c r="DD3" s="662"/>
      <c r="DE3" s="662"/>
      <c r="DF3" s="662"/>
      <c r="DG3" s="662"/>
      <c r="DH3" s="662"/>
      <c r="DI3" s="662"/>
      <c r="DJ3" s="662"/>
      <c r="DK3" s="662"/>
      <c r="DL3" s="662"/>
      <c r="DM3" s="662"/>
      <c r="DN3" s="662"/>
      <c r="DO3" s="662"/>
      <c r="DP3" s="662"/>
      <c r="DQ3" s="662"/>
      <c r="DR3" s="662"/>
      <c r="DS3" s="662"/>
      <c r="DT3" s="662"/>
      <c r="DU3" s="662"/>
      <c r="DV3" s="662"/>
      <c r="DW3" s="662"/>
      <c r="DX3" s="662"/>
      <c r="DY3" s="662"/>
      <c r="DZ3" s="662"/>
      <c r="EA3" s="662"/>
      <c r="EB3" s="662"/>
      <c r="EC3" s="663"/>
    </row>
    <row r="4" spans="2:143" ht="11.25" customHeight="1" x14ac:dyDescent="0.15">
      <c r="B4" s="658" t="s">
        <v>1</v>
      </c>
      <c r="C4" s="659"/>
      <c r="D4" s="659"/>
      <c r="E4" s="659"/>
      <c r="F4" s="659"/>
      <c r="G4" s="659"/>
      <c r="H4" s="659"/>
      <c r="I4" s="659"/>
      <c r="J4" s="659"/>
      <c r="K4" s="659"/>
      <c r="L4" s="659"/>
      <c r="M4" s="659"/>
      <c r="N4" s="659"/>
      <c r="O4" s="659"/>
      <c r="P4" s="659"/>
      <c r="Q4" s="660"/>
      <c r="R4" s="658" t="s">
        <v>219</v>
      </c>
      <c r="S4" s="659"/>
      <c r="T4" s="659"/>
      <c r="U4" s="659"/>
      <c r="V4" s="659"/>
      <c r="W4" s="659"/>
      <c r="X4" s="659"/>
      <c r="Y4" s="660"/>
      <c r="Z4" s="658" t="s">
        <v>220</v>
      </c>
      <c r="AA4" s="659"/>
      <c r="AB4" s="659"/>
      <c r="AC4" s="660"/>
      <c r="AD4" s="658" t="s">
        <v>221</v>
      </c>
      <c r="AE4" s="659"/>
      <c r="AF4" s="659"/>
      <c r="AG4" s="659"/>
      <c r="AH4" s="659"/>
      <c r="AI4" s="659"/>
      <c r="AJ4" s="659"/>
      <c r="AK4" s="660"/>
      <c r="AL4" s="658" t="s">
        <v>220</v>
      </c>
      <c r="AM4" s="659"/>
      <c r="AN4" s="659"/>
      <c r="AO4" s="660"/>
      <c r="AP4" s="664" t="s">
        <v>222</v>
      </c>
      <c r="AQ4" s="664"/>
      <c r="AR4" s="664"/>
      <c r="AS4" s="664"/>
      <c r="AT4" s="664"/>
      <c r="AU4" s="664"/>
      <c r="AV4" s="664"/>
      <c r="AW4" s="664"/>
      <c r="AX4" s="664"/>
      <c r="AY4" s="664"/>
      <c r="AZ4" s="664"/>
      <c r="BA4" s="664"/>
      <c r="BB4" s="664"/>
      <c r="BC4" s="664"/>
      <c r="BD4" s="664"/>
      <c r="BE4" s="664"/>
      <c r="BF4" s="664"/>
      <c r="BG4" s="664" t="s">
        <v>223</v>
      </c>
      <c r="BH4" s="664"/>
      <c r="BI4" s="664"/>
      <c r="BJ4" s="664"/>
      <c r="BK4" s="664"/>
      <c r="BL4" s="664"/>
      <c r="BM4" s="664"/>
      <c r="BN4" s="664"/>
      <c r="BO4" s="664" t="s">
        <v>220</v>
      </c>
      <c r="BP4" s="664"/>
      <c r="BQ4" s="664"/>
      <c r="BR4" s="664"/>
      <c r="BS4" s="664" t="s">
        <v>224</v>
      </c>
      <c r="BT4" s="664"/>
      <c r="BU4" s="664"/>
      <c r="BV4" s="664"/>
      <c r="BW4" s="664"/>
      <c r="BX4" s="664"/>
      <c r="BY4" s="664"/>
      <c r="BZ4" s="664"/>
      <c r="CA4" s="664"/>
      <c r="CB4" s="664"/>
      <c r="CD4" s="661" t="s">
        <v>225</v>
      </c>
      <c r="CE4" s="662"/>
      <c r="CF4" s="662"/>
      <c r="CG4" s="662"/>
      <c r="CH4" s="662"/>
      <c r="CI4" s="662"/>
      <c r="CJ4" s="662"/>
      <c r="CK4" s="662"/>
      <c r="CL4" s="662"/>
      <c r="CM4" s="662"/>
      <c r="CN4" s="662"/>
      <c r="CO4" s="662"/>
      <c r="CP4" s="662"/>
      <c r="CQ4" s="662"/>
      <c r="CR4" s="662"/>
      <c r="CS4" s="662"/>
      <c r="CT4" s="662"/>
      <c r="CU4" s="662"/>
      <c r="CV4" s="662"/>
      <c r="CW4" s="662"/>
      <c r="CX4" s="662"/>
      <c r="CY4" s="662"/>
      <c r="CZ4" s="662"/>
      <c r="DA4" s="662"/>
      <c r="DB4" s="662"/>
      <c r="DC4" s="662"/>
      <c r="DD4" s="662"/>
      <c r="DE4" s="662"/>
      <c r="DF4" s="662"/>
      <c r="DG4" s="662"/>
      <c r="DH4" s="662"/>
      <c r="DI4" s="662"/>
      <c r="DJ4" s="662"/>
      <c r="DK4" s="662"/>
      <c r="DL4" s="662"/>
      <c r="DM4" s="662"/>
      <c r="DN4" s="662"/>
      <c r="DO4" s="662"/>
      <c r="DP4" s="662"/>
      <c r="DQ4" s="662"/>
      <c r="DR4" s="662"/>
      <c r="DS4" s="662"/>
      <c r="DT4" s="662"/>
      <c r="DU4" s="662"/>
      <c r="DV4" s="662"/>
      <c r="DW4" s="662"/>
      <c r="DX4" s="662"/>
      <c r="DY4" s="662"/>
      <c r="DZ4" s="662"/>
      <c r="EA4" s="662"/>
      <c r="EB4" s="662"/>
      <c r="EC4" s="663"/>
    </row>
    <row r="5" spans="2:143" s="229" customFormat="1" ht="11.25" customHeight="1" x14ac:dyDescent="0.15">
      <c r="B5" s="665" t="s">
        <v>226</v>
      </c>
      <c r="C5" s="666"/>
      <c r="D5" s="666"/>
      <c r="E5" s="666"/>
      <c r="F5" s="666"/>
      <c r="G5" s="666"/>
      <c r="H5" s="666"/>
      <c r="I5" s="666"/>
      <c r="J5" s="666"/>
      <c r="K5" s="666"/>
      <c r="L5" s="666"/>
      <c r="M5" s="666"/>
      <c r="N5" s="666"/>
      <c r="O5" s="666"/>
      <c r="P5" s="666"/>
      <c r="Q5" s="667"/>
      <c r="R5" s="668">
        <v>303834</v>
      </c>
      <c r="S5" s="669"/>
      <c r="T5" s="669"/>
      <c r="U5" s="669"/>
      <c r="V5" s="669"/>
      <c r="W5" s="669"/>
      <c r="X5" s="669"/>
      <c r="Y5" s="670"/>
      <c r="Z5" s="671">
        <v>2.7</v>
      </c>
      <c r="AA5" s="671"/>
      <c r="AB5" s="671"/>
      <c r="AC5" s="671"/>
      <c r="AD5" s="672">
        <v>303834</v>
      </c>
      <c r="AE5" s="672"/>
      <c r="AF5" s="672"/>
      <c r="AG5" s="672"/>
      <c r="AH5" s="672"/>
      <c r="AI5" s="672"/>
      <c r="AJ5" s="672"/>
      <c r="AK5" s="672"/>
      <c r="AL5" s="673">
        <v>19.399999999999999</v>
      </c>
      <c r="AM5" s="674"/>
      <c r="AN5" s="674"/>
      <c r="AO5" s="675"/>
      <c r="AP5" s="665" t="s">
        <v>227</v>
      </c>
      <c r="AQ5" s="666"/>
      <c r="AR5" s="666"/>
      <c r="AS5" s="666"/>
      <c r="AT5" s="666"/>
      <c r="AU5" s="666"/>
      <c r="AV5" s="666"/>
      <c r="AW5" s="666"/>
      <c r="AX5" s="666"/>
      <c r="AY5" s="666"/>
      <c r="AZ5" s="666"/>
      <c r="BA5" s="666"/>
      <c r="BB5" s="666"/>
      <c r="BC5" s="666"/>
      <c r="BD5" s="666"/>
      <c r="BE5" s="666"/>
      <c r="BF5" s="667"/>
      <c r="BG5" s="679">
        <v>303834</v>
      </c>
      <c r="BH5" s="680"/>
      <c r="BI5" s="680"/>
      <c r="BJ5" s="680"/>
      <c r="BK5" s="680"/>
      <c r="BL5" s="680"/>
      <c r="BM5" s="680"/>
      <c r="BN5" s="681"/>
      <c r="BO5" s="682">
        <v>100</v>
      </c>
      <c r="BP5" s="682"/>
      <c r="BQ5" s="682"/>
      <c r="BR5" s="682"/>
      <c r="BS5" s="683" t="s">
        <v>129</v>
      </c>
      <c r="BT5" s="683"/>
      <c r="BU5" s="683"/>
      <c r="BV5" s="683"/>
      <c r="BW5" s="683"/>
      <c r="BX5" s="683"/>
      <c r="BY5" s="683"/>
      <c r="BZ5" s="683"/>
      <c r="CA5" s="683"/>
      <c r="CB5" s="687"/>
      <c r="CD5" s="661" t="s">
        <v>222</v>
      </c>
      <c r="CE5" s="662"/>
      <c r="CF5" s="662"/>
      <c r="CG5" s="662"/>
      <c r="CH5" s="662"/>
      <c r="CI5" s="662"/>
      <c r="CJ5" s="662"/>
      <c r="CK5" s="662"/>
      <c r="CL5" s="662"/>
      <c r="CM5" s="662"/>
      <c r="CN5" s="662"/>
      <c r="CO5" s="662"/>
      <c r="CP5" s="662"/>
      <c r="CQ5" s="663"/>
      <c r="CR5" s="661" t="s">
        <v>228</v>
      </c>
      <c r="CS5" s="662"/>
      <c r="CT5" s="662"/>
      <c r="CU5" s="662"/>
      <c r="CV5" s="662"/>
      <c r="CW5" s="662"/>
      <c r="CX5" s="662"/>
      <c r="CY5" s="663"/>
      <c r="CZ5" s="661" t="s">
        <v>220</v>
      </c>
      <c r="DA5" s="662"/>
      <c r="DB5" s="662"/>
      <c r="DC5" s="663"/>
      <c r="DD5" s="661" t="s">
        <v>229</v>
      </c>
      <c r="DE5" s="662"/>
      <c r="DF5" s="662"/>
      <c r="DG5" s="662"/>
      <c r="DH5" s="662"/>
      <c r="DI5" s="662"/>
      <c r="DJ5" s="662"/>
      <c r="DK5" s="662"/>
      <c r="DL5" s="662"/>
      <c r="DM5" s="662"/>
      <c r="DN5" s="662"/>
      <c r="DO5" s="662"/>
      <c r="DP5" s="663"/>
      <c r="DQ5" s="661" t="s">
        <v>230</v>
      </c>
      <c r="DR5" s="662"/>
      <c r="DS5" s="662"/>
      <c r="DT5" s="662"/>
      <c r="DU5" s="662"/>
      <c r="DV5" s="662"/>
      <c r="DW5" s="662"/>
      <c r="DX5" s="662"/>
      <c r="DY5" s="662"/>
      <c r="DZ5" s="662"/>
      <c r="EA5" s="662"/>
      <c r="EB5" s="662"/>
      <c r="EC5" s="663"/>
    </row>
    <row r="6" spans="2:143" ht="11.25" customHeight="1" x14ac:dyDescent="0.15">
      <c r="B6" s="676" t="s">
        <v>231</v>
      </c>
      <c r="C6" s="677"/>
      <c r="D6" s="677"/>
      <c r="E6" s="677"/>
      <c r="F6" s="677"/>
      <c r="G6" s="677"/>
      <c r="H6" s="677"/>
      <c r="I6" s="677"/>
      <c r="J6" s="677"/>
      <c r="K6" s="677"/>
      <c r="L6" s="677"/>
      <c r="M6" s="677"/>
      <c r="N6" s="677"/>
      <c r="O6" s="677"/>
      <c r="P6" s="677"/>
      <c r="Q6" s="678"/>
      <c r="R6" s="679">
        <v>18951</v>
      </c>
      <c r="S6" s="680"/>
      <c r="T6" s="680"/>
      <c r="U6" s="680"/>
      <c r="V6" s="680"/>
      <c r="W6" s="680"/>
      <c r="X6" s="680"/>
      <c r="Y6" s="681"/>
      <c r="Z6" s="682">
        <v>0.2</v>
      </c>
      <c r="AA6" s="682"/>
      <c r="AB6" s="682"/>
      <c r="AC6" s="682"/>
      <c r="AD6" s="683">
        <v>18951</v>
      </c>
      <c r="AE6" s="683"/>
      <c r="AF6" s="683"/>
      <c r="AG6" s="683"/>
      <c r="AH6" s="683"/>
      <c r="AI6" s="683"/>
      <c r="AJ6" s="683"/>
      <c r="AK6" s="683"/>
      <c r="AL6" s="684">
        <v>1.2</v>
      </c>
      <c r="AM6" s="685"/>
      <c r="AN6" s="685"/>
      <c r="AO6" s="686"/>
      <c r="AP6" s="676" t="s">
        <v>232</v>
      </c>
      <c r="AQ6" s="677"/>
      <c r="AR6" s="677"/>
      <c r="AS6" s="677"/>
      <c r="AT6" s="677"/>
      <c r="AU6" s="677"/>
      <c r="AV6" s="677"/>
      <c r="AW6" s="677"/>
      <c r="AX6" s="677"/>
      <c r="AY6" s="677"/>
      <c r="AZ6" s="677"/>
      <c r="BA6" s="677"/>
      <c r="BB6" s="677"/>
      <c r="BC6" s="677"/>
      <c r="BD6" s="677"/>
      <c r="BE6" s="677"/>
      <c r="BF6" s="678"/>
      <c r="BG6" s="679">
        <v>303834</v>
      </c>
      <c r="BH6" s="680"/>
      <c r="BI6" s="680"/>
      <c r="BJ6" s="680"/>
      <c r="BK6" s="680"/>
      <c r="BL6" s="680"/>
      <c r="BM6" s="680"/>
      <c r="BN6" s="681"/>
      <c r="BO6" s="682">
        <v>100</v>
      </c>
      <c r="BP6" s="682"/>
      <c r="BQ6" s="682"/>
      <c r="BR6" s="682"/>
      <c r="BS6" s="683" t="s">
        <v>129</v>
      </c>
      <c r="BT6" s="683"/>
      <c r="BU6" s="683"/>
      <c r="BV6" s="683"/>
      <c r="BW6" s="683"/>
      <c r="BX6" s="683"/>
      <c r="BY6" s="683"/>
      <c r="BZ6" s="683"/>
      <c r="CA6" s="683"/>
      <c r="CB6" s="687"/>
      <c r="CD6" s="690" t="s">
        <v>233</v>
      </c>
      <c r="CE6" s="691"/>
      <c r="CF6" s="691"/>
      <c r="CG6" s="691"/>
      <c r="CH6" s="691"/>
      <c r="CI6" s="691"/>
      <c r="CJ6" s="691"/>
      <c r="CK6" s="691"/>
      <c r="CL6" s="691"/>
      <c r="CM6" s="691"/>
      <c r="CN6" s="691"/>
      <c r="CO6" s="691"/>
      <c r="CP6" s="691"/>
      <c r="CQ6" s="692"/>
      <c r="CR6" s="679">
        <v>48238</v>
      </c>
      <c r="CS6" s="680"/>
      <c r="CT6" s="680"/>
      <c r="CU6" s="680"/>
      <c r="CV6" s="680"/>
      <c r="CW6" s="680"/>
      <c r="CX6" s="680"/>
      <c r="CY6" s="681"/>
      <c r="CZ6" s="673">
        <v>0.4</v>
      </c>
      <c r="DA6" s="674"/>
      <c r="DB6" s="674"/>
      <c r="DC6" s="693"/>
      <c r="DD6" s="688" t="s">
        <v>129</v>
      </c>
      <c r="DE6" s="680"/>
      <c r="DF6" s="680"/>
      <c r="DG6" s="680"/>
      <c r="DH6" s="680"/>
      <c r="DI6" s="680"/>
      <c r="DJ6" s="680"/>
      <c r="DK6" s="680"/>
      <c r="DL6" s="680"/>
      <c r="DM6" s="680"/>
      <c r="DN6" s="680"/>
      <c r="DO6" s="680"/>
      <c r="DP6" s="681"/>
      <c r="DQ6" s="688">
        <v>48238</v>
      </c>
      <c r="DR6" s="680"/>
      <c r="DS6" s="680"/>
      <c r="DT6" s="680"/>
      <c r="DU6" s="680"/>
      <c r="DV6" s="680"/>
      <c r="DW6" s="680"/>
      <c r="DX6" s="680"/>
      <c r="DY6" s="680"/>
      <c r="DZ6" s="680"/>
      <c r="EA6" s="680"/>
      <c r="EB6" s="680"/>
      <c r="EC6" s="689"/>
    </row>
    <row r="7" spans="2:143" ht="11.25" customHeight="1" x14ac:dyDescent="0.15">
      <c r="B7" s="676" t="s">
        <v>234</v>
      </c>
      <c r="C7" s="677"/>
      <c r="D7" s="677"/>
      <c r="E7" s="677"/>
      <c r="F7" s="677"/>
      <c r="G7" s="677"/>
      <c r="H7" s="677"/>
      <c r="I7" s="677"/>
      <c r="J7" s="677"/>
      <c r="K7" s="677"/>
      <c r="L7" s="677"/>
      <c r="M7" s="677"/>
      <c r="N7" s="677"/>
      <c r="O7" s="677"/>
      <c r="P7" s="677"/>
      <c r="Q7" s="678"/>
      <c r="R7" s="679">
        <v>813</v>
      </c>
      <c r="S7" s="680"/>
      <c r="T7" s="680"/>
      <c r="U7" s="680"/>
      <c r="V7" s="680"/>
      <c r="W7" s="680"/>
      <c r="X7" s="680"/>
      <c r="Y7" s="681"/>
      <c r="Z7" s="682">
        <v>0</v>
      </c>
      <c r="AA7" s="682"/>
      <c r="AB7" s="682"/>
      <c r="AC7" s="682"/>
      <c r="AD7" s="683">
        <v>813</v>
      </c>
      <c r="AE7" s="683"/>
      <c r="AF7" s="683"/>
      <c r="AG7" s="683"/>
      <c r="AH7" s="683"/>
      <c r="AI7" s="683"/>
      <c r="AJ7" s="683"/>
      <c r="AK7" s="683"/>
      <c r="AL7" s="684">
        <v>0.1</v>
      </c>
      <c r="AM7" s="685"/>
      <c r="AN7" s="685"/>
      <c r="AO7" s="686"/>
      <c r="AP7" s="676" t="s">
        <v>235</v>
      </c>
      <c r="AQ7" s="677"/>
      <c r="AR7" s="677"/>
      <c r="AS7" s="677"/>
      <c r="AT7" s="677"/>
      <c r="AU7" s="677"/>
      <c r="AV7" s="677"/>
      <c r="AW7" s="677"/>
      <c r="AX7" s="677"/>
      <c r="AY7" s="677"/>
      <c r="AZ7" s="677"/>
      <c r="BA7" s="677"/>
      <c r="BB7" s="677"/>
      <c r="BC7" s="677"/>
      <c r="BD7" s="677"/>
      <c r="BE7" s="677"/>
      <c r="BF7" s="678"/>
      <c r="BG7" s="679">
        <v>132394</v>
      </c>
      <c r="BH7" s="680"/>
      <c r="BI7" s="680"/>
      <c r="BJ7" s="680"/>
      <c r="BK7" s="680"/>
      <c r="BL7" s="680"/>
      <c r="BM7" s="680"/>
      <c r="BN7" s="681"/>
      <c r="BO7" s="682">
        <v>43.6</v>
      </c>
      <c r="BP7" s="682"/>
      <c r="BQ7" s="682"/>
      <c r="BR7" s="682"/>
      <c r="BS7" s="683" t="s">
        <v>129</v>
      </c>
      <c r="BT7" s="683"/>
      <c r="BU7" s="683"/>
      <c r="BV7" s="683"/>
      <c r="BW7" s="683"/>
      <c r="BX7" s="683"/>
      <c r="BY7" s="683"/>
      <c r="BZ7" s="683"/>
      <c r="CA7" s="683"/>
      <c r="CB7" s="687"/>
      <c r="CD7" s="694" t="s">
        <v>236</v>
      </c>
      <c r="CE7" s="695"/>
      <c r="CF7" s="695"/>
      <c r="CG7" s="695"/>
      <c r="CH7" s="695"/>
      <c r="CI7" s="695"/>
      <c r="CJ7" s="695"/>
      <c r="CK7" s="695"/>
      <c r="CL7" s="695"/>
      <c r="CM7" s="695"/>
      <c r="CN7" s="695"/>
      <c r="CO7" s="695"/>
      <c r="CP7" s="695"/>
      <c r="CQ7" s="696"/>
      <c r="CR7" s="679">
        <v>8688110</v>
      </c>
      <c r="CS7" s="680"/>
      <c r="CT7" s="680"/>
      <c r="CU7" s="680"/>
      <c r="CV7" s="680"/>
      <c r="CW7" s="680"/>
      <c r="CX7" s="680"/>
      <c r="CY7" s="681"/>
      <c r="CZ7" s="682">
        <v>79.400000000000006</v>
      </c>
      <c r="DA7" s="682"/>
      <c r="DB7" s="682"/>
      <c r="DC7" s="682"/>
      <c r="DD7" s="688">
        <v>24197</v>
      </c>
      <c r="DE7" s="680"/>
      <c r="DF7" s="680"/>
      <c r="DG7" s="680"/>
      <c r="DH7" s="680"/>
      <c r="DI7" s="680"/>
      <c r="DJ7" s="680"/>
      <c r="DK7" s="680"/>
      <c r="DL7" s="680"/>
      <c r="DM7" s="680"/>
      <c r="DN7" s="680"/>
      <c r="DO7" s="680"/>
      <c r="DP7" s="681"/>
      <c r="DQ7" s="688">
        <v>624645</v>
      </c>
      <c r="DR7" s="680"/>
      <c r="DS7" s="680"/>
      <c r="DT7" s="680"/>
      <c r="DU7" s="680"/>
      <c r="DV7" s="680"/>
      <c r="DW7" s="680"/>
      <c r="DX7" s="680"/>
      <c r="DY7" s="680"/>
      <c r="DZ7" s="680"/>
      <c r="EA7" s="680"/>
      <c r="EB7" s="680"/>
      <c r="EC7" s="689"/>
    </row>
    <row r="8" spans="2:143" ht="11.25" customHeight="1" x14ac:dyDescent="0.15">
      <c r="B8" s="676" t="s">
        <v>237</v>
      </c>
      <c r="C8" s="677"/>
      <c r="D8" s="677"/>
      <c r="E8" s="677"/>
      <c r="F8" s="677"/>
      <c r="G8" s="677"/>
      <c r="H8" s="677"/>
      <c r="I8" s="677"/>
      <c r="J8" s="677"/>
      <c r="K8" s="677"/>
      <c r="L8" s="677"/>
      <c r="M8" s="677"/>
      <c r="N8" s="677"/>
      <c r="O8" s="677"/>
      <c r="P8" s="677"/>
      <c r="Q8" s="678"/>
      <c r="R8" s="679">
        <v>788</v>
      </c>
      <c r="S8" s="680"/>
      <c r="T8" s="680"/>
      <c r="U8" s="680"/>
      <c r="V8" s="680"/>
      <c r="W8" s="680"/>
      <c r="X8" s="680"/>
      <c r="Y8" s="681"/>
      <c r="Z8" s="682">
        <v>0</v>
      </c>
      <c r="AA8" s="682"/>
      <c r="AB8" s="682"/>
      <c r="AC8" s="682"/>
      <c r="AD8" s="683">
        <v>788</v>
      </c>
      <c r="AE8" s="683"/>
      <c r="AF8" s="683"/>
      <c r="AG8" s="683"/>
      <c r="AH8" s="683"/>
      <c r="AI8" s="683"/>
      <c r="AJ8" s="683"/>
      <c r="AK8" s="683"/>
      <c r="AL8" s="684">
        <v>0.1</v>
      </c>
      <c r="AM8" s="685"/>
      <c r="AN8" s="685"/>
      <c r="AO8" s="686"/>
      <c r="AP8" s="676" t="s">
        <v>238</v>
      </c>
      <c r="AQ8" s="677"/>
      <c r="AR8" s="677"/>
      <c r="AS8" s="677"/>
      <c r="AT8" s="677"/>
      <c r="AU8" s="677"/>
      <c r="AV8" s="677"/>
      <c r="AW8" s="677"/>
      <c r="AX8" s="677"/>
      <c r="AY8" s="677"/>
      <c r="AZ8" s="677"/>
      <c r="BA8" s="677"/>
      <c r="BB8" s="677"/>
      <c r="BC8" s="677"/>
      <c r="BD8" s="677"/>
      <c r="BE8" s="677"/>
      <c r="BF8" s="678"/>
      <c r="BG8" s="679">
        <v>4637</v>
      </c>
      <c r="BH8" s="680"/>
      <c r="BI8" s="680"/>
      <c r="BJ8" s="680"/>
      <c r="BK8" s="680"/>
      <c r="BL8" s="680"/>
      <c r="BM8" s="680"/>
      <c r="BN8" s="681"/>
      <c r="BO8" s="682">
        <v>1.5</v>
      </c>
      <c r="BP8" s="682"/>
      <c r="BQ8" s="682"/>
      <c r="BR8" s="682"/>
      <c r="BS8" s="688" t="s">
        <v>129</v>
      </c>
      <c r="BT8" s="680"/>
      <c r="BU8" s="680"/>
      <c r="BV8" s="680"/>
      <c r="BW8" s="680"/>
      <c r="BX8" s="680"/>
      <c r="BY8" s="680"/>
      <c r="BZ8" s="680"/>
      <c r="CA8" s="680"/>
      <c r="CB8" s="689"/>
      <c r="CD8" s="694" t="s">
        <v>239</v>
      </c>
      <c r="CE8" s="695"/>
      <c r="CF8" s="695"/>
      <c r="CG8" s="695"/>
      <c r="CH8" s="695"/>
      <c r="CI8" s="695"/>
      <c r="CJ8" s="695"/>
      <c r="CK8" s="695"/>
      <c r="CL8" s="695"/>
      <c r="CM8" s="695"/>
      <c r="CN8" s="695"/>
      <c r="CO8" s="695"/>
      <c r="CP8" s="695"/>
      <c r="CQ8" s="696"/>
      <c r="CR8" s="679">
        <v>527146</v>
      </c>
      <c r="CS8" s="680"/>
      <c r="CT8" s="680"/>
      <c r="CU8" s="680"/>
      <c r="CV8" s="680"/>
      <c r="CW8" s="680"/>
      <c r="CX8" s="680"/>
      <c r="CY8" s="681"/>
      <c r="CZ8" s="682">
        <v>4.8</v>
      </c>
      <c r="DA8" s="682"/>
      <c r="DB8" s="682"/>
      <c r="DC8" s="682"/>
      <c r="DD8" s="688" t="s">
        <v>240</v>
      </c>
      <c r="DE8" s="680"/>
      <c r="DF8" s="680"/>
      <c r="DG8" s="680"/>
      <c r="DH8" s="680"/>
      <c r="DI8" s="680"/>
      <c r="DJ8" s="680"/>
      <c r="DK8" s="680"/>
      <c r="DL8" s="680"/>
      <c r="DM8" s="680"/>
      <c r="DN8" s="680"/>
      <c r="DO8" s="680"/>
      <c r="DP8" s="681"/>
      <c r="DQ8" s="688">
        <v>359698</v>
      </c>
      <c r="DR8" s="680"/>
      <c r="DS8" s="680"/>
      <c r="DT8" s="680"/>
      <c r="DU8" s="680"/>
      <c r="DV8" s="680"/>
      <c r="DW8" s="680"/>
      <c r="DX8" s="680"/>
      <c r="DY8" s="680"/>
      <c r="DZ8" s="680"/>
      <c r="EA8" s="680"/>
      <c r="EB8" s="680"/>
      <c r="EC8" s="689"/>
    </row>
    <row r="9" spans="2:143" ht="11.25" customHeight="1" x14ac:dyDescent="0.15">
      <c r="B9" s="676" t="s">
        <v>241</v>
      </c>
      <c r="C9" s="677"/>
      <c r="D9" s="677"/>
      <c r="E9" s="677"/>
      <c r="F9" s="677"/>
      <c r="G9" s="677"/>
      <c r="H9" s="677"/>
      <c r="I9" s="677"/>
      <c r="J9" s="677"/>
      <c r="K9" s="677"/>
      <c r="L9" s="677"/>
      <c r="M9" s="677"/>
      <c r="N9" s="677"/>
      <c r="O9" s="677"/>
      <c r="P9" s="677"/>
      <c r="Q9" s="678"/>
      <c r="R9" s="679">
        <v>716</v>
      </c>
      <c r="S9" s="680"/>
      <c r="T9" s="680"/>
      <c r="U9" s="680"/>
      <c r="V9" s="680"/>
      <c r="W9" s="680"/>
      <c r="X9" s="680"/>
      <c r="Y9" s="681"/>
      <c r="Z9" s="682">
        <v>0</v>
      </c>
      <c r="AA9" s="682"/>
      <c r="AB9" s="682"/>
      <c r="AC9" s="682"/>
      <c r="AD9" s="683">
        <v>716</v>
      </c>
      <c r="AE9" s="683"/>
      <c r="AF9" s="683"/>
      <c r="AG9" s="683"/>
      <c r="AH9" s="683"/>
      <c r="AI9" s="683"/>
      <c r="AJ9" s="683"/>
      <c r="AK9" s="683"/>
      <c r="AL9" s="684">
        <v>0</v>
      </c>
      <c r="AM9" s="685"/>
      <c r="AN9" s="685"/>
      <c r="AO9" s="686"/>
      <c r="AP9" s="676" t="s">
        <v>242</v>
      </c>
      <c r="AQ9" s="677"/>
      <c r="AR9" s="677"/>
      <c r="AS9" s="677"/>
      <c r="AT9" s="677"/>
      <c r="AU9" s="677"/>
      <c r="AV9" s="677"/>
      <c r="AW9" s="677"/>
      <c r="AX9" s="677"/>
      <c r="AY9" s="677"/>
      <c r="AZ9" s="677"/>
      <c r="BA9" s="677"/>
      <c r="BB9" s="677"/>
      <c r="BC9" s="677"/>
      <c r="BD9" s="677"/>
      <c r="BE9" s="677"/>
      <c r="BF9" s="678"/>
      <c r="BG9" s="679">
        <v>101378</v>
      </c>
      <c r="BH9" s="680"/>
      <c r="BI9" s="680"/>
      <c r="BJ9" s="680"/>
      <c r="BK9" s="680"/>
      <c r="BL9" s="680"/>
      <c r="BM9" s="680"/>
      <c r="BN9" s="681"/>
      <c r="BO9" s="682">
        <v>33.4</v>
      </c>
      <c r="BP9" s="682"/>
      <c r="BQ9" s="682"/>
      <c r="BR9" s="682"/>
      <c r="BS9" s="688" t="s">
        <v>240</v>
      </c>
      <c r="BT9" s="680"/>
      <c r="BU9" s="680"/>
      <c r="BV9" s="680"/>
      <c r="BW9" s="680"/>
      <c r="BX9" s="680"/>
      <c r="BY9" s="680"/>
      <c r="BZ9" s="680"/>
      <c r="CA9" s="680"/>
      <c r="CB9" s="689"/>
      <c r="CD9" s="694" t="s">
        <v>243</v>
      </c>
      <c r="CE9" s="695"/>
      <c r="CF9" s="695"/>
      <c r="CG9" s="695"/>
      <c r="CH9" s="695"/>
      <c r="CI9" s="695"/>
      <c r="CJ9" s="695"/>
      <c r="CK9" s="695"/>
      <c r="CL9" s="695"/>
      <c r="CM9" s="695"/>
      <c r="CN9" s="695"/>
      <c r="CO9" s="695"/>
      <c r="CP9" s="695"/>
      <c r="CQ9" s="696"/>
      <c r="CR9" s="679">
        <v>264585</v>
      </c>
      <c r="CS9" s="680"/>
      <c r="CT9" s="680"/>
      <c r="CU9" s="680"/>
      <c r="CV9" s="680"/>
      <c r="CW9" s="680"/>
      <c r="CX9" s="680"/>
      <c r="CY9" s="681"/>
      <c r="CZ9" s="682">
        <v>2.4</v>
      </c>
      <c r="DA9" s="682"/>
      <c r="DB9" s="682"/>
      <c r="DC9" s="682"/>
      <c r="DD9" s="688">
        <v>28132</v>
      </c>
      <c r="DE9" s="680"/>
      <c r="DF9" s="680"/>
      <c r="DG9" s="680"/>
      <c r="DH9" s="680"/>
      <c r="DI9" s="680"/>
      <c r="DJ9" s="680"/>
      <c r="DK9" s="680"/>
      <c r="DL9" s="680"/>
      <c r="DM9" s="680"/>
      <c r="DN9" s="680"/>
      <c r="DO9" s="680"/>
      <c r="DP9" s="681"/>
      <c r="DQ9" s="688">
        <v>176897</v>
      </c>
      <c r="DR9" s="680"/>
      <c r="DS9" s="680"/>
      <c r="DT9" s="680"/>
      <c r="DU9" s="680"/>
      <c r="DV9" s="680"/>
      <c r="DW9" s="680"/>
      <c r="DX9" s="680"/>
      <c r="DY9" s="680"/>
      <c r="DZ9" s="680"/>
      <c r="EA9" s="680"/>
      <c r="EB9" s="680"/>
      <c r="EC9" s="689"/>
    </row>
    <row r="10" spans="2:143" ht="11.25" customHeight="1" x14ac:dyDescent="0.15">
      <c r="B10" s="676" t="s">
        <v>244</v>
      </c>
      <c r="C10" s="677"/>
      <c r="D10" s="677"/>
      <c r="E10" s="677"/>
      <c r="F10" s="677"/>
      <c r="G10" s="677"/>
      <c r="H10" s="677"/>
      <c r="I10" s="677"/>
      <c r="J10" s="677"/>
      <c r="K10" s="677"/>
      <c r="L10" s="677"/>
      <c r="M10" s="677"/>
      <c r="N10" s="677"/>
      <c r="O10" s="677"/>
      <c r="P10" s="677"/>
      <c r="Q10" s="678"/>
      <c r="R10" s="679" t="s">
        <v>240</v>
      </c>
      <c r="S10" s="680"/>
      <c r="T10" s="680"/>
      <c r="U10" s="680"/>
      <c r="V10" s="680"/>
      <c r="W10" s="680"/>
      <c r="X10" s="680"/>
      <c r="Y10" s="681"/>
      <c r="Z10" s="682" t="s">
        <v>129</v>
      </c>
      <c r="AA10" s="682"/>
      <c r="AB10" s="682"/>
      <c r="AC10" s="682"/>
      <c r="AD10" s="683" t="s">
        <v>129</v>
      </c>
      <c r="AE10" s="683"/>
      <c r="AF10" s="683"/>
      <c r="AG10" s="683"/>
      <c r="AH10" s="683"/>
      <c r="AI10" s="683"/>
      <c r="AJ10" s="683"/>
      <c r="AK10" s="683"/>
      <c r="AL10" s="684" t="s">
        <v>129</v>
      </c>
      <c r="AM10" s="685"/>
      <c r="AN10" s="685"/>
      <c r="AO10" s="686"/>
      <c r="AP10" s="676" t="s">
        <v>245</v>
      </c>
      <c r="AQ10" s="677"/>
      <c r="AR10" s="677"/>
      <c r="AS10" s="677"/>
      <c r="AT10" s="677"/>
      <c r="AU10" s="677"/>
      <c r="AV10" s="677"/>
      <c r="AW10" s="677"/>
      <c r="AX10" s="677"/>
      <c r="AY10" s="677"/>
      <c r="AZ10" s="677"/>
      <c r="BA10" s="677"/>
      <c r="BB10" s="677"/>
      <c r="BC10" s="677"/>
      <c r="BD10" s="677"/>
      <c r="BE10" s="677"/>
      <c r="BF10" s="678"/>
      <c r="BG10" s="679">
        <v>7618</v>
      </c>
      <c r="BH10" s="680"/>
      <c r="BI10" s="680"/>
      <c r="BJ10" s="680"/>
      <c r="BK10" s="680"/>
      <c r="BL10" s="680"/>
      <c r="BM10" s="680"/>
      <c r="BN10" s="681"/>
      <c r="BO10" s="682">
        <v>2.5</v>
      </c>
      <c r="BP10" s="682"/>
      <c r="BQ10" s="682"/>
      <c r="BR10" s="682"/>
      <c r="BS10" s="688" t="s">
        <v>129</v>
      </c>
      <c r="BT10" s="680"/>
      <c r="BU10" s="680"/>
      <c r="BV10" s="680"/>
      <c r="BW10" s="680"/>
      <c r="BX10" s="680"/>
      <c r="BY10" s="680"/>
      <c r="BZ10" s="680"/>
      <c r="CA10" s="680"/>
      <c r="CB10" s="689"/>
      <c r="CD10" s="694" t="s">
        <v>246</v>
      </c>
      <c r="CE10" s="695"/>
      <c r="CF10" s="695"/>
      <c r="CG10" s="695"/>
      <c r="CH10" s="695"/>
      <c r="CI10" s="695"/>
      <c r="CJ10" s="695"/>
      <c r="CK10" s="695"/>
      <c r="CL10" s="695"/>
      <c r="CM10" s="695"/>
      <c r="CN10" s="695"/>
      <c r="CO10" s="695"/>
      <c r="CP10" s="695"/>
      <c r="CQ10" s="696"/>
      <c r="CR10" s="679" t="s">
        <v>129</v>
      </c>
      <c r="CS10" s="680"/>
      <c r="CT10" s="680"/>
      <c r="CU10" s="680"/>
      <c r="CV10" s="680"/>
      <c r="CW10" s="680"/>
      <c r="CX10" s="680"/>
      <c r="CY10" s="681"/>
      <c r="CZ10" s="682" t="s">
        <v>240</v>
      </c>
      <c r="DA10" s="682"/>
      <c r="DB10" s="682"/>
      <c r="DC10" s="682"/>
      <c r="DD10" s="688" t="s">
        <v>240</v>
      </c>
      <c r="DE10" s="680"/>
      <c r="DF10" s="680"/>
      <c r="DG10" s="680"/>
      <c r="DH10" s="680"/>
      <c r="DI10" s="680"/>
      <c r="DJ10" s="680"/>
      <c r="DK10" s="680"/>
      <c r="DL10" s="680"/>
      <c r="DM10" s="680"/>
      <c r="DN10" s="680"/>
      <c r="DO10" s="680"/>
      <c r="DP10" s="681"/>
      <c r="DQ10" s="688" t="s">
        <v>129</v>
      </c>
      <c r="DR10" s="680"/>
      <c r="DS10" s="680"/>
      <c r="DT10" s="680"/>
      <c r="DU10" s="680"/>
      <c r="DV10" s="680"/>
      <c r="DW10" s="680"/>
      <c r="DX10" s="680"/>
      <c r="DY10" s="680"/>
      <c r="DZ10" s="680"/>
      <c r="EA10" s="680"/>
      <c r="EB10" s="680"/>
      <c r="EC10" s="689"/>
    </row>
    <row r="11" spans="2:143" ht="11.25" customHeight="1" x14ac:dyDescent="0.15">
      <c r="B11" s="676" t="s">
        <v>247</v>
      </c>
      <c r="C11" s="677"/>
      <c r="D11" s="677"/>
      <c r="E11" s="677"/>
      <c r="F11" s="677"/>
      <c r="G11" s="677"/>
      <c r="H11" s="677"/>
      <c r="I11" s="677"/>
      <c r="J11" s="677"/>
      <c r="K11" s="677"/>
      <c r="L11" s="677"/>
      <c r="M11" s="677"/>
      <c r="N11" s="677"/>
      <c r="O11" s="677"/>
      <c r="P11" s="677"/>
      <c r="Q11" s="678"/>
      <c r="R11" s="679" t="s">
        <v>129</v>
      </c>
      <c r="S11" s="680"/>
      <c r="T11" s="680"/>
      <c r="U11" s="680"/>
      <c r="V11" s="680"/>
      <c r="W11" s="680"/>
      <c r="X11" s="680"/>
      <c r="Y11" s="681"/>
      <c r="Z11" s="682" t="s">
        <v>240</v>
      </c>
      <c r="AA11" s="682"/>
      <c r="AB11" s="682"/>
      <c r="AC11" s="682"/>
      <c r="AD11" s="683" t="s">
        <v>129</v>
      </c>
      <c r="AE11" s="683"/>
      <c r="AF11" s="683"/>
      <c r="AG11" s="683"/>
      <c r="AH11" s="683"/>
      <c r="AI11" s="683"/>
      <c r="AJ11" s="683"/>
      <c r="AK11" s="683"/>
      <c r="AL11" s="684" t="s">
        <v>129</v>
      </c>
      <c r="AM11" s="685"/>
      <c r="AN11" s="685"/>
      <c r="AO11" s="686"/>
      <c r="AP11" s="676" t="s">
        <v>248</v>
      </c>
      <c r="AQ11" s="677"/>
      <c r="AR11" s="677"/>
      <c r="AS11" s="677"/>
      <c r="AT11" s="677"/>
      <c r="AU11" s="677"/>
      <c r="AV11" s="677"/>
      <c r="AW11" s="677"/>
      <c r="AX11" s="677"/>
      <c r="AY11" s="677"/>
      <c r="AZ11" s="677"/>
      <c r="BA11" s="677"/>
      <c r="BB11" s="677"/>
      <c r="BC11" s="677"/>
      <c r="BD11" s="677"/>
      <c r="BE11" s="677"/>
      <c r="BF11" s="678"/>
      <c r="BG11" s="679">
        <v>18761</v>
      </c>
      <c r="BH11" s="680"/>
      <c r="BI11" s="680"/>
      <c r="BJ11" s="680"/>
      <c r="BK11" s="680"/>
      <c r="BL11" s="680"/>
      <c r="BM11" s="680"/>
      <c r="BN11" s="681"/>
      <c r="BO11" s="682">
        <v>6.2</v>
      </c>
      <c r="BP11" s="682"/>
      <c r="BQ11" s="682"/>
      <c r="BR11" s="682"/>
      <c r="BS11" s="688" t="s">
        <v>129</v>
      </c>
      <c r="BT11" s="680"/>
      <c r="BU11" s="680"/>
      <c r="BV11" s="680"/>
      <c r="BW11" s="680"/>
      <c r="BX11" s="680"/>
      <c r="BY11" s="680"/>
      <c r="BZ11" s="680"/>
      <c r="CA11" s="680"/>
      <c r="CB11" s="689"/>
      <c r="CD11" s="694" t="s">
        <v>249</v>
      </c>
      <c r="CE11" s="695"/>
      <c r="CF11" s="695"/>
      <c r="CG11" s="695"/>
      <c r="CH11" s="695"/>
      <c r="CI11" s="695"/>
      <c r="CJ11" s="695"/>
      <c r="CK11" s="695"/>
      <c r="CL11" s="695"/>
      <c r="CM11" s="695"/>
      <c r="CN11" s="695"/>
      <c r="CO11" s="695"/>
      <c r="CP11" s="695"/>
      <c r="CQ11" s="696"/>
      <c r="CR11" s="679">
        <v>161029</v>
      </c>
      <c r="CS11" s="680"/>
      <c r="CT11" s="680"/>
      <c r="CU11" s="680"/>
      <c r="CV11" s="680"/>
      <c r="CW11" s="680"/>
      <c r="CX11" s="680"/>
      <c r="CY11" s="681"/>
      <c r="CZ11" s="682">
        <v>1.5</v>
      </c>
      <c r="DA11" s="682"/>
      <c r="DB11" s="682"/>
      <c r="DC11" s="682"/>
      <c r="DD11" s="688">
        <v>70733</v>
      </c>
      <c r="DE11" s="680"/>
      <c r="DF11" s="680"/>
      <c r="DG11" s="680"/>
      <c r="DH11" s="680"/>
      <c r="DI11" s="680"/>
      <c r="DJ11" s="680"/>
      <c r="DK11" s="680"/>
      <c r="DL11" s="680"/>
      <c r="DM11" s="680"/>
      <c r="DN11" s="680"/>
      <c r="DO11" s="680"/>
      <c r="DP11" s="681"/>
      <c r="DQ11" s="688">
        <v>42915</v>
      </c>
      <c r="DR11" s="680"/>
      <c r="DS11" s="680"/>
      <c r="DT11" s="680"/>
      <c r="DU11" s="680"/>
      <c r="DV11" s="680"/>
      <c r="DW11" s="680"/>
      <c r="DX11" s="680"/>
      <c r="DY11" s="680"/>
      <c r="DZ11" s="680"/>
      <c r="EA11" s="680"/>
      <c r="EB11" s="680"/>
      <c r="EC11" s="689"/>
    </row>
    <row r="12" spans="2:143" ht="11.25" customHeight="1" x14ac:dyDescent="0.15">
      <c r="B12" s="676" t="s">
        <v>250</v>
      </c>
      <c r="C12" s="677"/>
      <c r="D12" s="677"/>
      <c r="E12" s="677"/>
      <c r="F12" s="677"/>
      <c r="G12" s="677"/>
      <c r="H12" s="677"/>
      <c r="I12" s="677"/>
      <c r="J12" s="677"/>
      <c r="K12" s="677"/>
      <c r="L12" s="677"/>
      <c r="M12" s="677"/>
      <c r="N12" s="677"/>
      <c r="O12" s="677"/>
      <c r="P12" s="677"/>
      <c r="Q12" s="678"/>
      <c r="R12" s="679">
        <v>59081</v>
      </c>
      <c r="S12" s="680"/>
      <c r="T12" s="680"/>
      <c r="U12" s="680"/>
      <c r="V12" s="680"/>
      <c r="W12" s="680"/>
      <c r="X12" s="680"/>
      <c r="Y12" s="681"/>
      <c r="Z12" s="682">
        <v>0.5</v>
      </c>
      <c r="AA12" s="682"/>
      <c r="AB12" s="682"/>
      <c r="AC12" s="682"/>
      <c r="AD12" s="683">
        <v>59081</v>
      </c>
      <c r="AE12" s="683"/>
      <c r="AF12" s="683"/>
      <c r="AG12" s="683"/>
      <c r="AH12" s="683"/>
      <c r="AI12" s="683"/>
      <c r="AJ12" s="683"/>
      <c r="AK12" s="683"/>
      <c r="AL12" s="684">
        <v>3.8</v>
      </c>
      <c r="AM12" s="685"/>
      <c r="AN12" s="685"/>
      <c r="AO12" s="686"/>
      <c r="AP12" s="676" t="s">
        <v>251</v>
      </c>
      <c r="AQ12" s="677"/>
      <c r="AR12" s="677"/>
      <c r="AS12" s="677"/>
      <c r="AT12" s="677"/>
      <c r="AU12" s="677"/>
      <c r="AV12" s="677"/>
      <c r="AW12" s="677"/>
      <c r="AX12" s="677"/>
      <c r="AY12" s="677"/>
      <c r="AZ12" s="677"/>
      <c r="BA12" s="677"/>
      <c r="BB12" s="677"/>
      <c r="BC12" s="677"/>
      <c r="BD12" s="677"/>
      <c r="BE12" s="677"/>
      <c r="BF12" s="678"/>
      <c r="BG12" s="679">
        <v>124690</v>
      </c>
      <c r="BH12" s="680"/>
      <c r="BI12" s="680"/>
      <c r="BJ12" s="680"/>
      <c r="BK12" s="680"/>
      <c r="BL12" s="680"/>
      <c r="BM12" s="680"/>
      <c r="BN12" s="681"/>
      <c r="BO12" s="682">
        <v>41</v>
      </c>
      <c r="BP12" s="682"/>
      <c r="BQ12" s="682"/>
      <c r="BR12" s="682"/>
      <c r="BS12" s="688" t="s">
        <v>240</v>
      </c>
      <c r="BT12" s="680"/>
      <c r="BU12" s="680"/>
      <c r="BV12" s="680"/>
      <c r="BW12" s="680"/>
      <c r="BX12" s="680"/>
      <c r="BY12" s="680"/>
      <c r="BZ12" s="680"/>
      <c r="CA12" s="680"/>
      <c r="CB12" s="689"/>
      <c r="CD12" s="694" t="s">
        <v>252</v>
      </c>
      <c r="CE12" s="695"/>
      <c r="CF12" s="695"/>
      <c r="CG12" s="695"/>
      <c r="CH12" s="695"/>
      <c r="CI12" s="695"/>
      <c r="CJ12" s="695"/>
      <c r="CK12" s="695"/>
      <c r="CL12" s="695"/>
      <c r="CM12" s="695"/>
      <c r="CN12" s="695"/>
      <c r="CO12" s="695"/>
      <c r="CP12" s="695"/>
      <c r="CQ12" s="696"/>
      <c r="CR12" s="679">
        <v>33259</v>
      </c>
      <c r="CS12" s="680"/>
      <c r="CT12" s="680"/>
      <c r="CU12" s="680"/>
      <c r="CV12" s="680"/>
      <c r="CW12" s="680"/>
      <c r="CX12" s="680"/>
      <c r="CY12" s="681"/>
      <c r="CZ12" s="682">
        <v>0.3</v>
      </c>
      <c r="DA12" s="682"/>
      <c r="DB12" s="682"/>
      <c r="DC12" s="682"/>
      <c r="DD12" s="688">
        <v>9388</v>
      </c>
      <c r="DE12" s="680"/>
      <c r="DF12" s="680"/>
      <c r="DG12" s="680"/>
      <c r="DH12" s="680"/>
      <c r="DI12" s="680"/>
      <c r="DJ12" s="680"/>
      <c r="DK12" s="680"/>
      <c r="DL12" s="680"/>
      <c r="DM12" s="680"/>
      <c r="DN12" s="680"/>
      <c r="DO12" s="680"/>
      <c r="DP12" s="681"/>
      <c r="DQ12" s="688">
        <v>7134</v>
      </c>
      <c r="DR12" s="680"/>
      <c r="DS12" s="680"/>
      <c r="DT12" s="680"/>
      <c r="DU12" s="680"/>
      <c r="DV12" s="680"/>
      <c r="DW12" s="680"/>
      <c r="DX12" s="680"/>
      <c r="DY12" s="680"/>
      <c r="DZ12" s="680"/>
      <c r="EA12" s="680"/>
      <c r="EB12" s="680"/>
      <c r="EC12" s="689"/>
    </row>
    <row r="13" spans="2:143" ht="11.25" customHeight="1" x14ac:dyDescent="0.15">
      <c r="B13" s="676" t="s">
        <v>253</v>
      </c>
      <c r="C13" s="677"/>
      <c r="D13" s="677"/>
      <c r="E13" s="677"/>
      <c r="F13" s="677"/>
      <c r="G13" s="677"/>
      <c r="H13" s="677"/>
      <c r="I13" s="677"/>
      <c r="J13" s="677"/>
      <c r="K13" s="677"/>
      <c r="L13" s="677"/>
      <c r="M13" s="677"/>
      <c r="N13" s="677"/>
      <c r="O13" s="677"/>
      <c r="P13" s="677"/>
      <c r="Q13" s="678"/>
      <c r="R13" s="679" t="s">
        <v>129</v>
      </c>
      <c r="S13" s="680"/>
      <c r="T13" s="680"/>
      <c r="U13" s="680"/>
      <c r="V13" s="680"/>
      <c r="W13" s="680"/>
      <c r="X13" s="680"/>
      <c r="Y13" s="681"/>
      <c r="Z13" s="682" t="s">
        <v>240</v>
      </c>
      <c r="AA13" s="682"/>
      <c r="AB13" s="682"/>
      <c r="AC13" s="682"/>
      <c r="AD13" s="683" t="s">
        <v>129</v>
      </c>
      <c r="AE13" s="683"/>
      <c r="AF13" s="683"/>
      <c r="AG13" s="683"/>
      <c r="AH13" s="683"/>
      <c r="AI13" s="683"/>
      <c r="AJ13" s="683"/>
      <c r="AK13" s="683"/>
      <c r="AL13" s="684" t="s">
        <v>129</v>
      </c>
      <c r="AM13" s="685"/>
      <c r="AN13" s="685"/>
      <c r="AO13" s="686"/>
      <c r="AP13" s="676" t="s">
        <v>254</v>
      </c>
      <c r="AQ13" s="677"/>
      <c r="AR13" s="677"/>
      <c r="AS13" s="677"/>
      <c r="AT13" s="677"/>
      <c r="AU13" s="677"/>
      <c r="AV13" s="677"/>
      <c r="AW13" s="677"/>
      <c r="AX13" s="677"/>
      <c r="AY13" s="677"/>
      <c r="AZ13" s="677"/>
      <c r="BA13" s="677"/>
      <c r="BB13" s="677"/>
      <c r="BC13" s="677"/>
      <c r="BD13" s="677"/>
      <c r="BE13" s="677"/>
      <c r="BF13" s="678"/>
      <c r="BG13" s="679">
        <v>121585</v>
      </c>
      <c r="BH13" s="680"/>
      <c r="BI13" s="680"/>
      <c r="BJ13" s="680"/>
      <c r="BK13" s="680"/>
      <c r="BL13" s="680"/>
      <c r="BM13" s="680"/>
      <c r="BN13" s="681"/>
      <c r="BO13" s="682">
        <v>40</v>
      </c>
      <c r="BP13" s="682"/>
      <c r="BQ13" s="682"/>
      <c r="BR13" s="682"/>
      <c r="BS13" s="688" t="s">
        <v>240</v>
      </c>
      <c r="BT13" s="680"/>
      <c r="BU13" s="680"/>
      <c r="BV13" s="680"/>
      <c r="BW13" s="680"/>
      <c r="BX13" s="680"/>
      <c r="BY13" s="680"/>
      <c r="BZ13" s="680"/>
      <c r="CA13" s="680"/>
      <c r="CB13" s="689"/>
      <c r="CD13" s="694" t="s">
        <v>255</v>
      </c>
      <c r="CE13" s="695"/>
      <c r="CF13" s="695"/>
      <c r="CG13" s="695"/>
      <c r="CH13" s="695"/>
      <c r="CI13" s="695"/>
      <c r="CJ13" s="695"/>
      <c r="CK13" s="695"/>
      <c r="CL13" s="695"/>
      <c r="CM13" s="695"/>
      <c r="CN13" s="695"/>
      <c r="CO13" s="695"/>
      <c r="CP13" s="695"/>
      <c r="CQ13" s="696"/>
      <c r="CR13" s="679">
        <v>339595</v>
      </c>
      <c r="CS13" s="680"/>
      <c r="CT13" s="680"/>
      <c r="CU13" s="680"/>
      <c r="CV13" s="680"/>
      <c r="CW13" s="680"/>
      <c r="CX13" s="680"/>
      <c r="CY13" s="681"/>
      <c r="CZ13" s="682">
        <v>3.1</v>
      </c>
      <c r="DA13" s="682"/>
      <c r="DB13" s="682"/>
      <c r="DC13" s="682"/>
      <c r="DD13" s="688">
        <v>298422</v>
      </c>
      <c r="DE13" s="680"/>
      <c r="DF13" s="680"/>
      <c r="DG13" s="680"/>
      <c r="DH13" s="680"/>
      <c r="DI13" s="680"/>
      <c r="DJ13" s="680"/>
      <c r="DK13" s="680"/>
      <c r="DL13" s="680"/>
      <c r="DM13" s="680"/>
      <c r="DN13" s="680"/>
      <c r="DO13" s="680"/>
      <c r="DP13" s="681"/>
      <c r="DQ13" s="688">
        <v>31674</v>
      </c>
      <c r="DR13" s="680"/>
      <c r="DS13" s="680"/>
      <c r="DT13" s="680"/>
      <c r="DU13" s="680"/>
      <c r="DV13" s="680"/>
      <c r="DW13" s="680"/>
      <c r="DX13" s="680"/>
      <c r="DY13" s="680"/>
      <c r="DZ13" s="680"/>
      <c r="EA13" s="680"/>
      <c r="EB13" s="680"/>
      <c r="EC13" s="689"/>
    </row>
    <row r="14" spans="2:143" ht="11.25" customHeight="1" x14ac:dyDescent="0.15">
      <c r="B14" s="676" t="s">
        <v>256</v>
      </c>
      <c r="C14" s="677"/>
      <c r="D14" s="677"/>
      <c r="E14" s="677"/>
      <c r="F14" s="677"/>
      <c r="G14" s="677"/>
      <c r="H14" s="677"/>
      <c r="I14" s="677"/>
      <c r="J14" s="677"/>
      <c r="K14" s="677"/>
      <c r="L14" s="677"/>
      <c r="M14" s="677"/>
      <c r="N14" s="677"/>
      <c r="O14" s="677"/>
      <c r="P14" s="677"/>
      <c r="Q14" s="678"/>
      <c r="R14" s="679" t="s">
        <v>129</v>
      </c>
      <c r="S14" s="680"/>
      <c r="T14" s="680"/>
      <c r="U14" s="680"/>
      <c r="V14" s="680"/>
      <c r="W14" s="680"/>
      <c r="X14" s="680"/>
      <c r="Y14" s="681"/>
      <c r="Z14" s="682" t="s">
        <v>129</v>
      </c>
      <c r="AA14" s="682"/>
      <c r="AB14" s="682"/>
      <c r="AC14" s="682"/>
      <c r="AD14" s="683" t="s">
        <v>240</v>
      </c>
      <c r="AE14" s="683"/>
      <c r="AF14" s="683"/>
      <c r="AG14" s="683"/>
      <c r="AH14" s="683"/>
      <c r="AI14" s="683"/>
      <c r="AJ14" s="683"/>
      <c r="AK14" s="683"/>
      <c r="AL14" s="684" t="s">
        <v>240</v>
      </c>
      <c r="AM14" s="685"/>
      <c r="AN14" s="685"/>
      <c r="AO14" s="686"/>
      <c r="AP14" s="676" t="s">
        <v>257</v>
      </c>
      <c r="AQ14" s="677"/>
      <c r="AR14" s="677"/>
      <c r="AS14" s="677"/>
      <c r="AT14" s="677"/>
      <c r="AU14" s="677"/>
      <c r="AV14" s="677"/>
      <c r="AW14" s="677"/>
      <c r="AX14" s="677"/>
      <c r="AY14" s="677"/>
      <c r="AZ14" s="677"/>
      <c r="BA14" s="677"/>
      <c r="BB14" s="677"/>
      <c r="BC14" s="677"/>
      <c r="BD14" s="677"/>
      <c r="BE14" s="677"/>
      <c r="BF14" s="678"/>
      <c r="BG14" s="679">
        <v>12787</v>
      </c>
      <c r="BH14" s="680"/>
      <c r="BI14" s="680"/>
      <c r="BJ14" s="680"/>
      <c r="BK14" s="680"/>
      <c r="BL14" s="680"/>
      <c r="BM14" s="680"/>
      <c r="BN14" s="681"/>
      <c r="BO14" s="682">
        <v>4.2</v>
      </c>
      <c r="BP14" s="682"/>
      <c r="BQ14" s="682"/>
      <c r="BR14" s="682"/>
      <c r="BS14" s="688" t="s">
        <v>129</v>
      </c>
      <c r="BT14" s="680"/>
      <c r="BU14" s="680"/>
      <c r="BV14" s="680"/>
      <c r="BW14" s="680"/>
      <c r="BX14" s="680"/>
      <c r="BY14" s="680"/>
      <c r="BZ14" s="680"/>
      <c r="CA14" s="680"/>
      <c r="CB14" s="689"/>
      <c r="CD14" s="694" t="s">
        <v>258</v>
      </c>
      <c r="CE14" s="695"/>
      <c r="CF14" s="695"/>
      <c r="CG14" s="695"/>
      <c r="CH14" s="695"/>
      <c r="CI14" s="695"/>
      <c r="CJ14" s="695"/>
      <c r="CK14" s="695"/>
      <c r="CL14" s="695"/>
      <c r="CM14" s="695"/>
      <c r="CN14" s="695"/>
      <c r="CO14" s="695"/>
      <c r="CP14" s="695"/>
      <c r="CQ14" s="696"/>
      <c r="CR14" s="679">
        <v>218206</v>
      </c>
      <c r="CS14" s="680"/>
      <c r="CT14" s="680"/>
      <c r="CU14" s="680"/>
      <c r="CV14" s="680"/>
      <c r="CW14" s="680"/>
      <c r="CX14" s="680"/>
      <c r="CY14" s="681"/>
      <c r="CZ14" s="682">
        <v>2</v>
      </c>
      <c r="DA14" s="682"/>
      <c r="DB14" s="682"/>
      <c r="DC14" s="682"/>
      <c r="DD14" s="688">
        <v>71710</v>
      </c>
      <c r="DE14" s="680"/>
      <c r="DF14" s="680"/>
      <c r="DG14" s="680"/>
      <c r="DH14" s="680"/>
      <c r="DI14" s="680"/>
      <c r="DJ14" s="680"/>
      <c r="DK14" s="680"/>
      <c r="DL14" s="680"/>
      <c r="DM14" s="680"/>
      <c r="DN14" s="680"/>
      <c r="DO14" s="680"/>
      <c r="DP14" s="681"/>
      <c r="DQ14" s="688">
        <v>129874</v>
      </c>
      <c r="DR14" s="680"/>
      <c r="DS14" s="680"/>
      <c r="DT14" s="680"/>
      <c r="DU14" s="680"/>
      <c r="DV14" s="680"/>
      <c r="DW14" s="680"/>
      <c r="DX14" s="680"/>
      <c r="DY14" s="680"/>
      <c r="DZ14" s="680"/>
      <c r="EA14" s="680"/>
      <c r="EB14" s="680"/>
      <c r="EC14" s="689"/>
    </row>
    <row r="15" spans="2:143" ht="11.25" customHeight="1" x14ac:dyDescent="0.15">
      <c r="B15" s="676" t="s">
        <v>259</v>
      </c>
      <c r="C15" s="677"/>
      <c r="D15" s="677"/>
      <c r="E15" s="677"/>
      <c r="F15" s="677"/>
      <c r="G15" s="677"/>
      <c r="H15" s="677"/>
      <c r="I15" s="677"/>
      <c r="J15" s="677"/>
      <c r="K15" s="677"/>
      <c r="L15" s="677"/>
      <c r="M15" s="677"/>
      <c r="N15" s="677"/>
      <c r="O15" s="677"/>
      <c r="P15" s="677"/>
      <c r="Q15" s="678"/>
      <c r="R15" s="679">
        <v>3717</v>
      </c>
      <c r="S15" s="680"/>
      <c r="T15" s="680"/>
      <c r="U15" s="680"/>
      <c r="V15" s="680"/>
      <c r="W15" s="680"/>
      <c r="X15" s="680"/>
      <c r="Y15" s="681"/>
      <c r="Z15" s="682">
        <v>0</v>
      </c>
      <c r="AA15" s="682"/>
      <c r="AB15" s="682"/>
      <c r="AC15" s="682"/>
      <c r="AD15" s="683">
        <v>3717</v>
      </c>
      <c r="AE15" s="683"/>
      <c r="AF15" s="683"/>
      <c r="AG15" s="683"/>
      <c r="AH15" s="683"/>
      <c r="AI15" s="683"/>
      <c r="AJ15" s="683"/>
      <c r="AK15" s="683"/>
      <c r="AL15" s="684">
        <v>0.2</v>
      </c>
      <c r="AM15" s="685"/>
      <c r="AN15" s="685"/>
      <c r="AO15" s="686"/>
      <c r="AP15" s="676" t="s">
        <v>260</v>
      </c>
      <c r="AQ15" s="677"/>
      <c r="AR15" s="677"/>
      <c r="AS15" s="677"/>
      <c r="AT15" s="677"/>
      <c r="AU15" s="677"/>
      <c r="AV15" s="677"/>
      <c r="AW15" s="677"/>
      <c r="AX15" s="677"/>
      <c r="AY15" s="677"/>
      <c r="AZ15" s="677"/>
      <c r="BA15" s="677"/>
      <c r="BB15" s="677"/>
      <c r="BC15" s="677"/>
      <c r="BD15" s="677"/>
      <c r="BE15" s="677"/>
      <c r="BF15" s="678"/>
      <c r="BG15" s="679">
        <v>33963</v>
      </c>
      <c r="BH15" s="680"/>
      <c r="BI15" s="680"/>
      <c r="BJ15" s="680"/>
      <c r="BK15" s="680"/>
      <c r="BL15" s="680"/>
      <c r="BM15" s="680"/>
      <c r="BN15" s="681"/>
      <c r="BO15" s="682">
        <v>11.2</v>
      </c>
      <c r="BP15" s="682"/>
      <c r="BQ15" s="682"/>
      <c r="BR15" s="682"/>
      <c r="BS15" s="688" t="s">
        <v>129</v>
      </c>
      <c r="BT15" s="680"/>
      <c r="BU15" s="680"/>
      <c r="BV15" s="680"/>
      <c r="BW15" s="680"/>
      <c r="BX15" s="680"/>
      <c r="BY15" s="680"/>
      <c r="BZ15" s="680"/>
      <c r="CA15" s="680"/>
      <c r="CB15" s="689"/>
      <c r="CD15" s="694" t="s">
        <v>261</v>
      </c>
      <c r="CE15" s="695"/>
      <c r="CF15" s="695"/>
      <c r="CG15" s="695"/>
      <c r="CH15" s="695"/>
      <c r="CI15" s="695"/>
      <c r="CJ15" s="695"/>
      <c r="CK15" s="695"/>
      <c r="CL15" s="695"/>
      <c r="CM15" s="695"/>
      <c r="CN15" s="695"/>
      <c r="CO15" s="695"/>
      <c r="CP15" s="695"/>
      <c r="CQ15" s="696"/>
      <c r="CR15" s="679">
        <v>421084</v>
      </c>
      <c r="CS15" s="680"/>
      <c r="CT15" s="680"/>
      <c r="CU15" s="680"/>
      <c r="CV15" s="680"/>
      <c r="CW15" s="680"/>
      <c r="CX15" s="680"/>
      <c r="CY15" s="681"/>
      <c r="CZ15" s="682">
        <v>3.8</v>
      </c>
      <c r="DA15" s="682"/>
      <c r="DB15" s="682"/>
      <c r="DC15" s="682"/>
      <c r="DD15" s="688">
        <v>13295</v>
      </c>
      <c r="DE15" s="680"/>
      <c r="DF15" s="680"/>
      <c r="DG15" s="680"/>
      <c r="DH15" s="680"/>
      <c r="DI15" s="680"/>
      <c r="DJ15" s="680"/>
      <c r="DK15" s="680"/>
      <c r="DL15" s="680"/>
      <c r="DM15" s="680"/>
      <c r="DN15" s="680"/>
      <c r="DO15" s="680"/>
      <c r="DP15" s="681"/>
      <c r="DQ15" s="688">
        <v>153917</v>
      </c>
      <c r="DR15" s="680"/>
      <c r="DS15" s="680"/>
      <c r="DT15" s="680"/>
      <c r="DU15" s="680"/>
      <c r="DV15" s="680"/>
      <c r="DW15" s="680"/>
      <c r="DX15" s="680"/>
      <c r="DY15" s="680"/>
      <c r="DZ15" s="680"/>
      <c r="EA15" s="680"/>
      <c r="EB15" s="680"/>
      <c r="EC15" s="689"/>
    </row>
    <row r="16" spans="2:143" ht="11.25" customHeight="1" x14ac:dyDescent="0.15">
      <c r="B16" s="676" t="s">
        <v>262</v>
      </c>
      <c r="C16" s="677"/>
      <c r="D16" s="677"/>
      <c r="E16" s="677"/>
      <c r="F16" s="677"/>
      <c r="G16" s="677"/>
      <c r="H16" s="677"/>
      <c r="I16" s="677"/>
      <c r="J16" s="677"/>
      <c r="K16" s="677"/>
      <c r="L16" s="677"/>
      <c r="M16" s="677"/>
      <c r="N16" s="677"/>
      <c r="O16" s="677"/>
      <c r="P16" s="677"/>
      <c r="Q16" s="678"/>
      <c r="R16" s="679" t="s">
        <v>240</v>
      </c>
      <c r="S16" s="680"/>
      <c r="T16" s="680"/>
      <c r="U16" s="680"/>
      <c r="V16" s="680"/>
      <c r="W16" s="680"/>
      <c r="X16" s="680"/>
      <c r="Y16" s="681"/>
      <c r="Z16" s="682" t="s">
        <v>129</v>
      </c>
      <c r="AA16" s="682"/>
      <c r="AB16" s="682"/>
      <c r="AC16" s="682"/>
      <c r="AD16" s="683" t="s">
        <v>240</v>
      </c>
      <c r="AE16" s="683"/>
      <c r="AF16" s="683"/>
      <c r="AG16" s="683"/>
      <c r="AH16" s="683"/>
      <c r="AI16" s="683"/>
      <c r="AJ16" s="683"/>
      <c r="AK16" s="683"/>
      <c r="AL16" s="684" t="s">
        <v>240</v>
      </c>
      <c r="AM16" s="685"/>
      <c r="AN16" s="685"/>
      <c r="AO16" s="686"/>
      <c r="AP16" s="676" t="s">
        <v>263</v>
      </c>
      <c r="AQ16" s="677"/>
      <c r="AR16" s="677"/>
      <c r="AS16" s="677"/>
      <c r="AT16" s="677"/>
      <c r="AU16" s="677"/>
      <c r="AV16" s="677"/>
      <c r="AW16" s="677"/>
      <c r="AX16" s="677"/>
      <c r="AY16" s="677"/>
      <c r="AZ16" s="677"/>
      <c r="BA16" s="677"/>
      <c r="BB16" s="677"/>
      <c r="BC16" s="677"/>
      <c r="BD16" s="677"/>
      <c r="BE16" s="677"/>
      <c r="BF16" s="678"/>
      <c r="BG16" s="679" t="s">
        <v>129</v>
      </c>
      <c r="BH16" s="680"/>
      <c r="BI16" s="680"/>
      <c r="BJ16" s="680"/>
      <c r="BK16" s="680"/>
      <c r="BL16" s="680"/>
      <c r="BM16" s="680"/>
      <c r="BN16" s="681"/>
      <c r="BO16" s="682" t="s">
        <v>240</v>
      </c>
      <c r="BP16" s="682"/>
      <c r="BQ16" s="682"/>
      <c r="BR16" s="682"/>
      <c r="BS16" s="688" t="s">
        <v>129</v>
      </c>
      <c r="BT16" s="680"/>
      <c r="BU16" s="680"/>
      <c r="BV16" s="680"/>
      <c r="BW16" s="680"/>
      <c r="BX16" s="680"/>
      <c r="BY16" s="680"/>
      <c r="BZ16" s="680"/>
      <c r="CA16" s="680"/>
      <c r="CB16" s="689"/>
      <c r="CD16" s="694" t="s">
        <v>264</v>
      </c>
      <c r="CE16" s="695"/>
      <c r="CF16" s="695"/>
      <c r="CG16" s="695"/>
      <c r="CH16" s="695"/>
      <c r="CI16" s="695"/>
      <c r="CJ16" s="695"/>
      <c r="CK16" s="695"/>
      <c r="CL16" s="695"/>
      <c r="CM16" s="695"/>
      <c r="CN16" s="695"/>
      <c r="CO16" s="695"/>
      <c r="CP16" s="695"/>
      <c r="CQ16" s="696"/>
      <c r="CR16" s="679">
        <v>14848</v>
      </c>
      <c r="CS16" s="680"/>
      <c r="CT16" s="680"/>
      <c r="CU16" s="680"/>
      <c r="CV16" s="680"/>
      <c r="CW16" s="680"/>
      <c r="CX16" s="680"/>
      <c r="CY16" s="681"/>
      <c r="CZ16" s="682">
        <v>0.1</v>
      </c>
      <c r="DA16" s="682"/>
      <c r="DB16" s="682"/>
      <c r="DC16" s="682"/>
      <c r="DD16" s="688" t="s">
        <v>129</v>
      </c>
      <c r="DE16" s="680"/>
      <c r="DF16" s="680"/>
      <c r="DG16" s="680"/>
      <c r="DH16" s="680"/>
      <c r="DI16" s="680"/>
      <c r="DJ16" s="680"/>
      <c r="DK16" s="680"/>
      <c r="DL16" s="680"/>
      <c r="DM16" s="680"/>
      <c r="DN16" s="680"/>
      <c r="DO16" s="680"/>
      <c r="DP16" s="681"/>
      <c r="DQ16" s="688">
        <v>11566</v>
      </c>
      <c r="DR16" s="680"/>
      <c r="DS16" s="680"/>
      <c r="DT16" s="680"/>
      <c r="DU16" s="680"/>
      <c r="DV16" s="680"/>
      <c r="DW16" s="680"/>
      <c r="DX16" s="680"/>
      <c r="DY16" s="680"/>
      <c r="DZ16" s="680"/>
      <c r="EA16" s="680"/>
      <c r="EB16" s="680"/>
      <c r="EC16" s="689"/>
    </row>
    <row r="17" spans="2:133" ht="11.25" customHeight="1" x14ac:dyDescent="0.15">
      <c r="B17" s="676" t="s">
        <v>265</v>
      </c>
      <c r="C17" s="677"/>
      <c r="D17" s="677"/>
      <c r="E17" s="677"/>
      <c r="F17" s="677"/>
      <c r="G17" s="677"/>
      <c r="H17" s="677"/>
      <c r="I17" s="677"/>
      <c r="J17" s="677"/>
      <c r="K17" s="677"/>
      <c r="L17" s="677"/>
      <c r="M17" s="677"/>
      <c r="N17" s="677"/>
      <c r="O17" s="677"/>
      <c r="P17" s="677"/>
      <c r="Q17" s="678"/>
      <c r="R17" s="679">
        <v>845</v>
      </c>
      <c r="S17" s="680"/>
      <c r="T17" s="680"/>
      <c r="U17" s="680"/>
      <c r="V17" s="680"/>
      <c r="W17" s="680"/>
      <c r="X17" s="680"/>
      <c r="Y17" s="681"/>
      <c r="Z17" s="682">
        <v>0</v>
      </c>
      <c r="AA17" s="682"/>
      <c r="AB17" s="682"/>
      <c r="AC17" s="682"/>
      <c r="AD17" s="683">
        <v>845</v>
      </c>
      <c r="AE17" s="683"/>
      <c r="AF17" s="683"/>
      <c r="AG17" s="683"/>
      <c r="AH17" s="683"/>
      <c r="AI17" s="683"/>
      <c r="AJ17" s="683"/>
      <c r="AK17" s="683"/>
      <c r="AL17" s="684">
        <v>0.1</v>
      </c>
      <c r="AM17" s="685"/>
      <c r="AN17" s="685"/>
      <c r="AO17" s="686"/>
      <c r="AP17" s="676" t="s">
        <v>266</v>
      </c>
      <c r="AQ17" s="677"/>
      <c r="AR17" s="677"/>
      <c r="AS17" s="677"/>
      <c r="AT17" s="677"/>
      <c r="AU17" s="677"/>
      <c r="AV17" s="677"/>
      <c r="AW17" s="677"/>
      <c r="AX17" s="677"/>
      <c r="AY17" s="677"/>
      <c r="AZ17" s="677"/>
      <c r="BA17" s="677"/>
      <c r="BB17" s="677"/>
      <c r="BC17" s="677"/>
      <c r="BD17" s="677"/>
      <c r="BE17" s="677"/>
      <c r="BF17" s="678"/>
      <c r="BG17" s="679" t="s">
        <v>240</v>
      </c>
      <c r="BH17" s="680"/>
      <c r="BI17" s="680"/>
      <c r="BJ17" s="680"/>
      <c r="BK17" s="680"/>
      <c r="BL17" s="680"/>
      <c r="BM17" s="680"/>
      <c r="BN17" s="681"/>
      <c r="BO17" s="682" t="s">
        <v>129</v>
      </c>
      <c r="BP17" s="682"/>
      <c r="BQ17" s="682"/>
      <c r="BR17" s="682"/>
      <c r="BS17" s="688" t="s">
        <v>129</v>
      </c>
      <c r="BT17" s="680"/>
      <c r="BU17" s="680"/>
      <c r="BV17" s="680"/>
      <c r="BW17" s="680"/>
      <c r="BX17" s="680"/>
      <c r="BY17" s="680"/>
      <c r="BZ17" s="680"/>
      <c r="CA17" s="680"/>
      <c r="CB17" s="689"/>
      <c r="CD17" s="694" t="s">
        <v>267</v>
      </c>
      <c r="CE17" s="695"/>
      <c r="CF17" s="695"/>
      <c r="CG17" s="695"/>
      <c r="CH17" s="695"/>
      <c r="CI17" s="695"/>
      <c r="CJ17" s="695"/>
      <c r="CK17" s="695"/>
      <c r="CL17" s="695"/>
      <c r="CM17" s="695"/>
      <c r="CN17" s="695"/>
      <c r="CO17" s="695"/>
      <c r="CP17" s="695"/>
      <c r="CQ17" s="696"/>
      <c r="CR17" s="679">
        <v>232634</v>
      </c>
      <c r="CS17" s="680"/>
      <c r="CT17" s="680"/>
      <c r="CU17" s="680"/>
      <c r="CV17" s="680"/>
      <c r="CW17" s="680"/>
      <c r="CX17" s="680"/>
      <c r="CY17" s="681"/>
      <c r="CZ17" s="682">
        <v>2.1</v>
      </c>
      <c r="DA17" s="682"/>
      <c r="DB17" s="682"/>
      <c r="DC17" s="682"/>
      <c r="DD17" s="688" t="s">
        <v>240</v>
      </c>
      <c r="DE17" s="680"/>
      <c r="DF17" s="680"/>
      <c r="DG17" s="680"/>
      <c r="DH17" s="680"/>
      <c r="DI17" s="680"/>
      <c r="DJ17" s="680"/>
      <c r="DK17" s="680"/>
      <c r="DL17" s="680"/>
      <c r="DM17" s="680"/>
      <c r="DN17" s="680"/>
      <c r="DO17" s="680"/>
      <c r="DP17" s="681"/>
      <c r="DQ17" s="688">
        <v>228527</v>
      </c>
      <c r="DR17" s="680"/>
      <c r="DS17" s="680"/>
      <c r="DT17" s="680"/>
      <c r="DU17" s="680"/>
      <c r="DV17" s="680"/>
      <c r="DW17" s="680"/>
      <c r="DX17" s="680"/>
      <c r="DY17" s="680"/>
      <c r="DZ17" s="680"/>
      <c r="EA17" s="680"/>
      <c r="EB17" s="680"/>
      <c r="EC17" s="689"/>
    </row>
    <row r="18" spans="2:133" ht="11.25" customHeight="1" x14ac:dyDescent="0.15">
      <c r="B18" s="676" t="s">
        <v>268</v>
      </c>
      <c r="C18" s="677"/>
      <c r="D18" s="677"/>
      <c r="E18" s="677"/>
      <c r="F18" s="677"/>
      <c r="G18" s="677"/>
      <c r="H18" s="677"/>
      <c r="I18" s="677"/>
      <c r="J18" s="677"/>
      <c r="K18" s="677"/>
      <c r="L18" s="677"/>
      <c r="M18" s="677"/>
      <c r="N18" s="677"/>
      <c r="O18" s="677"/>
      <c r="P18" s="677"/>
      <c r="Q18" s="678"/>
      <c r="R18" s="679">
        <v>1304604</v>
      </c>
      <c r="S18" s="680"/>
      <c r="T18" s="680"/>
      <c r="U18" s="680"/>
      <c r="V18" s="680"/>
      <c r="W18" s="680"/>
      <c r="X18" s="680"/>
      <c r="Y18" s="681"/>
      <c r="Z18" s="682">
        <v>11.8</v>
      </c>
      <c r="AA18" s="682"/>
      <c r="AB18" s="682"/>
      <c r="AC18" s="682"/>
      <c r="AD18" s="683">
        <v>1178178</v>
      </c>
      <c r="AE18" s="683"/>
      <c r="AF18" s="683"/>
      <c r="AG18" s="683"/>
      <c r="AH18" s="683"/>
      <c r="AI18" s="683"/>
      <c r="AJ18" s="683"/>
      <c r="AK18" s="683"/>
      <c r="AL18" s="684">
        <v>75.099999999999994</v>
      </c>
      <c r="AM18" s="685"/>
      <c r="AN18" s="685"/>
      <c r="AO18" s="686"/>
      <c r="AP18" s="676" t="s">
        <v>269</v>
      </c>
      <c r="AQ18" s="677"/>
      <c r="AR18" s="677"/>
      <c r="AS18" s="677"/>
      <c r="AT18" s="677"/>
      <c r="AU18" s="677"/>
      <c r="AV18" s="677"/>
      <c r="AW18" s="677"/>
      <c r="AX18" s="677"/>
      <c r="AY18" s="677"/>
      <c r="AZ18" s="677"/>
      <c r="BA18" s="677"/>
      <c r="BB18" s="677"/>
      <c r="BC18" s="677"/>
      <c r="BD18" s="677"/>
      <c r="BE18" s="677"/>
      <c r="BF18" s="678"/>
      <c r="BG18" s="679" t="s">
        <v>240</v>
      </c>
      <c r="BH18" s="680"/>
      <c r="BI18" s="680"/>
      <c r="BJ18" s="680"/>
      <c r="BK18" s="680"/>
      <c r="BL18" s="680"/>
      <c r="BM18" s="680"/>
      <c r="BN18" s="681"/>
      <c r="BO18" s="682" t="s">
        <v>129</v>
      </c>
      <c r="BP18" s="682"/>
      <c r="BQ18" s="682"/>
      <c r="BR18" s="682"/>
      <c r="BS18" s="688" t="s">
        <v>129</v>
      </c>
      <c r="BT18" s="680"/>
      <c r="BU18" s="680"/>
      <c r="BV18" s="680"/>
      <c r="BW18" s="680"/>
      <c r="BX18" s="680"/>
      <c r="BY18" s="680"/>
      <c r="BZ18" s="680"/>
      <c r="CA18" s="680"/>
      <c r="CB18" s="689"/>
      <c r="CD18" s="694" t="s">
        <v>270</v>
      </c>
      <c r="CE18" s="695"/>
      <c r="CF18" s="695"/>
      <c r="CG18" s="695"/>
      <c r="CH18" s="695"/>
      <c r="CI18" s="695"/>
      <c r="CJ18" s="695"/>
      <c r="CK18" s="695"/>
      <c r="CL18" s="695"/>
      <c r="CM18" s="695"/>
      <c r="CN18" s="695"/>
      <c r="CO18" s="695"/>
      <c r="CP18" s="695"/>
      <c r="CQ18" s="696"/>
      <c r="CR18" s="679" t="s">
        <v>240</v>
      </c>
      <c r="CS18" s="680"/>
      <c r="CT18" s="680"/>
      <c r="CU18" s="680"/>
      <c r="CV18" s="680"/>
      <c r="CW18" s="680"/>
      <c r="CX18" s="680"/>
      <c r="CY18" s="681"/>
      <c r="CZ18" s="682" t="s">
        <v>240</v>
      </c>
      <c r="DA18" s="682"/>
      <c r="DB18" s="682"/>
      <c r="DC18" s="682"/>
      <c r="DD18" s="688" t="s">
        <v>129</v>
      </c>
      <c r="DE18" s="680"/>
      <c r="DF18" s="680"/>
      <c r="DG18" s="680"/>
      <c r="DH18" s="680"/>
      <c r="DI18" s="680"/>
      <c r="DJ18" s="680"/>
      <c r="DK18" s="680"/>
      <c r="DL18" s="680"/>
      <c r="DM18" s="680"/>
      <c r="DN18" s="680"/>
      <c r="DO18" s="680"/>
      <c r="DP18" s="681"/>
      <c r="DQ18" s="688" t="s">
        <v>129</v>
      </c>
      <c r="DR18" s="680"/>
      <c r="DS18" s="680"/>
      <c r="DT18" s="680"/>
      <c r="DU18" s="680"/>
      <c r="DV18" s="680"/>
      <c r="DW18" s="680"/>
      <c r="DX18" s="680"/>
      <c r="DY18" s="680"/>
      <c r="DZ18" s="680"/>
      <c r="EA18" s="680"/>
      <c r="EB18" s="680"/>
      <c r="EC18" s="689"/>
    </row>
    <row r="19" spans="2:133" ht="11.25" customHeight="1" x14ac:dyDescent="0.15">
      <c r="B19" s="676" t="s">
        <v>271</v>
      </c>
      <c r="C19" s="677"/>
      <c r="D19" s="677"/>
      <c r="E19" s="677"/>
      <c r="F19" s="677"/>
      <c r="G19" s="677"/>
      <c r="H19" s="677"/>
      <c r="I19" s="677"/>
      <c r="J19" s="677"/>
      <c r="K19" s="677"/>
      <c r="L19" s="677"/>
      <c r="M19" s="677"/>
      <c r="N19" s="677"/>
      <c r="O19" s="677"/>
      <c r="P19" s="677"/>
      <c r="Q19" s="678"/>
      <c r="R19" s="679">
        <v>1178178</v>
      </c>
      <c r="S19" s="680"/>
      <c r="T19" s="680"/>
      <c r="U19" s="680"/>
      <c r="V19" s="680"/>
      <c r="W19" s="680"/>
      <c r="X19" s="680"/>
      <c r="Y19" s="681"/>
      <c r="Z19" s="682">
        <v>10.6</v>
      </c>
      <c r="AA19" s="682"/>
      <c r="AB19" s="682"/>
      <c r="AC19" s="682"/>
      <c r="AD19" s="683">
        <v>1178178</v>
      </c>
      <c r="AE19" s="683"/>
      <c r="AF19" s="683"/>
      <c r="AG19" s="683"/>
      <c r="AH19" s="683"/>
      <c r="AI19" s="683"/>
      <c r="AJ19" s="683"/>
      <c r="AK19" s="683"/>
      <c r="AL19" s="684">
        <v>75.099999999999994</v>
      </c>
      <c r="AM19" s="685"/>
      <c r="AN19" s="685"/>
      <c r="AO19" s="686"/>
      <c r="AP19" s="676" t="s">
        <v>272</v>
      </c>
      <c r="AQ19" s="677"/>
      <c r="AR19" s="677"/>
      <c r="AS19" s="677"/>
      <c r="AT19" s="677"/>
      <c r="AU19" s="677"/>
      <c r="AV19" s="677"/>
      <c r="AW19" s="677"/>
      <c r="AX19" s="677"/>
      <c r="AY19" s="677"/>
      <c r="AZ19" s="677"/>
      <c r="BA19" s="677"/>
      <c r="BB19" s="677"/>
      <c r="BC19" s="677"/>
      <c r="BD19" s="677"/>
      <c r="BE19" s="677"/>
      <c r="BF19" s="678"/>
      <c r="BG19" s="679" t="s">
        <v>129</v>
      </c>
      <c r="BH19" s="680"/>
      <c r="BI19" s="680"/>
      <c r="BJ19" s="680"/>
      <c r="BK19" s="680"/>
      <c r="BL19" s="680"/>
      <c r="BM19" s="680"/>
      <c r="BN19" s="681"/>
      <c r="BO19" s="682" t="s">
        <v>129</v>
      </c>
      <c r="BP19" s="682"/>
      <c r="BQ19" s="682"/>
      <c r="BR19" s="682"/>
      <c r="BS19" s="688" t="s">
        <v>240</v>
      </c>
      <c r="BT19" s="680"/>
      <c r="BU19" s="680"/>
      <c r="BV19" s="680"/>
      <c r="BW19" s="680"/>
      <c r="BX19" s="680"/>
      <c r="BY19" s="680"/>
      <c r="BZ19" s="680"/>
      <c r="CA19" s="680"/>
      <c r="CB19" s="689"/>
      <c r="CD19" s="694" t="s">
        <v>273</v>
      </c>
      <c r="CE19" s="695"/>
      <c r="CF19" s="695"/>
      <c r="CG19" s="695"/>
      <c r="CH19" s="695"/>
      <c r="CI19" s="695"/>
      <c r="CJ19" s="695"/>
      <c r="CK19" s="695"/>
      <c r="CL19" s="695"/>
      <c r="CM19" s="695"/>
      <c r="CN19" s="695"/>
      <c r="CO19" s="695"/>
      <c r="CP19" s="695"/>
      <c r="CQ19" s="696"/>
      <c r="CR19" s="679" t="s">
        <v>129</v>
      </c>
      <c r="CS19" s="680"/>
      <c r="CT19" s="680"/>
      <c r="CU19" s="680"/>
      <c r="CV19" s="680"/>
      <c r="CW19" s="680"/>
      <c r="CX19" s="680"/>
      <c r="CY19" s="681"/>
      <c r="CZ19" s="682" t="s">
        <v>129</v>
      </c>
      <c r="DA19" s="682"/>
      <c r="DB19" s="682"/>
      <c r="DC19" s="682"/>
      <c r="DD19" s="688" t="s">
        <v>129</v>
      </c>
      <c r="DE19" s="680"/>
      <c r="DF19" s="680"/>
      <c r="DG19" s="680"/>
      <c r="DH19" s="680"/>
      <c r="DI19" s="680"/>
      <c r="DJ19" s="680"/>
      <c r="DK19" s="680"/>
      <c r="DL19" s="680"/>
      <c r="DM19" s="680"/>
      <c r="DN19" s="680"/>
      <c r="DO19" s="680"/>
      <c r="DP19" s="681"/>
      <c r="DQ19" s="688" t="s">
        <v>240</v>
      </c>
      <c r="DR19" s="680"/>
      <c r="DS19" s="680"/>
      <c r="DT19" s="680"/>
      <c r="DU19" s="680"/>
      <c r="DV19" s="680"/>
      <c r="DW19" s="680"/>
      <c r="DX19" s="680"/>
      <c r="DY19" s="680"/>
      <c r="DZ19" s="680"/>
      <c r="EA19" s="680"/>
      <c r="EB19" s="680"/>
      <c r="EC19" s="689"/>
    </row>
    <row r="20" spans="2:133" ht="11.25" customHeight="1" x14ac:dyDescent="0.15">
      <c r="B20" s="676" t="s">
        <v>274</v>
      </c>
      <c r="C20" s="677"/>
      <c r="D20" s="677"/>
      <c r="E20" s="677"/>
      <c r="F20" s="677"/>
      <c r="G20" s="677"/>
      <c r="H20" s="677"/>
      <c r="I20" s="677"/>
      <c r="J20" s="677"/>
      <c r="K20" s="677"/>
      <c r="L20" s="677"/>
      <c r="M20" s="677"/>
      <c r="N20" s="677"/>
      <c r="O20" s="677"/>
      <c r="P20" s="677"/>
      <c r="Q20" s="678"/>
      <c r="R20" s="679">
        <v>126426</v>
      </c>
      <c r="S20" s="680"/>
      <c r="T20" s="680"/>
      <c r="U20" s="680"/>
      <c r="V20" s="680"/>
      <c r="W20" s="680"/>
      <c r="X20" s="680"/>
      <c r="Y20" s="681"/>
      <c r="Z20" s="682">
        <v>1.1000000000000001</v>
      </c>
      <c r="AA20" s="682"/>
      <c r="AB20" s="682"/>
      <c r="AC20" s="682"/>
      <c r="AD20" s="683" t="s">
        <v>129</v>
      </c>
      <c r="AE20" s="683"/>
      <c r="AF20" s="683"/>
      <c r="AG20" s="683"/>
      <c r="AH20" s="683"/>
      <c r="AI20" s="683"/>
      <c r="AJ20" s="683"/>
      <c r="AK20" s="683"/>
      <c r="AL20" s="684" t="s">
        <v>129</v>
      </c>
      <c r="AM20" s="685"/>
      <c r="AN20" s="685"/>
      <c r="AO20" s="686"/>
      <c r="AP20" s="676" t="s">
        <v>275</v>
      </c>
      <c r="AQ20" s="677"/>
      <c r="AR20" s="677"/>
      <c r="AS20" s="677"/>
      <c r="AT20" s="677"/>
      <c r="AU20" s="677"/>
      <c r="AV20" s="677"/>
      <c r="AW20" s="677"/>
      <c r="AX20" s="677"/>
      <c r="AY20" s="677"/>
      <c r="AZ20" s="677"/>
      <c r="BA20" s="677"/>
      <c r="BB20" s="677"/>
      <c r="BC20" s="677"/>
      <c r="BD20" s="677"/>
      <c r="BE20" s="677"/>
      <c r="BF20" s="678"/>
      <c r="BG20" s="679" t="s">
        <v>129</v>
      </c>
      <c r="BH20" s="680"/>
      <c r="BI20" s="680"/>
      <c r="BJ20" s="680"/>
      <c r="BK20" s="680"/>
      <c r="BL20" s="680"/>
      <c r="BM20" s="680"/>
      <c r="BN20" s="681"/>
      <c r="BO20" s="682" t="s">
        <v>129</v>
      </c>
      <c r="BP20" s="682"/>
      <c r="BQ20" s="682"/>
      <c r="BR20" s="682"/>
      <c r="BS20" s="688" t="s">
        <v>129</v>
      </c>
      <c r="BT20" s="680"/>
      <c r="BU20" s="680"/>
      <c r="BV20" s="680"/>
      <c r="BW20" s="680"/>
      <c r="BX20" s="680"/>
      <c r="BY20" s="680"/>
      <c r="BZ20" s="680"/>
      <c r="CA20" s="680"/>
      <c r="CB20" s="689"/>
      <c r="CD20" s="694" t="s">
        <v>276</v>
      </c>
      <c r="CE20" s="695"/>
      <c r="CF20" s="695"/>
      <c r="CG20" s="695"/>
      <c r="CH20" s="695"/>
      <c r="CI20" s="695"/>
      <c r="CJ20" s="695"/>
      <c r="CK20" s="695"/>
      <c r="CL20" s="695"/>
      <c r="CM20" s="695"/>
      <c r="CN20" s="695"/>
      <c r="CO20" s="695"/>
      <c r="CP20" s="695"/>
      <c r="CQ20" s="696"/>
      <c r="CR20" s="679">
        <v>10948734</v>
      </c>
      <c r="CS20" s="680"/>
      <c r="CT20" s="680"/>
      <c r="CU20" s="680"/>
      <c r="CV20" s="680"/>
      <c r="CW20" s="680"/>
      <c r="CX20" s="680"/>
      <c r="CY20" s="681"/>
      <c r="CZ20" s="682">
        <v>100</v>
      </c>
      <c r="DA20" s="682"/>
      <c r="DB20" s="682"/>
      <c r="DC20" s="682"/>
      <c r="DD20" s="688">
        <v>515877</v>
      </c>
      <c r="DE20" s="680"/>
      <c r="DF20" s="680"/>
      <c r="DG20" s="680"/>
      <c r="DH20" s="680"/>
      <c r="DI20" s="680"/>
      <c r="DJ20" s="680"/>
      <c r="DK20" s="680"/>
      <c r="DL20" s="680"/>
      <c r="DM20" s="680"/>
      <c r="DN20" s="680"/>
      <c r="DO20" s="680"/>
      <c r="DP20" s="681"/>
      <c r="DQ20" s="688">
        <v>1815085</v>
      </c>
      <c r="DR20" s="680"/>
      <c r="DS20" s="680"/>
      <c r="DT20" s="680"/>
      <c r="DU20" s="680"/>
      <c r="DV20" s="680"/>
      <c r="DW20" s="680"/>
      <c r="DX20" s="680"/>
      <c r="DY20" s="680"/>
      <c r="DZ20" s="680"/>
      <c r="EA20" s="680"/>
      <c r="EB20" s="680"/>
      <c r="EC20" s="689"/>
    </row>
    <row r="21" spans="2:133" ht="11.25" customHeight="1" x14ac:dyDescent="0.15">
      <c r="B21" s="676" t="s">
        <v>277</v>
      </c>
      <c r="C21" s="677"/>
      <c r="D21" s="677"/>
      <c r="E21" s="677"/>
      <c r="F21" s="677"/>
      <c r="G21" s="677"/>
      <c r="H21" s="677"/>
      <c r="I21" s="677"/>
      <c r="J21" s="677"/>
      <c r="K21" s="677"/>
      <c r="L21" s="677"/>
      <c r="M21" s="677"/>
      <c r="N21" s="677"/>
      <c r="O21" s="677"/>
      <c r="P21" s="677"/>
      <c r="Q21" s="678"/>
      <c r="R21" s="679" t="s">
        <v>129</v>
      </c>
      <c r="S21" s="680"/>
      <c r="T21" s="680"/>
      <c r="U21" s="680"/>
      <c r="V21" s="680"/>
      <c r="W21" s="680"/>
      <c r="X21" s="680"/>
      <c r="Y21" s="681"/>
      <c r="Z21" s="682" t="s">
        <v>129</v>
      </c>
      <c r="AA21" s="682"/>
      <c r="AB21" s="682"/>
      <c r="AC21" s="682"/>
      <c r="AD21" s="683" t="s">
        <v>129</v>
      </c>
      <c r="AE21" s="683"/>
      <c r="AF21" s="683"/>
      <c r="AG21" s="683"/>
      <c r="AH21" s="683"/>
      <c r="AI21" s="683"/>
      <c r="AJ21" s="683"/>
      <c r="AK21" s="683"/>
      <c r="AL21" s="684" t="s">
        <v>129</v>
      </c>
      <c r="AM21" s="685"/>
      <c r="AN21" s="685"/>
      <c r="AO21" s="686"/>
      <c r="AP21" s="697" t="s">
        <v>278</v>
      </c>
      <c r="AQ21" s="698"/>
      <c r="AR21" s="698"/>
      <c r="AS21" s="698"/>
      <c r="AT21" s="698"/>
      <c r="AU21" s="698"/>
      <c r="AV21" s="698"/>
      <c r="AW21" s="698"/>
      <c r="AX21" s="698"/>
      <c r="AY21" s="698"/>
      <c r="AZ21" s="698"/>
      <c r="BA21" s="698"/>
      <c r="BB21" s="698"/>
      <c r="BC21" s="698"/>
      <c r="BD21" s="698"/>
      <c r="BE21" s="698"/>
      <c r="BF21" s="699"/>
      <c r="BG21" s="679" t="s">
        <v>129</v>
      </c>
      <c r="BH21" s="680"/>
      <c r="BI21" s="680"/>
      <c r="BJ21" s="680"/>
      <c r="BK21" s="680"/>
      <c r="BL21" s="680"/>
      <c r="BM21" s="680"/>
      <c r="BN21" s="681"/>
      <c r="BO21" s="682" t="s">
        <v>129</v>
      </c>
      <c r="BP21" s="682"/>
      <c r="BQ21" s="682"/>
      <c r="BR21" s="682"/>
      <c r="BS21" s="688" t="s">
        <v>129</v>
      </c>
      <c r="BT21" s="680"/>
      <c r="BU21" s="680"/>
      <c r="BV21" s="680"/>
      <c r="BW21" s="680"/>
      <c r="BX21" s="680"/>
      <c r="BY21" s="680"/>
      <c r="BZ21" s="680"/>
      <c r="CA21" s="680"/>
      <c r="CB21" s="689"/>
      <c r="CD21" s="703"/>
      <c r="CE21" s="704"/>
      <c r="CF21" s="704"/>
      <c r="CG21" s="704"/>
      <c r="CH21" s="704"/>
      <c r="CI21" s="704"/>
      <c r="CJ21" s="704"/>
      <c r="CK21" s="704"/>
      <c r="CL21" s="704"/>
      <c r="CM21" s="704"/>
      <c r="CN21" s="704"/>
      <c r="CO21" s="704"/>
      <c r="CP21" s="704"/>
      <c r="CQ21" s="705"/>
      <c r="CR21" s="706"/>
      <c r="CS21" s="701"/>
      <c r="CT21" s="701"/>
      <c r="CU21" s="701"/>
      <c r="CV21" s="701"/>
      <c r="CW21" s="701"/>
      <c r="CX21" s="701"/>
      <c r="CY21" s="707"/>
      <c r="CZ21" s="708"/>
      <c r="DA21" s="708"/>
      <c r="DB21" s="708"/>
      <c r="DC21" s="708"/>
      <c r="DD21" s="700"/>
      <c r="DE21" s="701"/>
      <c r="DF21" s="701"/>
      <c r="DG21" s="701"/>
      <c r="DH21" s="701"/>
      <c r="DI21" s="701"/>
      <c r="DJ21" s="701"/>
      <c r="DK21" s="701"/>
      <c r="DL21" s="701"/>
      <c r="DM21" s="701"/>
      <c r="DN21" s="701"/>
      <c r="DO21" s="701"/>
      <c r="DP21" s="707"/>
      <c r="DQ21" s="700"/>
      <c r="DR21" s="701"/>
      <c r="DS21" s="701"/>
      <c r="DT21" s="701"/>
      <c r="DU21" s="701"/>
      <c r="DV21" s="701"/>
      <c r="DW21" s="701"/>
      <c r="DX21" s="701"/>
      <c r="DY21" s="701"/>
      <c r="DZ21" s="701"/>
      <c r="EA21" s="701"/>
      <c r="EB21" s="701"/>
      <c r="EC21" s="702"/>
    </row>
    <row r="22" spans="2:133" ht="11.25" customHeight="1" x14ac:dyDescent="0.15">
      <c r="B22" s="676" t="s">
        <v>279</v>
      </c>
      <c r="C22" s="677"/>
      <c r="D22" s="677"/>
      <c r="E22" s="677"/>
      <c r="F22" s="677"/>
      <c r="G22" s="677"/>
      <c r="H22" s="677"/>
      <c r="I22" s="677"/>
      <c r="J22" s="677"/>
      <c r="K22" s="677"/>
      <c r="L22" s="677"/>
      <c r="M22" s="677"/>
      <c r="N22" s="677"/>
      <c r="O22" s="677"/>
      <c r="P22" s="677"/>
      <c r="Q22" s="678"/>
      <c r="R22" s="679">
        <v>1693349</v>
      </c>
      <c r="S22" s="680"/>
      <c r="T22" s="680"/>
      <c r="U22" s="680"/>
      <c r="V22" s="680"/>
      <c r="W22" s="680"/>
      <c r="X22" s="680"/>
      <c r="Y22" s="681"/>
      <c r="Z22" s="682">
        <v>15.3</v>
      </c>
      <c r="AA22" s="682"/>
      <c r="AB22" s="682"/>
      <c r="AC22" s="682"/>
      <c r="AD22" s="683">
        <v>1566923</v>
      </c>
      <c r="AE22" s="683"/>
      <c r="AF22" s="683"/>
      <c r="AG22" s="683"/>
      <c r="AH22" s="683"/>
      <c r="AI22" s="683"/>
      <c r="AJ22" s="683"/>
      <c r="AK22" s="683"/>
      <c r="AL22" s="684">
        <v>99.9</v>
      </c>
      <c r="AM22" s="685"/>
      <c r="AN22" s="685"/>
      <c r="AO22" s="686"/>
      <c r="AP22" s="697" t="s">
        <v>280</v>
      </c>
      <c r="AQ22" s="698"/>
      <c r="AR22" s="698"/>
      <c r="AS22" s="698"/>
      <c r="AT22" s="698"/>
      <c r="AU22" s="698"/>
      <c r="AV22" s="698"/>
      <c r="AW22" s="698"/>
      <c r="AX22" s="698"/>
      <c r="AY22" s="698"/>
      <c r="AZ22" s="698"/>
      <c r="BA22" s="698"/>
      <c r="BB22" s="698"/>
      <c r="BC22" s="698"/>
      <c r="BD22" s="698"/>
      <c r="BE22" s="698"/>
      <c r="BF22" s="699"/>
      <c r="BG22" s="679" t="s">
        <v>129</v>
      </c>
      <c r="BH22" s="680"/>
      <c r="BI22" s="680"/>
      <c r="BJ22" s="680"/>
      <c r="BK22" s="680"/>
      <c r="BL22" s="680"/>
      <c r="BM22" s="680"/>
      <c r="BN22" s="681"/>
      <c r="BO22" s="682" t="s">
        <v>240</v>
      </c>
      <c r="BP22" s="682"/>
      <c r="BQ22" s="682"/>
      <c r="BR22" s="682"/>
      <c r="BS22" s="688" t="s">
        <v>129</v>
      </c>
      <c r="BT22" s="680"/>
      <c r="BU22" s="680"/>
      <c r="BV22" s="680"/>
      <c r="BW22" s="680"/>
      <c r="BX22" s="680"/>
      <c r="BY22" s="680"/>
      <c r="BZ22" s="680"/>
      <c r="CA22" s="680"/>
      <c r="CB22" s="689"/>
      <c r="CD22" s="661" t="s">
        <v>281</v>
      </c>
      <c r="CE22" s="662"/>
      <c r="CF22" s="662"/>
      <c r="CG22" s="662"/>
      <c r="CH22" s="662"/>
      <c r="CI22" s="662"/>
      <c r="CJ22" s="662"/>
      <c r="CK22" s="662"/>
      <c r="CL22" s="662"/>
      <c r="CM22" s="662"/>
      <c r="CN22" s="662"/>
      <c r="CO22" s="662"/>
      <c r="CP22" s="662"/>
      <c r="CQ22" s="662"/>
      <c r="CR22" s="662"/>
      <c r="CS22" s="662"/>
      <c r="CT22" s="662"/>
      <c r="CU22" s="662"/>
      <c r="CV22" s="662"/>
      <c r="CW22" s="662"/>
      <c r="CX22" s="662"/>
      <c r="CY22" s="662"/>
      <c r="CZ22" s="662"/>
      <c r="DA22" s="662"/>
      <c r="DB22" s="662"/>
      <c r="DC22" s="662"/>
      <c r="DD22" s="662"/>
      <c r="DE22" s="662"/>
      <c r="DF22" s="662"/>
      <c r="DG22" s="662"/>
      <c r="DH22" s="662"/>
      <c r="DI22" s="662"/>
      <c r="DJ22" s="662"/>
      <c r="DK22" s="662"/>
      <c r="DL22" s="662"/>
      <c r="DM22" s="662"/>
      <c r="DN22" s="662"/>
      <c r="DO22" s="662"/>
      <c r="DP22" s="662"/>
      <c r="DQ22" s="662"/>
      <c r="DR22" s="662"/>
      <c r="DS22" s="662"/>
      <c r="DT22" s="662"/>
      <c r="DU22" s="662"/>
      <c r="DV22" s="662"/>
      <c r="DW22" s="662"/>
      <c r="DX22" s="662"/>
      <c r="DY22" s="662"/>
      <c r="DZ22" s="662"/>
      <c r="EA22" s="662"/>
      <c r="EB22" s="662"/>
      <c r="EC22" s="663"/>
    </row>
    <row r="23" spans="2:133" ht="11.25" customHeight="1" x14ac:dyDescent="0.15">
      <c r="B23" s="676" t="s">
        <v>282</v>
      </c>
      <c r="C23" s="677"/>
      <c r="D23" s="677"/>
      <c r="E23" s="677"/>
      <c r="F23" s="677"/>
      <c r="G23" s="677"/>
      <c r="H23" s="677"/>
      <c r="I23" s="677"/>
      <c r="J23" s="677"/>
      <c r="K23" s="677"/>
      <c r="L23" s="677"/>
      <c r="M23" s="677"/>
      <c r="N23" s="677"/>
      <c r="O23" s="677"/>
      <c r="P23" s="677"/>
      <c r="Q23" s="678"/>
      <c r="R23" s="679" t="s">
        <v>129</v>
      </c>
      <c r="S23" s="680"/>
      <c r="T23" s="680"/>
      <c r="U23" s="680"/>
      <c r="V23" s="680"/>
      <c r="W23" s="680"/>
      <c r="X23" s="680"/>
      <c r="Y23" s="681"/>
      <c r="Z23" s="682" t="s">
        <v>129</v>
      </c>
      <c r="AA23" s="682"/>
      <c r="AB23" s="682"/>
      <c r="AC23" s="682"/>
      <c r="AD23" s="683" t="s">
        <v>129</v>
      </c>
      <c r="AE23" s="683"/>
      <c r="AF23" s="683"/>
      <c r="AG23" s="683"/>
      <c r="AH23" s="683"/>
      <c r="AI23" s="683"/>
      <c r="AJ23" s="683"/>
      <c r="AK23" s="683"/>
      <c r="AL23" s="684" t="s">
        <v>240</v>
      </c>
      <c r="AM23" s="685"/>
      <c r="AN23" s="685"/>
      <c r="AO23" s="686"/>
      <c r="AP23" s="697" t="s">
        <v>283</v>
      </c>
      <c r="AQ23" s="698"/>
      <c r="AR23" s="698"/>
      <c r="AS23" s="698"/>
      <c r="AT23" s="698"/>
      <c r="AU23" s="698"/>
      <c r="AV23" s="698"/>
      <c r="AW23" s="698"/>
      <c r="AX23" s="698"/>
      <c r="AY23" s="698"/>
      <c r="AZ23" s="698"/>
      <c r="BA23" s="698"/>
      <c r="BB23" s="698"/>
      <c r="BC23" s="698"/>
      <c r="BD23" s="698"/>
      <c r="BE23" s="698"/>
      <c r="BF23" s="699"/>
      <c r="BG23" s="679" t="s">
        <v>129</v>
      </c>
      <c r="BH23" s="680"/>
      <c r="BI23" s="680"/>
      <c r="BJ23" s="680"/>
      <c r="BK23" s="680"/>
      <c r="BL23" s="680"/>
      <c r="BM23" s="680"/>
      <c r="BN23" s="681"/>
      <c r="BO23" s="682" t="s">
        <v>129</v>
      </c>
      <c r="BP23" s="682"/>
      <c r="BQ23" s="682"/>
      <c r="BR23" s="682"/>
      <c r="BS23" s="688" t="s">
        <v>240</v>
      </c>
      <c r="BT23" s="680"/>
      <c r="BU23" s="680"/>
      <c r="BV23" s="680"/>
      <c r="BW23" s="680"/>
      <c r="BX23" s="680"/>
      <c r="BY23" s="680"/>
      <c r="BZ23" s="680"/>
      <c r="CA23" s="680"/>
      <c r="CB23" s="689"/>
      <c r="CD23" s="661" t="s">
        <v>222</v>
      </c>
      <c r="CE23" s="662"/>
      <c r="CF23" s="662"/>
      <c r="CG23" s="662"/>
      <c r="CH23" s="662"/>
      <c r="CI23" s="662"/>
      <c r="CJ23" s="662"/>
      <c r="CK23" s="662"/>
      <c r="CL23" s="662"/>
      <c r="CM23" s="662"/>
      <c r="CN23" s="662"/>
      <c r="CO23" s="662"/>
      <c r="CP23" s="662"/>
      <c r="CQ23" s="663"/>
      <c r="CR23" s="661" t="s">
        <v>284</v>
      </c>
      <c r="CS23" s="662"/>
      <c r="CT23" s="662"/>
      <c r="CU23" s="662"/>
      <c r="CV23" s="662"/>
      <c r="CW23" s="662"/>
      <c r="CX23" s="662"/>
      <c r="CY23" s="663"/>
      <c r="CZ23" s="661" t="s">
        <v>285</v>
      </c>
      <c r="DA23" s="662"/>
      <c r="DB23" s="662"/>
      <c r="DC23" s="663"/>
      <c r="DD23" s="661" t="s">
        <v>286</v>
      </c>
      <c r="DE23" s="662"/>
      <c r="DF23" s="662"/>
      <c r="DG23" s="662"/>
      <c r="DH23" s="662"/>
      <c r="DI23" s="662"/>
      <c r="DJ23" s="662"/>
      <c r="DK23" s="663"/>
      <c r="DL23" s="709" t="s">
        <v>287</v>
      </c>
      <c r="DM23" s="710"/>
      <c r="DN23" s="710"/>
      <c r="DO23" s="710"/>
      <c r="DP23" s="710"/>
      <c r="DQ23" s="710"/>
      <c r="DR23" s="710"/>
      <c r="DS23" s="710"/>
      <c r="DT23" s="710"/>
      <c r="DU23" s="710"/>
      <c r="DV23" s="711"/>
      <c r="DW23" s="661" t="s">
        <v>288</v>
      </c>
      <c r="DX23" s="662"/>
      <c r="DY23" s="662"/>
      <c r="DZ23" s="662"/>
      <c r="EA23" s="662"/>
      <c r="EB23" s="662"/>
      <c r="EC23" s="663"/>
    </row>
    <row r="24" spans="2:133" ht="11.25" customHeight="1" x14ac:dyDescent="0.15">
      <c r="B24" s="676" t="s">
        <v>289</v>
      </c>
      <c r="C24" s="677"/>
      <c r="D24" s="677"/>
      <c r="E24" s="677"/>
      <c r="F24" s="677"/>
      <c r="G24" s="677"/>
      <c r="H24" s="677"/>
      <c r="I24" s="677"/>
      <c r="J24" s="677"/>
      <c r="K24" s="677"/>
      <c r="L24" s="677"/>
      <c r="M24" s="677"/>
      <c r="N24" s="677"/>
      <c r="O24" s="677"/>
      <c r="P24" s="677"/>
      <c r="Q24" s="678"/>
      <c r="R24" s="679">
        <v>69019</v>
      </c>
      <c r="S24" s="680"/>
      <c r="T24" s="680"/>
      <c r="U24" s="680"/>
      <c r="V24" s="680"/>
      <c r="W24" s="680"/>
      <c r="X24" s="680"/>
      <c r="Y24" s="681"/>
      <c r="Z24" s="682">
        <v>0.6</v>
      </c>
      <c r="AA24" s="682"/>
      <c r="AB24" s="682"/>
      <c r="AC24" s="682"/>
      <c r="AD24" s="683" t="s">
        <v>129</v>
      </c>
      <c r="AE24" s="683"/>
      <c r="AF24" s="683"/>
      <c r="AG24" s="683"/>
      <c r="AH24" s="683"/>
      <c r="AI24" s="683"/>
      <c r="AJ24" s="683"/>
      <c r="AK24" s="683"/>
      <c r="AL24" s="684" t="s">
        <v>129</v>
      </c>
      <c r="AM24" s="685"/>
      <c r="AN24" s="685"/>
      <c r="AO24" s="686"/>
      <c r="AP24" s="697" t="s">
        <v>290</v>
      </c>
      <c r="AQ24" s="698"/>
      <c r="AR24" s="698"/>
      <c r="AS24" s="698"/>
      <c r="AT24" s="698"/>
      <c r="AU24" s="698"/>
      <c r="AV24" s="698"/>
      <c r="AW24" s="698"/>
      <c r="AX24" s="698"/>
      <c r="AY24" s="698"/>
      <c r="AZ24" s="698"/>
      <c r="BA24" s="698"/>
      <c r="BB24" s="698"/>
      <c r="BC24" s="698"/>
      <c r="BD24" s="698"/>
      <c r="BE24" s="698"/>
      <c r="BF24" s="699"/>
      <c r="BG24" s="679" t="s">
        <v>129</v>
      </c>
      <c r="BH24" s="680"/>
      <c r="BI24" s="680"/>
      <c r="BJ24" s="680"/>
      <c r="BK24" s="680"/>
      <c r="BL24" s="680"/>
      <c r="BM24" s="680"/>
      <c r="BN24" s="681"/>
      <c r="BO24" s="682" t="s">
        <v>240</v>
      </c>
      <c r="BP24" s="682"/>
      <c r="BQ24" s="682"/>
      <c r="BR24" s="682"/>
      <c r="BS24" s="688" t="s">
        <v>240</v>
      </c>
      <c r="BT24" s="680"/>
      <c r="BU24" s="680"/>
      <c r="BV24" s="680"/>
      <c r="BW24" s="680"/>
      <c r="BX24" s="680"/>
      <c r="BY24" s="680"/>
      <c r="BZ24" s="680"/>
      <c r="CA24" s="680"/>
      <c r="CB24" s="689"/>
      <c r="CD24" s="690" t="s">
        <v>291</v>
      </c>
      <c r="CE24" s="691"/>
      <c r="CF24" s="691"/>
      <c r="CG24" s="691"/>
      <c r="CH24" s="691"/>
      <c r="CI24" s="691"/>
      <c r="CJ24" s="691"/>
      <c r="CK24" s="691"/>
      <c r="CL24" s="691"/>
      <c r="CM24" s="691"/>
      <c r="CN24" s="691"/>
      <c r="CO24" s="691"/>
      <c r="CP24" s="691"/>
      <c r="CQ24" s="692"/>
      <c r="CR24" s="668">
        <v>818814</v>
      </c>
      <c r="CS24" s="669"/>
      <c r="CT24" s="669"/>
      <c r="CU24" s="669"/>
      <c r="CV24" s="669"/>
      <c r="CW24" s="669"/>
      <c r="CX24" s="669"/>
      <c r="CY24" s="670"/>
      <c r="CZ24" s="673">
        <v>7.5</v>
      </c>
      <c r="DA24" s="674"/>
      <c r="DB24" s="674"/>
      <c r="DC24" s="693"/>
      <c r="DD24" s="712">
        <v>658338</v>
      </c>
      <c r="DE24" s="669"/>
      <c r="DF24" s="669"/>
      <c r="DG24" s="669"/>
      <c r="DH24" s="669"/>
      <c r="DI24" s="669"/>
      <c r="DJ24" s="669"/>
      <c r="DK24" s="670"/>
      <c r="DL24" s="712">
        <v>646601</v>
      </c>
      <c r="DM24" s="669"/>
      <c r="DN24" s="669"/>
      <c r="DO24" s="669"/>
      <c r="DP24" s="669"/>
      <c r="DQ24" s="669"/>
      <c r="DR24" s="669"/>
      <c r="DS24" s="669"/>
      <c r="DT24" s="669"/>
      <c r="DU24" s="669"/>
      <c r="DV24" s="670"/>
      <c r="DW24" s="673">
        <v>39.6</v>
      </c>
      <c r="DX24" s="674"/>
      <c r="DY24" s="674"/>
      <c r="DZ24" s="674"/>
      <c r="EA24" s="674"/>
      <c r="EB24" s="674"/>
      <c r="EC24" s="675"/>
    </row>
    <row r="25" spans="2:133" ht="11.25" customHeight="1" x14ac:dyDescent="0.15">
      <c r="B25" s="676" t="s">
        <v>292</v>
      </c>
      <c r="C25" s="677"/>
      <c r="D25" s="677"/>
      <c r="E25" s="677"/>
      <c r="F25" s="677"/>
      <c r="G25" s="677"/>
      <c r="H25" s="677"/>
      <c r="I25" s="677"/>
      <c r="J25" s="677"/>
      <c r="K25" s="677"/>
      <c r="L25" s="677"/>
      <c r="M25" s="677"/>
      <c r="N25" s="677"/>
      <c r="O25" s="677"/>
      <c r="P25" s="677"/>
      <c r="Q25" s="678"/>
      <c r="R25" s="679">
        <v>57086</v>
      </c>
      <c r="S25" s="680"/>
      <c r="T25" s="680"/>
      <c r="U25" s="680"/>
      <c r="V25" s="680"/>
      <c r="W25" s="680"/>
      <c r="X25" s="680"/>
      <c r="Y25" s="681"/>
      <c r="Z25" s="682">
        <v>0.5</v>
      </c>
      <c r="AA25" s="682"/>
      <c r="AB25" s="682"/>
      <c r="AC25" s="682"/>
      <c r="AD25" s="683">
        <v>530</v>
      </c>
      <c r="AE25" s="683"/>
      <c r="AF25" s="683"/>
      <c r="AG25" s="683"/>
      <c r="AH25" s="683"/>
      <c r="AI25" s="683"/>
      <c r="AJ25" s="683"/>
      <c r="AK25" s="683"/>
      <c r="AL25" s="684">
        <v>0</v>
      </c>
      <c r="AM25" s="685"/>
      <c r="AN25" s="685"/>
      <c r="AO25" s="686"/>
      <c r="AP25" s="697" t="s">
        <v>293</v>
      </c>
      <c r="AQ25" s="698"/>
      <c r="AR25" s="698"/>
      <c r="AS25" s="698"/>
      <c r="AT25" s="698"/>
      <c r="AU25" s="698"/>
      <c r="AV25" s="698"/>
      <c r="AW25" s="698"/>
      <c r="AX25" s="698"/>
      <c r="AY25" s="698"/>
      <c r="AZ25" s="698"/>
      <c r="BA25" s="698"/>
      <c r="BB25" s="698"/>
      <c r="BC25" s="698"/>
      <c r="BD25" s="698"/>
      <c r="BE25" s="698"/>
      <c r="BF25" s="699"/>
      <c r="BG25" s="679" t="s">
        <v>240</v>
      </c>
      <c r="BH25" s="680"/>
      <c r="BI25" s="680"/>
      <c r="BJ25" s="680"/>
      <c r="BK25" s="680"/>
      <c r="BL25" s="680"/>
      <c r="BM25" s="680"/>
      <c r="BN25" s="681"/>
      <c r="BO25" s="682" t="s">
        <v>240</v>
      </c>
      <c r="BP25" s="682"/>
      <c r="BQ25" s="682"/>
      <c r="BR25" s="682"/>
      <c r="BS25" s="688" t="s">
        <v>129</v>
      </c>
      <c r="BT25" s="680"/>
      <c r="BU25" s="680"/>
      <c r="BV25" s="680"/>
      <c r="BW25" s="680"/>
      <c r="BX25" s="680"/>
      <c r="BY25" s="680"/>
      <c r="BZ25" s="680"/>
      <c r="CA25" s="680"/>
      <c r="CB25" s="689"/>
      <c r="CD25" s="694" t="s">
        <v>294</v>
      </c>
      <c r="CE25" s="695"/>
      <c r="CF25" s="695"/>
      <c r="CG25" s="695"/>
      <c r="CH25" s="695"/>
      <c r="CI25" s="695"/>
      <c r="CJ25" s="695"/>
      <c r="CK25" s="695"/>
      <c r="CL25" s="695"/>
      <c r="CM25" s="695"/>
      <c r="CN25" s="695"/>
      <c r="CO25" s="695"/>
      <c r="CP25" s="695"/>
      <c r="CQ25" s="696"/>
      <c r="CR25" s="679">
        <v>480114</v>
      </c>
      <c r="CS25" s="715"/>
      <c r="CT25" s="715"/>
      <c r="CU25" s="715"/>
      <c r="CV25" s="715"/>
      <c r="CW25" s="715"/>
      <c r="CX25" s="715"/>
      <c r="CY25" s="716"/>
      <c r="CZ25" s="684">
        <v>4.4000000000000004</v>
      </c>
      <c r="DA25" s="713"/>
      <c r="DB25" s="713"/>
      <c r="DC25" s="717"/>
      <c r="DD25" s="688">
        <v>392466</v>
      </c>
      <c r="DE25" s="715"/>
      <c r="DF25" s="715"/>
      <c r="DG25" s="715"/>
      <c r="DH25" s="715"/>
      <c r="DI25" s="715"/>
      <c r="DJ25" s="715"/>
      <c r="DK25" s="716"/>
      <c r="DL25" s="688">
        <v>380729</v>
      </c>
      <c r="DM25" s="715"/>
      <c r="DN25" s="715"/>
      <c r="DO25" s="715"/>
      <c r="DP25" s="715"/>
      <c r="DQ25" s="715"/>
      <c r="DR25" s="715"/>
      <c r="DS25" s="715"/>
      <c r="DT25" s="715"/>
      <c r="DU25" s="715"/>
      <c r="DV25" s="716"/>
      <c r="DW25" s="684">
        <v>23.3</v>
      </c>
      <c r="DX25" s="713"/>
      <c r="DY25" s="713"/>
      <c r="DZ25" s="713"/>
      <c r="EA25" s="713"/>
      <c r="EB25" s="713"/>
      <c r="EC25" s="714"/>
    </row>
    <row r="26" spans="2:133" ht="11.25" customHeight="1" x14ac:dyDescent="0.15">
      <c r="B26" s="676" t="s">
        <v>295</v>
      </c>
      <c r="C26" s="677"/>
      <c r="D26" s="677"/>
      <c r="E26" s="677"/>
      <c r="F26" s="677"/>
      <c r="G26" s="677"/>
      <c r="H26" s="677"/>
      <c r="I26" s="677"/>
      <c r="J26" s="677"/>
      <c r="K26" s="677"/>
      <c r="L26" s="677"/>
      <c r="M26" s="677"/>
      <c r="N26" s="677"/>
      <c r="O26" s="677"/>
      <c r="P26" s="677"/>
      <c r="Q26" s="678"/>
      <c r="R26" s="679">
        <v>3587</v>
      </c>
      <c r="S26" s="680"/>
      <c r="T26" s="680"/>
      <c r="U26" s="680"/>
      <c r="V26" s="680"/>
      <c r="W26" s="680"/>
      <c r="X26" s="680"/>
      <c r="Y26" s="681"/>
      <c r="Z26" s="682">
        <v>0</v>
      </c>
      <c r="AA26" s="682"/>
      <c r="AB26" s="682"/>
      <c r="AC26" s="682"/>
      <c r="AD26" s="683" t="s">
        <v>129</v>
      </c>
      <c r="AE26" s="683"/>
      <c r="AF26" s="683"/>
      <c r="AG26" s="683"/>
      <c r="AH26" s="683"/>
      <c r="AI26" s="683"/>
      <c r="AJ26" s="683"/>
      <c r="AK26" s="683"/>
      <c r="AL26" s="684" t="s">
        <v>240</v>
      </c>
      <c r="AM26" s="685"/>
      <c r="AN26" s="685"/>
      <c r="AO26" s="686"/>
      <c r="AP26" s="697" t="s">
        <v>296</v>
      </c>
      <c r="AQ26" s="718"/>
      <c r="AR26" s="718"/>
      <c r="AS26" s="718"/>
      <c r="AT26" s="718"/>
      <c r="AU26" s="718"/>
      <c r="AV26" s="718"/>
      <c r="AW26" s="718"/>
      <c r="AX26" s="718"/>
      <c r="AY26" s="718"/>
      <c r="AZ26" s="718"/>
      <c r="BA26" s="718"/>
      <c r="BB26" s="718"/>
      <c r="BC26" s="718"/>
      <c r="BD26" s="718"/>
      <c r="BE26" s="718"/>
      <c r="BF26" s="699"/>
      <c r="BG26" s="679" t="s">
        <v>240</v>
      </c>
      <c r="BH26" s="680"/>
      <c r="BI26" s="680"/>
      <c r="BJ26" s="680"/>
      <c r="BK26" s="680"/>
      <c r="BL26" s="680"/>
      <c r="BM26" s="680"/>
      <c r="BN26" s="681"/>
      <c r="BO26" s="682" t="s">
        <v>129</v>
      </c>
      <c r="BP26" s="682"/>
      <c r="BQ26" s="682"/>
      <c r="BR26" s="682"/>
      <c r="BS26" s="688" t="s">
        <v>129</v>
      </c>
      <c r="BT26" s="680"/>
      <c r="BU26" s="680"/>
      <c r="BV26" s="680"/>
      <c r="BW26" s="680"/>
      <c r="BX26" s="680"/>
      <c r="BY26" s="680"/>
      <c r="BZ26" s="680"/>
      <c r="CA26" s="680"/>
      <c r="CB26" s="689"/>
      <c r="CD26" s="694" t="s">
        <v>297</v>
      </c>
      <c r="CE26" s="695"/>
      <c r="CF26" s="695"/>
      <c r="CG26" s="695"/>
      <c r="CH26" s="695"/>
      <c r="CI26" s="695"/>
      <c r="CJ26" s="695"/>
      <c r="CK26" s="695"/>
      <c r="CL26" s="695"/>
      <c r="CM26" s="695"/>
      <c r="CN26" s="695"/>
      <c r="CO26" s="695"/>
      <c r="CP26" s="695"/>
      <c r="CQ26" s="696"/>
      <c r="CR26" s="679">
        <v>282525</v>
      </c>
      <c r="CS26" s="680"/>
      <c r="CT26" s="680"/>
      <c r="CU26" s="680"/>
      <c r="CV26" s="680"/>
      <c r="CW26" s="680"/>
      <c r="CX26" s="680"/>
      <c r="CY26" s="681"/>
      <c r="CZ26" s="684">
        <v>2.6</v>
      </c>
      <c r="DA26" s="713"/>
      <c r="DB26" s="713"/>
      <c r="DC26" s="717"/>
      <c r="DD26" s="688">
        <v>222099</v>
      </c>
      <c r="DE26" s="680"/>
      <c r="DF26" s="680"/>
      <c r="DG26" s="680"/>
      <c r="DH26" s="680"/>
      <c r="DI26" s="680"/>
      <c r="DJ26" s="680"/>
      <c r="DK26" s="681"/>
      <c r="DL26" s="688" t="s">
        <v>129</v>
      </c>
      <c r="DM26" s="680"/>
      <c r="DN26" s="680"/>
      <c r="DO26" s="680"/>
      <c r="DP26" s="680"/>
      <c r="DQ26" s="680"/>
      <c r="DR26" s="680"/>
      <c r="DS26" s="680"/>
      <c r="DT26" s="680"/>
      <c r="DU26" s="680"/>
      <c r="DV26" s="681"/>
      <c r="DW26" s="684" t="s">
        <v>129</v>
      </c>
      <c r="DX26" s="713"/>
      <c r="DY26" s="713"/>
      <c r="DZ26" s="713"/>
      <c r="EA26" s="713"/>
      <c r="EB26" s="713"/>
      <c r="EC26" s="714"/>
    </row>
    <row r="27" spans="2:133" ht="11.25" customHeight="1" x14ac:dyDescent="0.15">
      <c r="B27" s="676" t="s">
        <v>298</v>
      </c>
      <c r="C27" s="677"/>
      <c r="D27" s="677"/>
      <c r="E27" s="677"/>
      <c r="F27" s="677"/>
      <c r="G27" s="677"/>
      <c r="H27" s="677"/>
      <c r="I27" s="677"/>
      <c r="J27" s="677"/>
      <c r="K27" s="677"/>
      <c r="L27" s="677"/>
      <c r="M27" s="677"/>
      <c r="N27" s="677"/>
      <c r="O27" s="677"/>
      <c r="P27" s="677"/>
      <c r="Q27" s="678"/>
      <c r="R27" s="679">
        <v>182456</v>
      </c>
      <c r="S27" s="680"/>
      <c r="T27" s="680"/>
      <c r="U27" s="680"/>
      <c r="V27" s="680"/>
      <c r="W27" s="680"/>
      <c r="X27" s="680"/>
      <c r="Y27" s="681"/>
      <c r="Z27" s="682">
        <v>1.6</v>
      </c>
      <c r="AA27" s="682"/>
      <c r="AB27" s="682"/>
      <c r="AC27" s="682"/>
      <c r="AD27" s="683" t="s">
        <v>129</v>
      </c>
      <c r="AE27" s="683"/>
      <c r="AF27" s="683"/>
      <c r="AG27" s="683"/>
      <c r="AH27" s="683"/>
      <c r="AI27" s="683"/>
      <c r="AJ27" s="683"/>
      <c r="AK27" s="683"/>
      <c r="AL27" s="684" t="s">
        <v>129</v>
      </c>
      <c r="AM27" s="685"/>
      <c r="AN27" s="685"/>
      <c r="AO27" s="686"/>
      <c r="AP27" s="676" t="s">
        <v>299</v>
      </c>
      <c r="AQ27" s="677"/>
      <c r="AR27" s="677"/>
      <c r="AS27" s="677"/>
      <c r="AT27" s="677"/>
      <c r="AU27" s="677"/>
      <c r="AV27" s="677"/>
      <c r="AW27" s="677"/>
      <c r="AX27" s="677"/>
      <c r="AY27" s="677"/>
      <c r="AZ27" s="677"/>
      <c r="BA27" s="677"/>
      <c r="BB27" s="677"/>
      <c r="BC27" s="677"/>
      <c r="BD27" s="677"/>
      <c r="BE27" s="677"/>
      <c r="BF27" s="678"/>
      <c r="BG27" s="679">
        <v>303834</v>
      </c>
      <c r="BH27" s="680"/>
      <c r="BI27" s="680"/>
      <c r="BJ27" s="680"/>
      <c r="BK27" s="680"/>
      <c r="BL27" s="680"/>
      <c r="BM27" s="680"/>
      <c r="BN27" s="681"/>
      <c r="BO27" s="682">
        <v>100</v>
      </c>
      <c r="BP27" s="682"/>
      <c r="BQ27" s="682"/>
      <c r="BR27" s="682"/>
      <c r="BS27" s="688" t="s">
        <v>129</v>
      </c>
      <c r="BT27" s="680"/>
      <c r="BU27" s="680"/>
      <c r="BV27" s="680"/>
      <c r="BW27" s="680"/>
      <c r="BX27" s="680"/>
      <c r="BY27" s="680"/>
      <c r="BZ27" s="680"/>
      <c r="CA27" s="680"/>
      <c r="CB27" s="689"/>
      <c r="CD27" s="694" t="s">
        <v>300</v>
      </c>
      <c r="CE27" s="695"/>
      <c r="CF27" s="695"/>
      <c r="CG27" s="695"/>
      <c r="CH27" s="695"/>
      <c r="CI27" s="695"/>
      <c r="CJ27" s="695"/>
      <c r="CK27" s="695"/>
      <c r="CL27" s="695"/>
      <c r="CM27" s="695"/>
      <c r="CN27" s="695"/>
      <c r="CO27" s="695"/>
      <c r="CP27" s="695"/>
      <c r="CQ27" s="696"/>
      <c r="CR27" s="679">
        <v>106066</v>
      </c>
      <c r="CS27" s="715"/>
      <c r="CT27" s="715"/>
      <c r="CU27" s="715"/>
      <c r="CV27" s="715"/>
      <c r="CW27" s="715"/>
      <c r="CX27" s="715"/>
      <c r="CY27" s="716"/>
      <c r="CZ27" s="684">
        <v>1</v>
      </c>
      <c r="DA27" s="713"/>
      <c r="DB27" s="713"/>
      <c r="DC27" s="717"/>
      <c r="DD27" s="688">
        <v>37345</v>
      </c>
      <c r="DE27" s="715"/>
      <c r="DF27" s="715"/>
      <c r="DG27" s="715"/>
      <c r="DH27" s="715"/>
      <c r="DI27" s="715"/>
      <c r="DJ27" s="715"/>
      <c r="DK27" s="716"/>
      <c r="DL27" s="688">
        <v>37345</v>
      </c>
      <c r="DM27" s="715"/>
      <c r="DN27" s="715"/>
      <c r="DO27" s="715"/>
      <c r="DP27" s="715"/>
      <c r="DQ27" s="715"/>
      <c r="DR27" s="715"/>
      <c r="DS27" s="715"/>
      <c r="DT27" s="715"/>
      <c r="DU27" s="715"/>
      <c r="DV27" s="716"/>
      <c r="DW27" s="684">
        <v>2.2999999999999998</v>
      </c>
      <c r="DX27" s="713"/>
      <c r="DY27" s="713"/>
      <c r="DZ27" s="713"/>
      <c r="EA27" s="713"/>
      <c r="EB27" s="713"/>
      <c r="EC27" s="714"/>
    </row>
    <row r="28" spans="2:133" ht="11.25" customHeight="1" x14ac:dyDescent="0.15">
      <c r="B28" s="721" t="s">
        <v>301</v>
      </c>
      <c r="C28" s="722"/>
      <c r="D28" s="722"/>
      <c r="E28" s="722"/>
      <c r="F28" s="722"/>
      <c r="G28" s="722"/>
      <c r="H28" s="722"/>
      <c r="I28" s="722"/>
      <c r="J28" s="722"/>
      <c r="K28" s="722"/>
      <c r="L28" s="722"/>
      <c r="M28" s="722"/>
      <c r="N28" s="722"/>
      <c r="O28" s="722"/>
      <c r="P28" s="722"/>
      <c r="Q28" s="723"/>
      <c r="R28" s="679" t="s">
        <v>129</v>
      </c>
      <c r="S28" s="680"/>
      <c r="T28" s="680"/>
      <c r="U28" s="680"/>
      <c r="V28" s="680"/>
      <c r="W28" s="680"/>
      <c r="X28" s="680"/>
      <c r="Y28" s="681"/>
      <c r="Z28" s="682" t="s">
        <v>129</v>
      </c>
      <c r="AA28" s="682"/>
      <c r="AB28" s="682"/>
      <c r="AC28" s="682"/>
      <c r="AD28" s="683" t="s">
        <v>240</v>
      </c>
      <c r="AE28" s="683"/>
      <c r="AF28" s="683"/>
      <c r="AG28" s="683"/>
      <c r="AH28" s="683"/>
      <c r="AI28" s="683"/>
      <c r="AJ28" s="683"/>
      <c r="AK28" s="683"/>
      <c r="AL28" s="684" t="s">
        <v>240</v>
      </c>
      <c r="AM28" s="685"/>
      <c r="AN28" s="685"/>
      <c r="AO28" s="686"/>
      <c r="AP28" s="724"/>
      <c r="AQ28" s="725"/>
      <c r="AR28" s="725"/>
      <c r="AS28" s="725"/>
      <c r="AT28" s="725"/>
      <c r="AU28" s="725"/>
      <c r="AV28" s="725"/>
      <c r="AW28" s="725"/>
      <c r="AX28" s="725"/>
      <c r="AY28" s="725"/>
      <c r="AZ28" s="725"/>
      <c r="BA28" s="725"/>
      <c r="BB28" s="725"/>
      <c r="BC28" s="725"/>
      <c r="BD28" s="725"/>
      <c r="BE28" s="725"/>
      <c r="BF28" s="726"/>
      <c r="BG28" s="679"/>
      <c r="BH28" s="680"/>
      <c r="BI28" s="680"/>
      <c r="BJ28" s="680"/>
      <c r="BK28" s="680"/>
      <c r="BL28" s="680"/>
      <c r="BM28" s="680"/>
      <c r="BN28" s="681"/>
      <c r="BO28" s="682"/>
      <c r="BP28" s="682"/>
      <c r="BQ28" s="682"/>
      <c r="BR28" s="682"/>
      <c r="BS28" s="683"/>
      <c r="BT28" s="683"/>
      <c r="BU28" s="683"/>
      <c r="BV28" s="683"/>
      <c r="BW28" s="683"/>
      <c r="BX28" s="683"/>
      <c r="BY28" s="683"/>
      <c r="BZ28" s="683"/>
      <c r="CA28" s="683"/>
      <c r="CB28" s="687"/>
      <c r="CD28" s="694" t="s">
        <v>302</v>
      </c>
      <c r="CE28" s="695"/>
      <c r="CF28" s="695"/>
      <c r="CG28" s="695"/>
      <c r="CH28" s="695"/>
      <c r="CI28" s="695"/>
      <c r="CJ28" s="695"/>
      <c r="CK28" s="695"/>
      <c r="CL28" s="695"/>
      <c r="CM28" s="695"/>
      <c r="CN28" s="695"/>
      <c r="CO28" s="695"/>
      <c r="CP28" s="695"/>
      <c r="CQ28" s="696"/>
      <c r="CR28" s="679">
        <v>232634</v>
      </c>
      <c r="CS28" s="680"/>
      <c r="CT28" s="680"/>
      <c r="CU28" s="680"/>
      <c r="CV28" s="680"/>
      <c r="CW28" s="680"/>
      <c r="CX28" s="680"/>
      <c r="CY28" s="681"/>
      <c r="CZ28" s="684">
        <v>2.1</v>
      </c>
      <c r="DA28" s="713"/>
      <c r="DB28" s="713"/>
      <c r="DC28" s="717"/>
      <c r="DD28" s="688">
        <v>228527</v>
      </c>
      <c r="DE28" s="680"/>
      <c r="DF28" s="680"/>
      <c r="DG28" s="680"/>
      <c r="DH28" s="680"/>
      <c r="DI28" s="680"/>
      <c r="DJ28" s="680"/>
      <c r="DK28" s="681"/>
      <c r="DL28" s="688">
        <v>228527</v>
      </c>
      <c r="DM28" s="680"/>
      <c r="DN28" s="680"/>
      <c r="DO28" s="680"/>
      <c r="DP28" s="680"/>
      <c r="DQ28" s="680"/>
      <c r="DR28" s="680"/>
      <c r="DS28" s="680"/>
      <c r="DT28" s="680"/>
      <c r="DU28" s="680"/>
      <c r="DV28" s="681"/>
      <c r="DW28" s="684">
        <v>14</v>
      </c>
      <c r="DX28" s="713"/>
      <c r="DY28" s="713"/>
      <c r="DZ28" s="713"/>
      <c r="EA28" s="713"/>
      <c r="EB28" s="713"/>
      <c r="EC28" s="714"/>
    </row>
    <row r="29" spans="2:133" ht="11.25" customHeight="1" x14ac:dyDescent="0.15">
      <c r="B29" s="676" t="s">
        <v>303</v>
      </c>
      <c r="C29" s="677"/>
      <c r="D29" s="677"/>
      <c r="E29" s="677"/>
      <c r="F29" s="677"/>
      <c r="G29" s="677"/>
      <c r="H29" s="677"/>
      <c r="I29" s="677"/>
      <c r="J29" s="677"/>
      <c r="K29" s="677"/>
      <c r="L29" s="677"/>
      <c r="M29" s="677"/>
      <c r="N29" s="677"/>
      <c r="O29" s="677"/>
      <c r="P29" s="677"/>
      <c r="Q29" s="678"/>
      <c r="R29" s="679">
        <v>179199</v>
      </c>
      <c r="S29" s="680"/>
      <c r="T29" s="680"/>
      <c r="U29" s="680"/>
      <c r="V29" s="680"/>
      <c r="W29" s="680"/>
      <c r="X29" s="680"/>
      <c r="Y29" s="681"/>
      <c r="Z29" s="682">
        <v>1.6</v>
      </c>
      <c r="AA29" s="682"/>
      <c r="AB29" s="682"/>
      <c r="AC29" s="682"/>
      <c r="AD29" s="683" t="s">
        <v>129</v>
      </c>
      <c r="AE29" s="683"/>
      <c r="AF29" s="683"/>
      <c r="AG29" s="683"/>
      <c r="AH29" s="683"/>
      <c r="AI29" s="683"/>
      <c r="AJ29" s="683"/>
      <c r="AK29" s="683"/>
      <c r="AL29" s="684" t="s">
        <v>129</v>
      </c>
      <c r="AM29" s="685"/>
      <c r="AN29" s="685"/>
      <c r="AO29" s="686"/>
      <c r="AP29" s="658" t="s">
        <v>222</v>
      </c>
      <c r="AQ29" s="659"/>
      <c r="AR29" s="659"/>
      <c r="AS29" s="659"/>
      <c r="AT29" s="659"/>
      <c r="AU29" s="659"/>
      <c r="AV29" s="659"/>
      <c r="AW29" s="659"/>
      <c r="AX29" s="659"/>
      <c r="AY29" s="659"/>
      <c r="AZ29" s="659"/>
      <c r="BA29" s="659"/>
      <c r="BB29" s="659"/>
      <c r="BC29" s="659"/>
      <c r="BD29" s="659"/>
      <c r="BE29" s="659"/>
      <c r="BF29" s="660"/>
      <c r="BG29" s="658" t="s">
        <v>304</v>
      </c>
      <c r="BH29" s="719"/>
      <c r="BI29" s="719"/>
      <c r="BJ29" s="719"/>
      <c r="BK29" s="719"/>
      <c r="BL29" s="719"/>
      <c r="BM29" s="719"/>
      <c r="BN29" s="719"/>
      <c r="BO29" s="719"/>
      <c r="BP29" s="719"/>
      <c r="BQ29" s="720"/>
      <c r="BR29" s="658" t="s">
        <v>305</v>
      </c>
      <c r="BS29" s="719"/>
      <c r="BT29" s="719"/>
      <c r="BU29" s="719"/>
      <c r="BV29" s="719"/>
      <c r="BW29" s="719"/>
      <c r="BX29" s="719"/>
      <c r="BY29" s="719"/>
      <c r="BZ29" s="719"/>
      <c r="CA29" s="719"/>
      <c r="CB29" s="720"/>
      <c r="CD29" s="742" t="s">
        <v>306</v>
      </c>
      <c r="CE29" s="743"/>
      <c r="CF29" s="694" t="s">
        <v>307</v>
      </c>
      <c r="CG29" s="695"/>
      <c r="CH29" s="695"/>
      <c r="CI29" s="695"/>
      <c r="CJ29" s="695"/>
      <c r="CK29" s="695"/>
      <c r="CL29" s="695"/>
      <c r="CM29" s="695"/>
      <c r="CN29" s="695"/>
      <c r="CO29" s="695"/>
      <c r="CP29" s="695"/>
      <c r="CQ29" s="696"/>
      <c r="CR29" s="679">
        <v>232415</v>
      </c>
      <c r="CS29" s="715"/>
      <c r="CT29" s="715"/>
      <c r="CU29" s="715"/>
      <c r="CV29" s="715"/>
      <c r="CW29" s="715"/>
      <c r="CX29" s="715"/>
      <c r="CY29" s="716"/>
      <c r="CZ29" s="684">
        <v>2.1</v>
      </c>
      <c r="DA29" s="713"/>
      <c r="DB29" s="713"/>
      <c r="DC29" s="717"/>
      <c r="DD29" s="688">
        <v>228308</v>
      </c>
      <c r="DE29" s="715"/>
      <c r="DF29" s="715"/>
      <c r="DG29" s="715"/>
      <c r="DH29" s="715"/>
      <c r="DI29" s="715"/>
      <c r="DJ29" s="715"/>
      <c r="DK29" s="716"/>
      <c r="DL29" s="688">
        <v>228308</v>
      </c>
      <c r="DM29" s="715"/>
      <c r="DN29" s="715"/>
      <c r="DO29" s="715"/>
      <c r="DP29" s="715"/>
      <c r="DQ29" s="715"/>
      <c r="DR29" s="715"/>
      <c r="DS29" s="715"/>
      <c r="DT29" s="715"/>
      <c r="DU29" s="715"/>
      <c r="DV29" s="716"/>
      <c r="DW29" s="684">
        <v>14</v>
      </c>
      <c r="DX29" s="713"/>
      <c r="DY29" s="713"/>
      <c r="DZ29" s="713"/>
      <c r="EA29" s="713"/>
      <c r="EB29" s="713"/>
      <c r="EC29" s="714"/>
    </row>
    <row r="30" spans="2:133" ht="11.25" customHeight="1" x14ac:dyDescent="0.15">
      <c r="B30" s="676" t="s">
        <v>308</v>
      </c>
      <c r="C30" s="677"/>
      <c r="D30" s="677"/>
      <c r="E30" s="677"/>
      <c r="F30" s="677"/>
      <c r="G30" s="677"/>
      <c r="H30" s="677"/>
      <c r="I30" s="677"/>
      <c r="J30" s="677"/>
      <c r="K30" s="677"/>
      <c r="L30" s="677"/>
      <c r="M30" s="677"/>
      <c r="N30" s="677"/>
      <c r="O30" s="677"/>
      <c r="P30" s="677"/>
      <c r="Q30" s="678"/>
      <c r="R30" s="679">
        <v>6301</v>
      </c>
      <c r="S30" s="680"/>
      <c r="T30" s="680"/>
      <c r="U30" s="680"/>
      <c r="V30" s="680"/>
      <c r="W30" s="680"/>
      <c r="X30" s="680"/>
      <c r="Y30" s="681"/>
      <c r="Z30" s="682">
        <v>0.1</v>
      </c>
      <c r="AA30" s="682"/>
      <c r="AB30" s="682"/>
      <c r="AC30" s="682"/>
      <c r="AD30" s="683">
        <v>1320</v>
      </c>
      <c r="AE30" s="683"/>
      <c r="AF30" s="683"/>
      <c r="AG30" s="683"/>
      <c r="AH30" s="683"/>
      <c r="AI30" s="683"/>
      <c r="AJ30" s="683"/>
      <c r="AK30" s="683"/>
      <c r="AL30" s="684">
        <v>0.1</v>
      </c>
      <c r="AM30" s="685"/>
      <c r="AN30" s="685"/>
      <c r="AO30" s="686"/>
      <c r="AP30" s="727" t="s">
        <v>309</v>
      </c>
      <c r="AQ30" s="728"/>
      <c r="AR30" s="728"/>
      <c r="AS30" s="728"/>
      <c r="AT30" s="733" t="s">
        <v>310</v>
      </c>
      <c r="AU30" s="230"/>
      <c r="AV30" s="230"/>
      <c r="AW30" s="230"/>
      <c r="AX30" s="665" t="s">
        <v>186</v>
      </c>
      <c r="AY30" s="666"/>
      <c r="AZ30" s="666"/>
      <c r="BA30" s="666"/>
      <c r="BB30" s="666"/>
      <c r="BC30" s="666"/>
      <c r="BD30" s="666"/>
      <c r="BE30" s="666"/>
      <c r="BF30" s="667"/>
      <c r="BG30" s="739">
        <v>98.6</v>
      </c>
      <c r="BH30" s="740"/>
      <c r="BI30" s="740"/>
      <c r="BJ30" s="740"/>
      <c r="BK30" s="740"/>
      <c r="BL30" s="740"/>
      <c r="BM30" s="674">
        <v>96.1</v>
      </c>
      <c r="BN30" s="740"/>
      <c r="BO30" s="740"/>
      <c r="BP30" s="740"/>
      <c r="BQ30" s="741"/>
      <c r="BR30" s="739">
        <v>98.8</v>
      </c>
      <c r="BS30" s="740"/>
      <c r="BT30" s="740"/>
      <c r="BU30" s="740"/>
      <c r="BV30" s="740"/>
      <c r="BW30" s="740"/>
      <c r="BX30" s="674">
        <v>96.4</v>
      </c>
      <c r="BY30" s="740"/>
      <c r="BZ30" s="740"/>
      <c r="CA30" s="740"/>
      <c r="CB30" s="741"/>
      <c r="CD30" s="744"/>
      <c r="CE30" s="745"/>
      <c r="CF30" s="694" t="s">
        <v>311</v>
      </c>
      <c r="CG30" s="695"/>
      <c r="CH30" s="695"/>
      <c r="CI30" s="695"/>
      <c r="CJ30" s="695"/>
      <c r="CK30" s="695"/>
      <c r="CL30" s="695"/>
      <c r="CM30" s="695"/>
      <c r="CN30" s="695"/>
      <c r="CO30" s="695"/>
      <c r="CP30" s="695"/>
      <c r="CQ30" s="696"/>
      <c r="CR30" s="679">
        <v>217745</v>
      </c>
      <c r="CS30" s="680"/>
      <c r="CT30" s="680"/>
      <c r="CU30" s="680"/>
      <c r="CV30" s="680"/>
      <c r="CW30" s="680"/>
      <c r="CX30" s="680"/>
      <c r="CY30" s="681"/>
      <c r="CZ30" s="684">
        <v>2</v>
      </c>
      <c r="DA30" s="713"/>
      <c r="DB30" s="713"/>
      <c r="DC30" s="717"/>
      <c r="DD30" s="688">
        <v>216219</v>
      </c>
      <c r="DE30" s="680"/>
      <c r="DF30" s="680"/>
      <c r="DG30" s="680"/>
      <c r="DH30" s="680"/>
      <c r="DI30" s="680"/>
      <c r="DJ30" s="680"/>
      <c r="DK30" s="681"/>
      <c r="DL30" s="688">
        <v>216219</v>
      </c>
      <c r="DM30" s="680"/>
      <c r="DN30" s="680"/>
      <c r="DO30" s="680"/>
      <c r="DP30" s="680"/>
      <c r="DQ30" s="680"/>
      <c r="DR30" s="680"/>
      <c r="DS30" s="680"/>
      <c r="DT30" s="680"/>
      <c r="DU30" s="680"/>
      <c r="DV30" s="681"/>
      <c r="DW30" s="684">
        <v>13.2</v>
      </c>
      <c r="DX30" s="713"/>
      <c r="DY30" s="713"/>
      <c r="DZ30" s="713"/>
      <c r="EA30" s="713"/>
      <c r="EB30" s="713"/>
      <c r="EC30" s="714"/>
    </row>
    <row r="31" spans="2:133" ht="11.25" customHeight="1" x14ac:dyDescent="0.15">
      <c r="B31" s="676" t="s">
        <v>312</v>
      </c>
      <c r="C31" s="677"/>
      <c r="D31" s="677"/>
      <c r="E31" s="677"/>
      <c r="F31" s="677"/>
      <c r="G31" s="677"/>
      <c r="H31" s="677"/>
      <c r="I31" s="677"/>
      <c r="J31" s="677"/>
      <c r="K31" s="677"/>
      <c r="L31" s="677"/>
      <c r="M31" s="677"/>
      <c r="N31" s="677"/>
      <c r="O31" s="677"/>
      <c r="P31" s="677"/>
      <c r="Q31" s="678"/>
      <c r="R31" s="679">
        <v>3968892</v>
      </c>
      <c r="S31" s="680"/>
      <c r="T31" s="680"/>
      <c r="U31" s="680"/>
      <c r="V31" s="680"/>
      <c r="W31" s="680"/>
      <c r="X31" s="680"/>
      <c r="Y31" s="681"/>
      <c r="Z31" s="682">
        <v>35.799999999999997</v>
      </c>
      <c r="AA31" s="682"/>
      <c r="AB31" s="682"/>
      <c r="AC31" s="682"/>
      <c r="AD31" s="683" t="s">
        <v>129</v>
      </c>
      <c r="AE31" s="683"/>
      <c r="AF31" s="683"/>
      <c r="AG31" s="683"/>
      <c r="AH31" s="683"/>
      <c r="AI31" s="683"/>
      <c r="AJ31" s="683"/>
      <c r="AK31" s="683"/>
      <c r="AL31" s="684" t="s">
        <v>129</v>
      </c>
      <c r="AM31" s="685"/>
      <c r="AN31" s="685"/>
      <c r="AO31" s="686"/>
      <c r="AP31" s="729"/>
      <c r="AQ31" s="730"/>
      <c r="AR31" s="730"/>
      <c r="AS31" s="730"/>
      <c r="AT31" s="734"/>
      <c r="AU31" s="229" t="s">
        <v>313</v>
      </c>
      <c r="AV31" s="229"/>
      <c r="AW31" s="229"/>
      <c r="AX31" s="676" t="s">
        <v>314</v>
      </c>
      <c r="AY31" s="677"/>
      <c r="AZ31" s="677"/>
      <c r="BA31" s="677"/>
      <c r="BB31" s="677"/>
      <c r="BC31" s="677"/>
      <c r="BD31" s="677"/>
      <c r="BE31" s="677"/>
      <c r="BF31" s="678"/>
      <c r="BG31" s="736">
        <v>98.7</v>
      </c>
      <c r="BH31" s="715"/>
      <c r="BI31" s="715"/>
      <c r="BJ31" s="715"/>
      <c r="BK31" s="715"/>
      <c r="BL31" s="715"/>
      <c r="BM31" s="685">
        <v>98</v>
      </c>
      <c r="BN31" s="737"/>
      <c r="BO31" s="737"/>
      <c r="BP31" s="737"/>
      <c r="BQ31" s="738"/>
      <c r="BR31" s="736">
        <v>99.3</v>
      </c>
      <c r="BS31" s="715"/>
      <c r="BT31" s="715"/>
      <c r="BU31" s="715"/>
      <c r="BV31" s="715"/>
      <c r="BW31" s="715"/>
      <c r="BX31" s="685">
        <v>97.8</v>
      </c>
      <c r="BY31" s="737"/>
      <c r="BZ31" s="737"/>
      <c r="CA31" s="737"/>
      <c r="CB31" s="738"/>
      <c r="CD31" s="744"/>
      <c r="CE31" s="745"/>
      <c r="CF31" s="694" t="s">
        <v>315</v>
      </c>
      <c r="CG31" s="695"/>
      <c r="CH31" s="695"/>
      <c r="CI31" s="695"/>
      <c r="CJ31" s="695"/>
      <c r="CK31" s="695"/>
      <c r="CL31" s="695"/>
      <c r="CM31" s="695"/>
      <c r="CN31" s="695"/>
      <c r="CO31" s="695"/>
      <c r="CP31" s="695"/>
      <c r="CQ31" s="696"/>
      <c r="CR31" s="679">
        <v>14670</v>
      </c>
      <c r="CS31" s="715"/>
      <c r="CT31" s="715"/>
      <c r="CU31" s="715"/>
      <c r="CV31" s="715"/>
      <c r="CW31" s="715"/>
      <c r="CX31" s="715"/>
      <c r="CY31" s="716"/>
      <c r="CZ31" s="684">
        <v>0.1</v>
      </c>
      <c r="DA31" s="713"/>
      <c r="DB31" s="713"/>
      <c r="DC31" s="717"/>
      <c r="DD31" s="688">
        <v>12089</v>
      </c>
      <c r="DE31" s="715"/>
      <c r="DF31" s="715"/>
      <c r="DG31" s="715"/>
      <c r="DH31" s="715"/>
      <c r="DI31" s="715"/>
      <c r="DJ31" s="715"/>
      <c r="DK31" s="716"/>
      <c r="DL31" s="688">
        <v>12089</v>
      </c>
      <c r="DM31" s="715"/>
      <c r="DN31" s="715"/>
      <c r="DO31" s="715"/>
      <c r="DP31" s="715"/>
      <c r="DQ31" s="715"/>
      <c r="DR31" s="715"/>
      <c r="DS31" s="715"/>
      <c r="DT31" s="715"/>
      <c r="DU31" s="715"/>
      <c r="DV31" s="716"/>
      <c r="DW31" s="684">
        <v>0.7</v>
      </c>
      <c r="DX31" s="713"/>
      <c r="DY31" s="713"/>
      <c r="DZ31" s="713"/>
      <c r="EA31" s="713"/>
      <c r="EB31" s="713"/>
      <c r="EC31" s="714"/>
    </row>
    <row r="32" spans="2:133" ht="11.25" customHeight="1" x14ac:dyDescent="0.15">
      <c r="B32" s="676" t="s">
        <v>316</v>
      </c>
      <c r="C32" s="677"/>
      <c r="D32" s="677"/>
      <c r="E32" s="677"/>
      <c r="F32" s="677"/>
      <c r="G32" s="677"/>
      <c r="H32" s="677"/>
      <c r="I32" s="677"/>
      <c r="J32" s="677"/>
      <c r="K32" s="677"/>
      <c r="L32" s="677"/>
      <c r="M32" s="677"/>
      <c r="N32" s="677"/>
      <c r="O32" s="677"/>
      <c r="P32" s="677"/>
      <c r="Q32" s="678"/>
      <c r="R32" s="679">
        <v>4115285</v>
      </c>
      <c r="S32" s="680"/>
      <c r="T32" s="680"/>
      <c r="U32" s="680"/>
      <c r="V32" s="680"/>
      <c r="W32" s="680"/>
      <c r="X32" s="680"/>
      <c r="Y32" s="681"/>
      <c r="Z32" s="682">
        <v>37.1</v>
      </c>
      <c r="AA32" s="682"/>
      <c r="AB32" s="682"/>
      <c r="AC32" s="682"/>
      <c r="AD32" s="683" t="s">
        <v>129</v>
      </c>
      <c r="AE32" s="683"/>
      <c r="AF32" s="683"/>
      <c r="AG32" s="683"/>
      <c r="AH32" s="683"/>
      <c r="AI32" s="683"/>
      <c r="AJ32" s="683"/>
      <c r="AK32" s="683"/>
      <c r="AL32" s="684" t="s">
        <v>129</v>
      </c>
      <c r="AM32" s="685"/>
      <c r="AN32" s="685"/>
      <c r="AO32" s="686"/>
      <c r="AP32" s="731"/>
      <c r="AQ32" s="732"/>
      <c r="AR32" s="732"/>
      <c r="AS32" s="732"/>
      <c r="AT32" s="735"/>
      <c r="AU32" s="231"/>
      <c r="AV32" s="231"/>
      <c r="AW32" s="231"/>
      <c r="AX32" s="724" t="s">
        <v>317</v>
      </c>
      <c r="AY32" s="725"/>
      <c r="AZ32" s="725"/>
      <c r="BA32" s="725"/>
      <c r="BB32" s="725"/>
      <c r="BC32" s="725"/>
      <c r="BD32" s="725"/>
      <c r="BE32" s="725"/>
      <c r="BF32" s="726"/>
      <c r="BG32" s="748">
        <v>98.5</v>
      </c>
      <c r="BH32" s="749"/>
      <c r="BI32" s="749"/>
      <c r="BJ32" s="749"/>
      <c r="BK32" s="749"/>
      <c r="BL32" s="749"/>
      <c r="BM32" s="750">
        <v>93.8</v>
      </c>
      <c r="BN32" s="749"/>
      <c r="BO32" s="749"/>
      <c r="BP32" s="749"/>
      <c r="BQ32" s="751"/>
      <c r="BR32" s="748">
        <v>98.4</v>
      </c>
      <c r="BS32" s="749"/>
      <c r="BT32" s="749"/>
      <c r="BU32" s="749"/>
      <c r="BV32" s="749"/>
      <c r="BW32" s="749"/>
      <c r="BX32" s="750">
        <v>94.8</v>
      </c>
      <c r="BY32" s="749"/>
      <c r="BZ32" s="749"/>
      <c r="CA32" s="749"/>
      <c r="CB32" s="751"/>
      <c r="CD32" s="746"/>
      <c r="CE32" s="747"/>
      <c r="CF32" s="694" t="s">
        <v>318</v>
      </c>
      <c r="CG32" s="695"/>
      <c r="CH32" s="695"/>
      <c r="CI32" s="695"/>
      <c r="CJ32" s="695"/>
      <c r="CK32" s="695"/>
      <c r="CL32" s="695"/>
      <c r="CM32" s="695"/>
      <c r="CN32" s="695"/>
      <c r="CO32" s="695"/>
      <c r="CP32" s="695"/>
      <c r="CQ32" s="696"/>
      <c r="CR32" s="679">
        <v>219</v>
      </c>
      <c r="CS32" s="680"/>
      <c r="CT32" s="680"/>
      <c r="CU32" s="680"/>
      <c r="CV32" s="680"/>
      <c r="CW32" s="680"/>
      <c r="CX32" s="680"/>
      <c r="CY32" s="681"/>
      <c r="CZ32" s="684">
        <v>0</v>
      </c>
      <c r="DA32" s="713"/>
      <c r="DB32" s="713"/>
      <c r="DC32" s="717"/>
      <c r="DD32" s="688">
        <v>219</v>
      </c>
      <c r="DE32" s="680"/>
      <c r="DF32" s="680"/>
      <c r="DG32" s="680"/>
      <c r="DH32" s="680"/>
      <c r="DI32" s="680"/>
      <c r="DJ32" s="680"/>
      <c r="DK32" s="681"/>
      <c r="DL32" s="688">
        <v>219</v>
      </c>
      <c r="DM32" s="680"/>
      <c r="DN32" s="680"/>
      <c r="DO32" s="680"/>
      <c r="DP32" s="680"/>
      <c r="DQ32" s="680"/>
      <c r="DR32" s="680"/>
      <c r="DS32" s="680"/>
      <c r="DT32" s="680"/>
      <c r="DU32" s="680"/>
      <c r="DV32" s="681"/>
      <c r="DW32" s="684">
        <v>0</v>
      </c>
      <c r="DX32" s="713"/>
      <c r="DY32" s="713"/>
      <c r="DZ32" s="713"/>
      <c r="EA32" s="713"/>
      <c r="EB32" s="713"/>
      <c r="EC32" s="714"/>
    </row>
    <row r="33" spans="2:133" ht="11.25" customHeight="1" x14ac:dyDescent="0.15">
      <c r="B33" s="676" t="s">
        <v>319</v>
      </c>
      <c r="C33" s="677"/>
      <c r="D33" s="677"/>
      <c r="E33" s="677"/>
      <c r="F33" s="677"/>
      <c r="G33" s="677"/>
      <c r="H33" s="677"/>
      <c r="I33" s="677"/>
      <c r="J33" s="677"/>
      <c r="K33" s="677"/>
      <c r="L33" s="677"/>
      <c r="M33" s="677"/>
      <c r="N33" s="677"/>
      <c r="O33" s="677"/>
      <c r="P33" s="677"/>
      <c r="Q33" s="678"/>
      <c r="R33" s="679">
        <v>511564</v>
      </c>
      <c r="S33" s="680"/>
      <c r="T33" s="680"/>
      <c r="U33" s="680"/>
      <c r="V33" s="680"/>
      <c r="W33" s="680"/>
      <c r="X33" s="680"/>
      <c r="Y33" s="681"/>
      <c r="Z33" s="682">
        <v>4.5999999999999996</v>
      </c>
      <c r="AA33" s="682"/>
      <c r="AB33" s="682"/>
      <c r="AC33" s="682"/>
      <c r="AD33" s="683" t="s">
        <v>129</v>
      </c>
      <c r="AE33" s="683"/>
      <c r="AF33" s="683"/>
      <c r="AG33" s="683"/>
      <c r="AH33" s="683"/>
      <c r="AI33" s="683"/>
      <c r="AJ33" s="683"/>
      <c r="AK33" s="683"/>
      <c r="AL33" s="684" t="s">
        <v>129</v>
      </c>
      <c r="AM33" s="685"/>
      <c r="AN33" s="685"/>
      <c r="AO33" s="686"/>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694" t="s">
        <v>320</v>
      </c>
      <c r="CE33" s="695"/>
      <c r="CF33" s="695"/>
      <c r="CG33" s="695"/>
      <c r="CH33" s="695"/>
      <c r="CI33" s="695"/>
      <c r="CJ33" s="695"/>
      <c r="CK33" s="695"/>
      <c r="CL33" s="695"/>
      <c r="CM33" s="695"/>
      <c r="CN33" s="695"/>
      <c r="CO33" s="695"/>
      <c r="CP33" s="695"/>
      <c r="CQ33" s="696"/>
      <c r="CR33" s="679">
        <v>9599195</v>
      </c>
      <c r="CS33" s="715"/>
      <c r="CT33" s="715"/>
      <c r="CU33" s="715"/>
      <c r="CV33" s="715"/>
      <c r="CW33" s="715"/>
      <c r="CX33" s="715"/>
      <c r="CY33" s="716"/>
      <c r="CZ33" s="684">
        <v>87.7</v>
      </c>
      <c r="DA33" s="713"/>
      <c r="DB33" s="713"/>
      <c r="DC33" s="717"/>
      <c r="DD33" s="688">
        <v>1093676</v>
      </c>
      <c r="DE33" s="715"/>
      <c r="DF33" s="715"/>
      <c r="DG33" s="715"/>
      <c r="DH33" s="715"/>
      <c r="DI33" s="715"/>
      <c r="DJ33" s="715"/>
      <c r="DK33" s="716"/>
      <c r="DL33" s="688">
        <v>685913</v>
      </c>
      <c r="DM33" s="715"/>
      <c r="DN33" s="715"/>
      <c r="DO33" s="715"/>
      <c r="DP33" s="715"/>
      <c r="DQ33" s="715"/>
      <c r="DR33" s="715"/>
      <c r="DS33" s="715"/>
      <c r="DT33" s="715"/>
      <c r="DU33" s="715"/>
      <c r="DV33" s="716"/>
      <c r="DW33" s="684">
        <v>42</v>
      </c>
      <c r="DX33" s="713"/>
      <c r="DY33" s="713"/>
      <c r="DZ33" s="713"/>
      <c r="EA33" s="713"/>
      <c r="EB33" s="713"/>
      <c r="EC33" s="714"/>
    </row>
    <row r="34" spans="2:133" ht="11.25" customHeight="1" x14ac:dyDescent="0.15">
      <c r="B34" s="676" t="s">
        <v>321</v>
      </c>
      <c r="C34" s="677"/>
      <c r="D34" s="677"/>
      <c r="E34" s="677"/>
      <c r="F34" s="677"/>
      <c r="G34" s="677"/>
      <c r="H34" s="677"/>
      <c r="I34" s="677"/>
      <c r="J34" s="677"/>
      <c r="K34" s="677"/>
      <c r="L34" s="677"/>
      <c r="M34" s="677"/>
      <c r="N34" s="677"/>
      <c r="O34" s="677"/>
      <c r="P34" s="677"/>
      <c r="Q34" s="678"/>
      <c r="R34" s="679">
        <v>31253</v>
      </c>
      <c r="S34" s="680"/>
      <c r="T34" s="680"/>
      <c r="U34" s="680"/>
      <c r="V34" s="680"/>
      <c r="W34" s="680"/>
      <c r="X34" s="680"/>
      <c r="Y34" s="681"/>
      <c r="Z34" s="682">
        <v>0.3</v>
      </c>
      <c r="AA34" s="682"/>
      <c r="AB34" s="682"/>
      <c r="AC34" s="682"/>
      <c r="AD34" s="683">
        <v>392</v>
      </c>
      <c r="AE34" s="683"/>
      <c r="AF34" s="683"/>
      <c r="AG34" s="683"/>
      <c r="AH34" s="683"/>
      <c r="AI34" s="683"/>
      <c r="AJ34" s="683"/>
      <c r="AK34" s="683"/>
      <c r="AL34" s="684">
        <v>0</v>
      </c>
      <c r="AM34" s="685"/>
      <c r="AN34" s="685"/>
      <c r="AO34" s="686"/>
      <c r="AP34" s="234"/>
      <c r="AQ34" s="658" t="s">
        <v>322</v>
      </c>
      <c r="AR34" s="659"/>
      <c r="AS34" s="659"/>
      <c r="AT34" s="659"/>
      <c r="AU34" s="659"/>
      <c r="AV34" s="659"/>
      <c r="AW34" s="659"/>
      <c r="AX34" s="659"/>
      <c r="AY34" s="659"/>
      <c r="AZ34" s="659"/>
      <c r="BA34" s="659"/>
      <c r="BB34" s="659"/>
      <c r="BC34" s="659"/>
      <c r="BD34" s="659"/>
      <c r="BE34" s="659"/>
      <c r="BF34" s="660"/>
      <c r="BG34" s="658" t="s">
        <v>323</v>
      </c>
      <c r="BH34" s="659"/>
      <c r="BI34" s="659"/>
      <c r="BJ34" s="659"/>
      <c r="BK34" s="659"/>
      <c r="BL34" s="659"/>
      <c r="BM34" s="659"/>
      <c r="BN34" s="659"/>
      <c r="BO34" s="659"/>
      <c r="BP34" s="659"/>
      <c r="BQ34" s="659"/>
      <c r="BR34" s="659"/>
      <c r="BS34" s="659"/>
      <c r="BT34" s="659"/>
      <c r="BU34" s="659"/>
      <c r="BV34" s="659"/>
      <c r="BW34" s="659"/>
      <c r="BX34" s="659"/>
      <c r="BY34" s="659"/>
      <c r="BZ34" s="659"/>
      <c r="CA34" s="659"/>
      <c r="CB34" s="660"/>
      <c r="CD34" s="694" t="s">
        <v>324</v>
      </c>
      <c r="CE34" s="695"/>
      <c r="CF34" s="695"/>
      <c r="CG34" s="695"/>
      <c r="CH34" s="695"/>
      <c r="CI34" s="695"/>
      <c r="CJ34" s="695"/>
      <c r="CK34" s="695"/>
      <c r="CL34" s="695"/>
      <c r="CM34" s="695"/>
      <c r="CN34" s="695"/>
      <c r="CO34" s="695"/>
      <c r="CP34" s="695"/>
      <c r="CQ34" s="696"/>
      <c r="CR34" s="679">
        <v>2651053</v>
      </c>
      <c r="CS34" s="680"/>
      <c r="CT34" s="680"/>
      <c r="CU34" s="680"/>
      <c r="CV34" s="680"/>
      <c r="CW34" s="680"/>
      <c r="CX34" s="680"/>
      <c r="CY34" s="681"/>
      <c r="CZ34" s="684">
        <v>24.2</v>
      </c>
      <c r="DA34" s="713"/>
      <c r="DB34" s="713"/>
      <c r="DC34" s="717"/>
      <c r="DD34" s="688">
        <v>210739</v>
      </c>
      <c r="DE34" s="680"/>
      <c r="DF34" s="680"/>
      <c r="DG34" s="680"/>
      <c r="DH34" s="680"/>
      <c r="DI34" s="680"/>
      <c r="DJ34" s="680"/>
      <c r="DK34" s="681"/>
      <c r="DL34" s="688">
        <v>194482</v>
      </c>
      <c r="DM34" s="680"/>
      <c r="DN34" s="680"/>
      <c r="DO34" s="680"/>
      <c r="DP34" s="680"/>
      <c r="DQ34" s="680"/>
      <c r="DR34" s="680"/>
      <c r="DS34" s="680"/>
      <c r="DT34" s="680"/>
      <c r="DU34" s="680"/>
      <c r="DV34" s="681"/>
      <c r="DW34" s="684">
        <v>11.9</v>
      </c>
      <c r="DX34" s="713"/>
      <c r="DY34" s="713"/>
      <c r="DZ34" s="713"/>
      <c r="EA34" s="713"/>
      <c r="EB34" s="713"/>
      <c r="EC34" s="714"/>
    </row>
    <row r="35" spans="2:133" ht="11.25" customHeight="1" x14ac:dyDescent="0.15">
      <c r="B35" s="676" t="s">
        <v>325</v>
      </c>
      <c r="C35" s="677"/>
      <c r="D35" s="677"/>
      <c r="E35" s="677"/>
      <c r="F35" s="677"/>
      <c r="G35" s="677"/>
      <c r="H35" s="677"/>
      <c r="I35" s="677"/>
      <c r="J35" s="677"/>
      <c r="K35" s="677"/>
      <c r="L35" s="677"/>
      <c r="M35" s="677"/>
      <c r="N35" s="677"/>
      <c r="O35" s="677"/>
      <c r="P35" s="677"/>
      <c r="Q35" s="678"/>
      <c r="R35" s="679">
        <v>274979</v>
      </c>
      <c r="S35" s="680"/>
      <c r="T35" s="680"/>
      <c r="U35" s="680"/>
      <c r="V35" s="680"/>
      <c r="W35" s="680"/>
      <c r="X35" s="680"/>
      <c r="Y35" s="681"/>
      <c r="Z35" s="682">
        <v>2.5</v>
      </c>
      <c r="AA35" s="682"/>
      <c r="AB35" s="682"/>
      <c r="AC35" s="682"/>
      <c r="AD35" s="683" t="s">
        <v>129</v>
      </c>
      <c r="AE35" s="683"/>
      <c r="AF35" s="683"/>
      <c r="AG35" s="683"/>
      <c r="AH35" s="683"/>
      <c r="AI35" s="683"/>
      <c r="AJ35" s="683"/>
      <c r="AK35" s="683"/>
      <c r="AL35" s="684" t="s">
        <v>129</v>
      </c>
      <c r="AM35" s="685"/>
      <c r="AN35" s="685"/>
      <c r="AO35" s="686"/>
      <c r="AP35" s="234"/>
      <c r="AQ35" s="752" t="s">
        <v>326</v>
      </c>
      <c r="AR35" s="753"/>
      <c r="AS35" s="753"/>
      <c r="AT35" s="753"/>
      <c r="AU35" s="753"/>
      <c r="AV35" s="753"/>
      <c r="AW35" s="753"/>
      <c r="AX35" s="753"/>
      <c r="AY35" s="754"/>
      <c r="AZ35" s="668">
        <v>213752</v>
      </c>
      <c r="BA35" s="669"/>
      <c r="BB35" s="669"/>
      <c r="BC35" s="669"/>
      <c r="BD35" s="669"/>
      <c r="BE35" s="669"/>
      <c r="BF35" s="755"/>
      <c r="BG35" s="690" t="s">
        <v>327</v>
      </c>
      <c r="BH35" s="691"/>
      <c r="BI35" s="691"/>
      <c r="BJ35" s="691"/>
      <c r="BK35" s="691"/>
      <c r="BL35" s="691"/>
      <c r="BM35" s="691"/>
      <c r="BN35" s="691"/>
      <c r="BO35" s="691"/>
      <c r="BP35" s="691"/>
      <c r="BQ35" s="691"/>
      <c r="BR35" s="691"/>
      <c r="BS35" s="691"/>
      <c r="BT35" s="691"/>
      <c r="BU35" s="692"/>
      <c r="BV35" s="668">
        <v>6795</v>
      </c>
      <c r="BW35" s="669"/>
      <c r="BX35" s="669"/>
      <c r="BY35" s="669"/>
      <c r="BZ35" s="669"/>
      <c r="CA35" s="669"/>
      <c r="CB35" s="755"/>
      <c r="CD35" s="694" t="s">
        <v>328</v>
      </c>
      <c r="CE35" s="695"/>
      <c r="CF35" s="695"/>
      <c r="CG35" s="695"/>
      <c r="CH35" s="695"/>
      <c r="CI35" s="695"/>
      <c r="CJ35" s="695"/>
      <c r="CK35" s="695"/>
      <c r="CL35" s="695"/>
      <c r="CM35" s="695"/>
      <c r="CN35" s="695"/>
      <c r="CO35" s="695"/>
      <c r="CP35" s="695"/>
      <c r="CQ35" s="696"/>
      <c r="CR35" s="679">
        <v>51680</v>
      </c>
      <c r="CS35" s="715"/>
      <c r="CT35" s="715"/>
      <c r="CU35" s="715"/>
      <c r="CV35" s="715"/>
      <c r="CW35" s="715"/>
      <c r="CX35" s="715"/>
      <c r="CY35" s="716"/>
      <c r="CZ35" s="684">
        <v>0.5</v>
      </c>
      <c r="DA35" s="713"/>
      <c r="DB35" s="713"/>
      <c r="DC35" s="717"/>
      <c r="DD35" s="688">
        <v>31591</v>
      </c>
      <c r="DE35" s="715"/>
      <c r="DF35" s="715"/>
      <c r="DG35" s="715"/>
      <c r="DH35" s="715"/>
      <c r="DI35" s="715"/>
      <c r="DJ35" s="715"/>
      <c r="DK35" s="716"/>
      <c r="DL35" s="688">
        <v>31591</v>
      </c>
      <c r="DM35" s="715"/>
      <c r="DN35" s="715"/>
      <c r="DO35" s="715"/>
      <c r="DP35" s="715"/>
      <c r="DQ35" s="715"/>
      <c r="DR35" s="715"/>
      <c r="DS35" s="715"/>
      <c r="DT35" s="715"/>
      <c r="DU35" s="715"/>
      <c r="DV35" s="716"/>
      <c r="DW35" s="684">
        <v>1.9</v>
      </c>
      <c r="DX35" s="713"/>
      <c r="DY35" s="713"/>
      <c r="DZ35" s="713"/>
      <c r="EA35" s="713"/>
      <c r="EB35" s="713"/>
      <c r="EC35" s="714"/>
    </row>
    <row r="36" spans="2:133" ht="11.25" customHeight="1" x14ac:dyDescent="0.15">
      <c r="B36" s="676" t="s">
        <v>329</v>
      </c>
      <c r="C36" s="677"/>
      <c r="D36" s="677"/>
      <c r="E36" s="677"/>
      <c r="F36" s="677"/>
      <c r="G36" s="677"/>
      <c r="H36" s="677"/>
      <c r="I36" s="677"/>
      <c r="J36" s="677"/>
      <c r="K36" s="677"/>
      <c r="L36" s="677"/>
      <c r="M36" s="677"/>
      <c r="N36" s="677"/>
      <c r="O36" s="677"/>
      <c r="P36" s="677"/>
      <c r="Q36" s="678"/>
      <c r="R36" s="679" t="s">
        <v>240</v>
      </c>
      <c r="S36" s="680"/>
      <c r="T36" s="680"/>
      <c r="U36" s="680"/>
      <c r="V36" s="680"/>
      <c r="W36" s="680"/>
      <c r="X36" s="680"/>
      <c r="Y36" s="681"/>
      <c r="Z36" s="682" t="s">
        <v>240</v>
      </c>
      <c r="AA36" s="682"/>
      <c r="AB36" s="682"/>
      <c r="AC36" s="682"/>
      <c r="AD36" s="683" t="s">
        <v>240</v>
      </c>
      <c r="AE36" s="683"/>
      <c r="AF36" s="683"/>
      <c r="AG36" s="683"/>
      <c r="AH36" s="683"/>
      <c r="AI36" s="683"/>
      <c r="AJ36" s="683"/>
      <c r="AK36" s="683"/>
      <c r="AL36" s="684" t="s">
        <v>129</v>
      </c>
      <c r="AM36" s="685"/>
      <c r="AN36" s="685"/>
      <c r="AO36" s="686"/>
      <c r="AQ36" s="756" t="s">
        <v>330</v>
      </c>
      <c r="AR36" s="757"/>
      <c r="AS36" s="757"/>
      <c r="AT36" s="757"/>
      <c r="AU36" s="757"/>
      <c r="AV36" s="757"/>
      <c r="AW36" s="757"/>
      <c r="AX36" s="757"/>
      <c r="AY36" s="758"/>
      <c r="AZ36" s="679">
        <v>29169</v>
      </c>
      <c r="BA36" s="680"/>
      <c r="BB36" s="680"/>
      <c r="BC36" s="680"/>
      <c r="BD36" s="715"/>
      <c r="BE36" s="715"/>
      <c r="BF36" s="738"/>
      <c r="BG36" s="694" t="s">
        <v>331</v>
      </c>
      <c r="BH36" s="695"/>
      <c r="BI36" s="695"/>
      <c r="BJ36" s="695"/>
      <c r="BK36" s="695"/>
      <c r="BL36" s="695"/>
      <c r="BM36" s="695"/>
      <c r="BN36" s="695"/>
      <c r="BO36" s="695"/>
      <c r="BP36" s="695"/>
      <c r="BQ36" s="695"/>
      <c r="BR36" s="695"/>
      <c r="BS36" s="695"/>
      <c r="BT36" s="695"/>
      <c r="BU36" s="696"/>
      <c r="BV36" s="679">
        <v>-5437</v>
      </c>
      <c r="BW36" s="680"/>
      <c r="BX36" s="680"/>
      <c r="BY36" s="680"/>
      <c r="BZ36" s="680"/>
      <c r="CA36" s="680"/>
      <c r="CB36" s="689"/>
      <c r="CD36" s="694" t="s">
        <v>332</v>
      </c>
      <c r="CE36" s="695"/>
      <c r="CF36" s="695"/>
      <c r="CG36" s="695"/>
      <c r="CH36" s="695"/>
      <c r="CI36" s="695"/>
      <c r="CJ36" s="695"/>
      <c r="CK36" s="695"/>
      <c r="CL36" s="695"/>
      <c r="CM36" s="695"/>
      <c r="CN36" s="695"/>
      <c r="CO36" s="695"/>
      <c r="CP36" s="695"/>
      <c r="CQ36" s="696"/>
      <c r="CR36" s="679">
        <v>2231855</v>
      </c>
      <c r="CS36" s="680"/>
      <c r="CT36" s="680"/>
      <c r="CU36" s="680"/>
      <c r="CV36" s="680"/>
      <c r="CW36" s="680"/>
      <c r="CX36" s="680"/>
      <c r="CY36" s="681"/>
      <c r="CZ36" s="684">
        <v>20.399999999999999</v>
      </c>
      <c r="DA36" s="713"/>
      <c r="DB36" s="713"/>
      <c r="DC36" s="717"/>
      <c r="DD36" s="688">
        <v>369445</v>
      </c>
      <c r="DE36" s="680"/>
      <c r="DF36" s="680"/>
      <c r="DG36" s="680"/>
      <c r="DH36" s="680"/>
      <c r="DI36" s="680"/>
      <c r="DJ36" s="680"/>
      <c r="DK36" s="681"/>
      <c r="DL36" s="688">
        <v>332611</v>
      </c>
      <c r="DM36" s="680"/>
      <c r="DN36" s="680"/>
      <c r="DO36" s="680"/>
      <c r="DP36" s="680"/>
      <c r="DQ36" s="680"/>
      <c r="DR36" s="680"/>
      <c r="DS36" s="680"/>
      <c r="DT36" s="680"/>
      <c r="DU36" s="680"/>
      <c r="DV36" s="681"/>
      <c r="DW36" s="684">
        <v>20.399999999999999</v>
      </c>
      <c r="DX36" s="713"/>
      <c r="DY36" s="713"/>
      <c r="DZ36" s="713"/>
      <c r="EA36" s="713"/>
      <c r="EB36" s="713"/>
      <c r="EC36" s="714"/>
    </row>
    <row r="37" spans="2:133" ht="11.25" customHeight="1" x14ac:dyDescent="0.15">
      <c r="B37" s="676" t="s">
        <v>333</v>
      </c>
      <c r="C37" s="677"/>
      <c r="D37" s="677"/>
      <c r="E37" s="677"/>
      <c r="F37" s="677"/>
      <c r="G37" s="677"/>
      <c r="H37" s="677"/>
      <c r="I37" s="677"/>
      <c r="J37" s="677"/>
      <c r="K37" s="677"/>
      <c r="L37" s="677"/>
      <c r="M37" s="677"/>
      <c r="N37" s="677"/>
      <c r="O37" s="677"/>
      <c r="P37" s="677"/>
      <c r="Q37" s="678"/>
      <c r="R37" s="679">
        <v>63179</v>
      </c>
      <c r="S37" s="680"/>
      <c r="T37" s="680"/>
      <c r="U37" s="680"/>
      <c r="V37" s="680"/>
      <c r="W37" s="680"/>
      <c r="X37" s="680"/>
      <c r="Y37" s="681"/>
      <c r="Z37" s="682">
        <v>0.6</v>
      </c>
      <c r="AA37" s="682"/>
      <c r="AB37" s="682"/>
      <c r="AC37" s="682"/>
      <c r="AD37" s="683" t="s">
        <v>240</v>
      </c>
      <c r="AE37" s="683"/>
      <c r="AF37" s="683"/>
      <c r="AG37" s="683"/>
      <c r="AH37" s="683"/>
      <c r="AI37" s="683"/>
      <c r="AJ37" s="683"/>
      <c r="AK37" s="683"/>
      <c r="AL37" s="684" t="s">
        <v>129</v>
      </c>
      <c r="AM37" s="685"/>
      <c r="AN37" s="685"/>
      <c r="AO37" s="686"/>
      <c r="AQ37" s="756" t="s">
        <v>334</v>
      </c>
      <c r="AR37" s="757"/>
      <c r="AS37" s="757"/>
      <c r="AT37" s="757"/>
      <c r="AU37" s="757"/>
      <c r="AV37" s="757"/>
      <c r="AW37" s="757"/>
      <c r="AX37" s="757"/>
      <c r="AY37" s="758"/>
      <c r="AZ37" s="679">
        <v>22574</v>
      </c>
      <c r="BA37" s="680"/>
      <c r="BB37" s="680"/>
      <c r="BC37" s="680"/>
      <c r="BD37" s="715"/>
      <c r="BE37" s="715"/>
      <c r="BF37" s="738"/>
      <c r="BG37" s="694" t="s">
        <v>335</v>
      </c>
      <c r="BH37" s="695"/>
      <c r="BI37" s="695"/>
      <c r="BJ37" s="695"/>
      <c r="BK37" s="695"/>
      <c r="BL37" s="695"/>
      <c r="BM37" s="695"/>
      <c r="BN37" s="695"/>
      <c r="BO37" s="695"/>
      <c r="BP37" s="695"/>
      <c r="BQ37" s="695"/>
      <c r="BR37" s="695"/>
      <c r="BS37" s="695"/>
      <c r="BT37" s="695"/>
      <c r="BU37" s="696"/>
      <c r="BV37" s="679">
        <v>593</v>
      </c>
      <c r="BW37" s="680"/>
      <c r="BX37" s="680"/>
      <c r="BY37" s="680"/>
      <c r="BZ37" s="680"/>
      <c r="CA37" s="680"/>
      <c r="CB37" s="689"/>
      <c r="CD37" s="694" t="s">
        <v>336</v>
      </c>
      <c r="CE37" s="695"/>
      <c r="CF37" s="695"/>
      <c r="CG37" s="695"/>
      <c r="CH37" s="695"/>
      <c r="CI37" s="695"/>
      <c r="CJ37" s="695"/>
      <c r="CK37" s="695"/>
      <c r="CL37" s="695"/>
      <c r="CM37" s="695"/>
      <c r="CN37" s="695"/>
      <c r="CO37" s="695"/>
      <c r="CP37" s="695"/>
      <c r="CQ37" s="696"/>
      <c r="CR37" s="679">
        <v>361240</v>
      </c>
      <c r="CS37" s="715"/>
      <c r="CT37" s="715"/>
      <c r="CU37" s="715"/>
      <c r="CV37" s="715"/>
      <c r="CW37" s="715"/>
      <c r="CX37" s="715"/>
      <c r="CY37" s="716"/>
      <c r="CZ37" s="684">
        <v>3.3</v>
      </c>
      <c r="DA37" s="713"/>
      <c r="DB37" s="713"/>
      <c r="DC37" s="717"/>
      <c r="DD37" s="688">
        <v>326772</v>
      </c>
      <c r="DE37" s="715"/>
      <c r="DF37" s="715"/>
      <c r="DG37" s="715"/>
      <c r="DH37" s="715"/>
      <c r="DI37" s="715"/>
      <c r="DJ37" s="715"/>
      <c r="DK37" s="716"/>
      <c r="DL37" s="688">
        <v>293711</v>
      </c>
      <c r="DM37" s="715"/>
      <c r="DN37" s="715"/>
      <c r="DO37" s="715"/>
      <c r="DP37" s="715"/>
      <c r="DQ37" s="715"/>
      <c r="DR37" s="715"/>
      <c r="DS37" s="715"/>
      <c r="DT37" s="715"/>
      <c r="DU37" s="715"/>
      <c r="DV37" s="716"/>
      <c r="DW37" s="684">
        <v>18</v>
      </c>
      <c r="DX37" s="713"/>
      <c r="DY37" s="713"/>
      <c r="DZ37" s="713"/>
      <c r="EA37" s="713"/>
      <c r="EB37" s="713"/>
      <c r="EC37" s="714"/>
    </row>
    <row r="38" spans="2:133" ht="11.25" customHeight="1" x14ac:dyDescent="0.15">
      <c r="B38" s="724" t="s">
        <v>337</v>
      </c>
      <c r="C38" s="725"/>
      <c r="D38" s="725"/>
      <c r="E38" s="725"/>
      <c r="F38" s="725"/>
      <c r="G38" s="725"/>
      <c r="H38" s="725"/>
      <c r="I38" s="725"/>
      <c r="J38" s="725"/>
      <c r="K38" s="725"/>
      <c r="L38" s="725"/>
      <c r="M38" s="725"/>
      <c r="N38" s="725"/>
      <c r="O38" s="725"/>
      <c r="P38" s="725"/>
      <c r="Q38" s="726"/>
      <c r="R38" s="759">
        <v>11092970</v>
      </c>
      <c r="S38" s="760"/>
      <c r="T38" s="760"/>
      <c r="U38" s="760"/>
      <c r="V38" s="760"/>
      <c r="W38" s="760"/>
      <c r="X38" s="760"/>
      <c r="Y38" s="761"/>
      <c r="Z38" s="762">
        <v>100</v>
      </c>
      <c r="AA38" s="762"/>
      <c r="AB38" s="762"/>
      <c r="AC38" s="762"/>
      <c r="AD38" s="763">
        <v>1569165</v>
      </c>
      <c r="AE38" s="763"/>
      <c r="AF38" s="763"/>
      <c r="AG38" s="763"/>
      <c r="AH38" s="763"/>
      <c r="AI38" s="763"/>
      <c r="AJ38" s="763"/>
      <c r="AK38" s="763"/>
      <c r="AL38" s="764">
        <v>100</v>
      </c>
      <c r="AM38" s="750"/>
      <c r="AN38" s="750"/>
      <c r="AO38" s="765"/>
      <c r="AQ38" s="756" t="s">
        <v>338</v>
      </c>
      <c r="AR38" s="757"/>
      <c r="AS38" s="757"/>
      <c r="AT38" s="757"/>
      <c r="AU38" s="757"/>
      <c r="AV38" s="757"/>
      <c r="AW38" s="757"/>
      <c r="AX38" s="757"/>
      <c r="AY38" s="758"/>
      <c r="AZ38" s="679">
        <v>723</v>
      </c>
      <c r="BA38" s="680"/>
      <c r="BB38" s="680"/>
      <c r="BC38" s="680"/>
      <c r="BD38" s="715"/>
      <c r="BE38" s="715"/>
      <c r="BF38" s="738"/>
      <c r="BG38" s="694" t="s">
        <v>339</v>
      </c>
      <c r="BH38" s="695"/>
      <c r="BI38" s="695"/>
      <c r="BJ38" s="695"/>
      <c r="BK38" s="695"/>
      <c r="BL38" s="695"/>
      <c r="BM38" s="695"/>
      <c r="BN38" s="695"/>
      <c r="BO38" s="695"/>
      <c r="BP38" s="695"/>
      <c r="BQ38" s="695"/>
      <c r="BR38" s="695"/>
      <c r="BS38" s="695"/>
      <c r="BT38" s="695"/>
      <c r="BU38" s="696"/>
      <c r="BV38" s="679">
        <v>934</v>
      </c>
      <c r="BW38" s="680"/>
      <c r="BX38" s="680"/>
      <c r="BY38" s="680"/>
      <c r="BZ38" s="680"/>
      <c r="CA38" s="680"/>
      <c r="CB38" s="689"/>
      <c r="CD38" s="694" t="s">
        <v>340</v>
      </c>
      <c r="CE38" s="695"/>
      <c r="CF38" s="695"/>
      <c r="CG38" s="695"/>
      <c r="CH38" s="695"/>
      <c r="CI38" s="695"/>
      <c r="CJ38" s="695"/>
      <c r="CK38" s="695"/>
      <c r="CL38" s="695"/>
      <c r="CM38" s="695"/>
      <c r="CN38" s="695"/>
      <c r="CO38" s="695"/>
      <c r="CP38" s="695"/>
      <c r="CQ38" s="696"/>
      <c r="CR38" s="679">
        <v>213752</v>
      </c>
      <c r="CS38" s="680"/>
      <c r="CT38" s="680"/>
      <c r="CU38" s="680"/>
      <c r="CV38" s="680"/>
      <c r="CW38" s="680"/>
      <c r="CX38" s="680"/>
      <c r="CY38" s="681"/>
      <c r="CZ38" s="684">
        <v>2</v>
      </c>
      <c r="DA38" s="713"/>
      <c r="DB38" s="713"/>
      <c r="DC38" s="717"/>
      <c r="DD38" s="688">
        <v>158287</v>
      </c>
      <c r="DE38" s="680"/>
      <c r="DF38" s="680"/>
      <c r="DG38" s="680"/>
      <c r="DH38" s="680"/>
      <c r="DI38" s="680"/>
      <c r="DJ38" s="680"/>
      <c r="DK38" s="681"/>
      <c r="DL38" s="688">
        <v>126329</v>
      </c>
      <c r="DM38" s="680"/>
      <c r="DN38" s="680"/>
      <c r="DO38" s="680"/>
      <c r="DP38" s="680"/>
      <c r="DQ38" s="680"/>
      <c r="DR38" s="680"/>
      <c r="DS38" s="680"/>
      <c r="DT38" s="680"/>
      <c r="DU38" s="680"/>
      <c r="DV38" s="681"/>
      <c r="DW38" s="684">
        <v>7.7</v>
      </c>
      <c r="DX38" s="713"/>
      <c r="DY38" s="713"/>
      <c r="DZ38" s="713"/>
      <c r="EA38" s="713"/>
      <c r="EB38" s="713"/>
      <c r="EC38" s="714"/>
    </row>
    <row r="39" spans="2:133" ht="11.25" customHeight="1" x14ac:dyDescent="0.15">
      <c r="AQ39" s="756" t="s">
        <v>341</v>
      </c>
      <c r="AR39" s="757"/>
      <c r="AS39" s="757"/>
      <c r="AT39" s="757"/>
      <c r="AU39" s="757"/>
      <c r="AV39" s="757"/>
      <c r="AW39" s="757"/>
      <c r="AX39" s="757"/>
      <c r="AY39" s="758"/>
      <c r="AZ39" s="679" t="s">
        <v>240</v>
      </c>
      <c r="BA39" s="680"/>
      <c r="BB39" s="680"/>
      <c r="BC39" s="680"/>
      <c r="BD39" s="715"/>
      <c r="BE39" s="715"/>
      <c r="BF39" s="738"/>
      <c r="BG39" s="770" t="s">
        <v>342</v>
      </c>
      <c r="BH39" s="771"/>
      <c r="BI39" s="771"/>
      <c r="BJ39" s="771"/>
      <c r="BK39" s="771"/>
      <c r="BL39" s="235"/>
      <c r="BM39" s="695" t="s">
        <v>343</v>
      </c>
      <c r="BN39" s="695"/>
      <c r="BO39" s="695"/>
      <c r="BP39" s="695"/>
      <c r="BQ39" s="695"/>
      <c r="BR39" s="695"/>
      <c r="BS39" s="695"/>
      <c r="BT39" s="695"/>
      <c r="BU39" s="696"/>
      <c r="BV39" s="679">
        <v>89</v>
      </c>
      <c r="BW39" s="680"/>
      <c r="BX39" s="680"/>
      <c r="BY39" s="680"/>
      <c r="BZ39" s="680"/>
      <c r="CA39" s="680"/>
      <c r="CB39" s="689"/>
      <c r="CD39" s="694" t="s">
        <v>344</v>
      </c>
      <c r="CE39" s="695"/>
      <c r="CF39" s="695"/>
      <c r="CG39" s="695"/>
      <c r="CH39" s="695"/>
      <c r="CI39" s="695"/>
      <c r="CJ39" s="695"/>
      <c r="CK39" s="695"/>
      <c r="CL39" s="695"/>
      <c r="CM39" s="695"/>
      <c r="CN39" s="695"/>
      <c r="CO39" s="695"/>
      <c r="CP39" s="695"/>
      <c r="CQ39" s="696"/>
      <c r="CR39" s="679">
        <v>4447955</v>
      </c>
      <c r="CS39" s="715"/>
      <c r="CT39" s="715"/>
      <c r="CU39" s="715"/>
      <c r="CV39" s="715"/>
      <c r="CW39" s="715"/>
      <c r="CX39" s="715"/>
      <c r="CY39" s="716"/>
      <c r="CZ39" s="684">
        <v>40.6</v>
      </c>
      <c r="DA39" s="713"/>
      <c r="DB39" s="713"/>
      <c r="DC39" s="717"/>
      <c r="DD39" s="688">
        <v>320714</v>
      </c>
      <c r="DE39" s="715"/>
      <c r="DF39" s="715"/>
      <c r="DG39" s="715"/>
      <c r="DH39" s="715"/>
      <c r="DI39" s="715"/>
      <c r="DJ39" s="715"/>
      <c r="DK39" s="716"/>
      <c r="DL39" s="688" t="s">
        <v>240</v>
      </c>
      <c r="DM39" s="715"/>
      <c r="DN39" s="715"/>
      <c r="DO39" s="715"/>
      <c r="DP39" s="715"/>
      <c r="DQ39" s="715"/>
      <c r="DR39" s="715"/>
      <c r="DS39" s="715"/>
      <c r="DT39" s="715"/>
      <c r="DU39" s="715"/>
      <c r="DV39" s="716"/>
      <c r="DW39" s="684" t="s">
        <v>240</v>
      </c>
      <c r="DX39" s="713"/>
      <c r="DY39" s="713"/>
      <c r="DZ39" s="713"/>
      <c r="EA39" s="713"/>
      <c r="EB39" s="713"/>
      <c r="EC39" s="714"/>
    </row>
    <row r="40" spans="2:133" ht="11.25" customHeight="1" x14ac:dyDescent="0.15">
      <c r="AQ40" s="756" t="s">
        <v>345</v>
      </c>
      <c r="AR40" s="757"/>
      <c r="AS40" s="757"/>
      <c r="AT40" s="757"/>
      <c r="AU40" s="757"/>
      <c r="AV40" s="757"/>
      <c r="AW40" s="757"/>
      <c r="AX40" s="757"/>
      <c r="AY40" s="758"/>
      <c r="AZ40" s="679">
        <v>59381</v>
      </c>
      <c r="BA40" s="680"/>
      <c r="BB40" s="680"/>
      <c r="BC40" s="680"/>
      <c r="BD40" s="715"/>
      <c r="BE40" s="715"/>
      <c r="BF40" s="738"/>
      <c r="BG40" s="770"/>
      <c r="BH40" s="771"/>
      <c r="BI40" s="771"/>
      <c r="BJ40" s="771"/>
      <c r="BK40" s="771"/>
      <c r="BL40" s="235"/>
      <c r="BM40" s="695" t="s">
        <v>346</v>
      </c>
      <c r="BN40" s="695"/>
      <c r="BO40" s="695"/>
      <c r="BP40" s="695"/>
      <c r="BQ40" s="695"/>
      <c r="BR40" s="695"/>
      <c r="BS40" s="695"/>
      <c r="BT40" s="695"/>
      <c r="BU40" s="696"/>
      <c r="BV40" s="679" t="s">
        <v>240</v>
      </c>
      <c r="BW40" s="680"/>
      <c r="BX40" s="680"/>
      <c r="BY40" s="680"/>
      <c r="BZ40" s="680"/>
      <c r="CA40" s="680"/>
      <c r="CB40" s="689"/>
      <c r="CD40" s="694" t="s">
        <v>347</v>
      </c>
      <c r="CE40" s="695"/>
      <c r="CF40" s="695"/>
      <c r="CG40" s="695"/>
      <c r="CH40" s="695"/>
      <c r="CI40" s="695"/>
      <c r="CJ40" s="695"/>
      <c r="CK40" s="695"/>
      <c r="CL40" s="695"/>
      <c r="CM40" s="695"/>
      <c r="CN40" s="695"/>
      <c r="CO40" s="695"/>
      <c r="CP40" s="695"/>
      <c r="CQ40" s="696"/>
      <c r="CR40" s="679">
        <v>2900</v>
      </c>
      <c r="CS40" s="680"/>
      <c r="CT40" s="680"/>
      <c r="CU40" s="680"/>
      <c r="CV40" s="680"/>
      <c r="CW40" s="680"/>
      <c r="CX40" s="680"/>
      <c r="CY40" s="681"/>
      <c r="CZ40" s="684">
        <v>0</v>
      </c>
      <c r="DA40" s="713"/>
      <c r="DB40" s="713"/>
      <c r="DC40" s="717"/>
      <c r="DD40" s="688">
        <v>2900</v>
      </c>
      <c r="DE40" s="680"/>
      <c r="DF40" s="680"/>
      <c r="DG40" s="680"/>
      <c r="DH40" s="680"/>
      <c r="DI40" s="680"/>
      <c r="DJ40" s="680"/>
      <c r="DK40" s="681"/>
      <c r="DL40" s="688">
        <v>900</v>
      </c>
      <c r="DM40" s="680"/>
      <c r="DN40" s="680"/>
      <c r="DO40" s="680"/>
      <c r="DP40" s="680"/>
      <c r="DQ40" s="680"/>
      <c r="DR40" s="680"/>
      <c r="DS40" s="680"/>
      <c r="DT40" s="680"/>
      <c r="DU40" s="680"/>
      <c r="DV40" s="681"/>
      <c r="DW40" s="684">
        <v>0.1</v>
      </c>
      <c r="DX40" s="713"/>
      <c r="DY40" s="713"/>
      <c r="DZ40" s="713"/>
      <c r="EA40" s="713"/>
      <c r="EB40" s="713"/>
      <c r="EC40" s="714"/>
    </row>
    <row r="41" spans="2:133" ht="11.25" customHeight="1" x14ac:dyDescent="0.15">
      <c r="AQ41" s="766" t="s">
        <v>348</v>
      </c>
      <c r="AR41" s="767"/>
      <c r="AS41" s="767"/>
      <c r="AT41" s="767"/>
      <c r="AU41" s="767"/>
      <c r="AV41" s="767"/>
      <c r="AW41" s="767"/>
      <c r="AX41" s="767"/>
      <c r="AY41" s="768"/>
      <c r="AZ41" s="759">
        <v>101905</v>
      </c>
      <c r="BA41" s="760"/>
      <c r="BB41" s="760"/>
      <c r="BC41" s="760"/>
      <c r="BD41" s="749"/>
      <c r="BE41" s="749"/>
      <c r="BF41" s="751"/>
      <c r="BG41" s="772"/>
      <c r="BH41" s="773"/>
      <c r="BI41" s="773"/>
      <c r="BJ41" s="773"/>
      <c r="BK41" s="773"/>
      <c r="BL41" s="236"/>
      <c r="BM41" s="704" t="s">
        <v>349</v>
      </c>
      <c r="BN41" s="704"/>
      <c r="BO41" s="704"/>
      <c r="BP41" s="704"/>
      <c r="BQ41" s="704"/>
      <c r="BR41" s="704"/>
      <c r="BS41" s="704"/>
      <c r="BT41" s="704"/>
      <c r="BU41" s="705"/>
      <c r="BV41" s="759">
        <v>424</v>
      </c>
      <c r="BW41" s="760"/>
      <c r="BX41" s="760"/>
      <c r="BY41" s="760"/>
      <c r="BZ41" s="760"/>
      <c r="CA41" s="760"/>
      <c r="CB41" s="769"/>
      <c r="CD41" s="694" t="s">
        <v>350</v>
      </c>
      <c r="CE41" s="695"/>
      <c r="CF41" s="695"/>
      <c r="CG41" s="695"/>
      <c r="CH41" s="695"/>
      <c r="CI41" s="695"/>
      <c r="CJ41" s="695"/>
      <c r="CK41" s="695"/>
      <c r="CL41" s="695"/>
      <c r="CM41" s="695"/>
      <c r="CN41" s="695"/>
      <c r="CO41" s="695"/>
      <c r="CP41" s="695"/>
      <c r="CQ41" s="696"/>
      <c r="CR41" s="679" t="s">
        <v>240</v>
      </c>
      <c r="CS41" s="715"/>
      <c r="CT41" s="715"/>
      <c r="CU41" s="715"/>
      <c r="CV41" s="715"/>
      <c r="CW41" s="715"/>
      <c r="CX41" s="715"/>
      <c r="CY41" s="716"/>
      <c r="CZ41" s="684" t="s">
        <v>129</v>
      </c>
      <c r="DA41" s="713"/>
      <c r="DB41" s="713"/>
      <c r="DC41" s="717"/>
      <c r="DD41" s="688" t="s">
        <v>129</v>
      </c>
      <c r="DE41" s="715"/>
      <c r="DF41" s="715"/>
      <c r="DG41" s="715"/>
      <c r="DH41" s="715"/>
      <c r="DI41" s="715"/>
      <c r="DJ41" s="715"/>
      <c r="DK41" s="716"/>
      <c r="DL41" s="774"/>
      <c r="DM41" s="775"/>
      <c r="DN41" s="775"/>
      <c r="DO41" s="775"/>
      <c r="DP41" s="775"/>
      <c r="DQ41" s="775"/>
      <c r="DR41" s="775"/>
      <c r="DS41" s="775"/>
      <c r="DT41" s="775"/>
      <c r="DU41" s="775"/>
      <c r="DV41" s="776"/>
      <c r="DW41" s="777"/>
      <c r="DX41" s="778"/>
      <c r="DY41" s="778"/>
      <c r="DZ41" s="778"/>
      <c r="EA41" s="778"/>
      <c r="EB41" s="778"/>
      <c r="EC41" s="779"/>
    </row>
    <row r="42" spans="2:133" ht="11.25" customHeight="1" x14ac:dyDescent="0.15">
      <c r="B42" s="229" t="s">
        <v>351</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76" t="s">
        <v>352</v>
      </c>
      <c r="CE42" s="677"/>
      <c r="CF42" s="677"/>
      <c r="CG42" s="677"/>
      <c r="CH42" s="677"/>
      <c r="CI42" s="677"/>
      <c r="CJ42" s="677"/>
      <c r="CK42" s="677"/>
      <c r="CL42" s="677"/>
      <c r="CM42" s="677"/>
      <c r="CN42" s="677"/>
      <c r="CO42" s="677"/>
      <c r="CP42" s="677"/>
      <c r="CQ42" s="678"/>
      <c r="CR42" s="679">
        <v>530725</v>
      </c>
      <c r="CS42" s="680"/>
      <c r="CT42" s="680"/>
      <c r="CU42" s="680"/>
      <c r="CV42" s="680"/>
      <c r="CW42" s="680"/>
      <c r="CX42" s="680"/>
      <c r="CY42" s="681"/>
      <c r="CZ42" s="684">
        <v>4.8</v>
      </c>
      <c r="DA42" s="685"/>
      <c r="DB42" s="685"/>
      <c r="DC42" s="780"/>
      <c r="DD42" s="688">
        <v>63071</v>
      </c>
      <c r="DE42" s="680"/>
      <c r="DF42" s="680"/>
      <c r="DG42" s="680"/>
      <c r="DH42" s="680"/>
      <c r="DI42" s="680"/>
      <c r="DJ42" s="680"/>
      <c r="DK42" s="681"/>
      <c r="DL42" s="774"/>
      <c r="DM42" s="775"/>
      <c r="DN42" s="775"/>
      <c r="DO42" s="775"/>
      <c r="DP42" s="775"/>
      <c r="DQ42" s="775"/>
      <c r="DR42" s="775"/>
      <c r="DS42" s="775"/>
      <c r="DT42" s="775"/>
      <c r="DU42" s="775"/>
      <c r="DV42" s="776"/>
      <c r="DW42" s="777"/>
      <c r="DX42" s="778"/>
      <c r="DY42" s="778"/>
      <c r="DZ42" s="778"/>
      <c r="EA42" s="778"/>
      <c r="EB42" s="778"/>
      <c r="EC42" s="779"/>
    </row>
    <row r="43" spans="2:133" ht="11.25" customHeight="1" x14ac:dyDescent="0.15">
      <c r="B43" s="239" t="s">
        <v>353</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76" t="s">
        <v>354</v>
      </c>
      <c r="CE43" s="677"/>
      <c r="CF43" s="677"/>
      <c r="CG43" s="677"/>
      <c r="CH43" s="677"/>
      <c r="CI43" s="677"/>
      <c r="CJ43" s="677"/>
      <c r="CK43" s="677"/>
      <c r="CL43" s="677"/>
      <c r="CM43" s="677"/>
      <c r="CN43" s="677"/>
      <c r="CO43" s="677"/>
      <c r="CP43" s="677"/>
      <c r="CQ43" s="678"/>
      <c r="CR43" s="679">
        <v>9860</v>
      </c>
      <c r="CS43" s="715"/>
      <c r="CT43" s="715"/>
      <c r="CU43" s="715"/>
      <c r="CV43" s="715"/>
      <c r="CW43" s="715"/>
      <c r="CX43" s="715"/>
      <c r="CY43" s="716"/>
      <c r="CZ43" s="684">
        <v>0.1</v>
      </c>
      <c r="DA43" s="713"/>
      <c r="DB43" s="713"/>
      <c r="DC43" s="717"/>
      <c r="DD43" s="688">
        <v>9614</v>
      </c>
      <c r="DE43" s="715"/>
      <c r="DF43" s="715"/>
      <c r="DG43" s="715"/>
      <c r="DH43" s="715"/>
      <c r="DI43" s="715"/>
      <c r="DJ43" s="715"/>
      <c r="DK43" s="716"/>
      <c r="DL43" s="774"/>
      <c r="DM43" s="775"/>
      <c r="DN43" s="775"/>
      <c r="DO43" s="775"/>
      <c r="DP43" s="775"/>
      <c r="DQ43" s="775"/>
      <c r="DR43" s="775"/>
      <c r="DS43" s="775"/>
      <c r="DT43" s="775"/>
      <c r="DU43" s="775"/>
      <c r="DV43" s="776"/>
      <c r="DW43" s="777"/>
      <c r="DX43" s="778"/>
      <c r="DY43" s="778"/>
      <c r="DZ43" s="778"/>
      <c r="EA43" s="778"/>
      <c r="EB43" s="778"/>
      <c r="EC43" s="779"/>
    </row>
    <row r="44" spans="2:133" ht="11.25" customHeight="1" x14ac:dyDescent="0.15">
      <c r="B44" s="240" t="s">
        <v>355</v>
      </c>
      <c r="CD44" s="791" t="s">
        <v>306</v>
      </c>
      <c r="CE44" s="792"/>
      <c r="CF44" s="676" t="s">
        <v>356</v>
      </c>
      <c r="CG44" s="677"/>
      <c r="CH44" s="677"/>
      <c r="CI44" s="677"/>
      <c r="CJ44" s="677"/>
      <c r="CK44" s="677"/>
      <c r="CL44" s="677"/>
      <c r="CM44" s="677"/>
      <c r="CN44" s="677"/>
      <c r="CO44" s="677"/>
      <c r="CP44" s="677"/>
      <c r="CQ44" s="678"/>
      <c r="CR44" s="679">
        <v>515877</v>
      </c>
      <c r="CS44" s="680"/>
      <c r="CT44" s="680"/>
      <c r="CU44" s="680"/>
      <c r="CV44" s="680"/>
      <c r="CW44" s="680"/>
      <c r="CX44" s="680"/>
      <c r="CY44" s="681"/>
      <c r="CZ44" s="684">
        <v>4.7</v>
      </c>
      <c r="DA44" s="685"/>
      <c r="DB44" s="685"/>
      <c r="DC44" s="780"/>
      <c r="DD44" s="688">
        <v>51505</v>
      </c>
      <c r="DE44" s="680"/>
      <c r="DF44" s="680"/>
      <c r="DG44" s="680"/>
      <c r="DH44" s="680"/>
      <c r="DI44" s="680"/>
      <c r="DJ44" s="680"/>
      <c r="DK44" s="681"/>
      <c r="DL44" s="774"/>
      <c r="DM44" s="775"/>
      <c r="DN44" s="775"/>
      <c r="DO44" s="775"/>
      <c r="DP44" s="775"/>
      <c r="DQ44" s="775"/>
      <c r="DR44" s="775"/>
      <c r="DS44" s="775"/>
      <c r="DT44" s="775"/>
      <c r="DU44" s="775"/>
      <c r="DV44" s="776"/>
      <c r="DW44" s="777"/>
      <c r="DX44" s="778"/>
      <c r="DY44" s="778"/>
      <c r="DZ44" s="778"/>
      <c r="EA44" s="778"/>
      <c r="EB44" s="778"/>
      <c r="EC44" s="779"/>
    </row>
    <row r="45" spans="2:133" ht="11.25" customHeight="1" x14ac:dyDescent="0.15">
      <c r="CD45" s="793"/>
      <c r="CE45" s="794"/>
      <c r="CF45" s="676" t="s">
        <v>357</v>
      </c>
      <c r="CG45" s="677"/>
      <c r="CH45" s="677"/>
      <c r="CI45" s="677"/>
      <c r="CJ45" s="677"/>
      <c r="CK45" s="677"/>
      <c r="CL45" s="677"/>
      <c r="CM45" s="677"/>
      <c r="CN45" s="677"/>
      <c r="CO45" s="677"/>
      <c r="CP45" s="677"/>
      <c r="CQ45" s="678"/>
      <c r="CR45" s="679">
        <v>317652</v>
      </c>
      <c r="CS45" s="715"/>
      <c r="CT45" s="715"/>
      <c r="CU45" s="715"/>
      <c r="CV45" s="715"/>
      <c r="CW45" s="715"/>
      <c r="CX45" s="715"/>
      <c r="CY45" s="716"/>
      <c r="CZ45" s="684">
        <v>2.9</v>
      </c>
      <c r="DA45" s="713"/>
      <c r="DB45" s="713"/>
      <c r="DC45" s="717"/>
      <c r="DD45" s="688">
        <v>5112</v>
      </c>
      <c r="DE45" s="715"/>
      <c r="DF45" s="715"/>
      <c r="DG45" s="715"/>
      <c r="DH45" s="715"/>
      <c r="DI45" s="715"/>
      <c r="DJ45" s="715"/>
      <c r="DK45" s="716"/>
      <c r="DL45" s="774"/>
      <c r="DM45" s="775"/>
      <c r="DN45" s="775"/>
      <c r="DO45" s="775"/>
      <c r="DP45" s="775"/>
      <c r="DQ45" s="775"/>
      <c r="DR45" s="775"/>
      <c r="DS45" s="775"/>
      <c r="DT45" s="775"/>
      <c r="DU45" s="775"/>
      <c r="DV45" s="776"/>
      <c r="DW45" s="777"/>
      <c r="DX45" s="778"/>
      <c r="DY45" s="778"/>
      <c r="DZ45" s="778"/>
      <c r="EA45" s="778"/>
      <c r="EB45" s="778"/>
      <c r="EC45" s="779"/>
    </row>
    <row r="46" spans="2:133" ht="11.25" customHeight="1" x14ac:dyDescent="0.15">
      <c r="CD46" s="793"/>
      <c r="CE46" s="794"/>
      <c r="CF46" s="676" t="s">
        <v>358</v>
      </c>
      <c r="CG46" s="677"/>
      <c r="CH46" s="677"/>
      <c r="CI46" s="677"/>
      <c r="CJ46" s="677"/>
      <c r="CK46" s="677"/>
      <c r="CL46" s="677"/>
      <c r="CM46" s="677"/>
      <c r="CN46" s="677"/>
      <c r="CO46" s="677"/>
      <c r="CP46" s="677"/>
      <c r="CQ46" s="678"/>
      <c r="CR46" s="679">
        <v>144856</v>
      </c>
      <c r="CS46" s="680"/>
      <c r="CT46" s="680"/>
      <c r="CU46" s="680"/>
      <c r="CV46" s="680"/>
      <c r="CW46" s="680"/>
      <c r="CX46" s="680"/>
      <c r="CY46" s="681"/>
      <c r="CZ46" s="684">
        <v>1.3</v>
      </c>
      <c r="DA46" s="685"/>
      <c r="DB46" s="685"/>
      <c r="DC46" s="780"/>
      <c r="DD46" s="688">
        <v>44100</v>
      </c>
      <c r="DE46" s="680"/>
      <c r="DF46" s="680"/>
      <c r="DG46" s="680"/>
      <c r="DH46" s="680"/>
      <c r="DI46" s="680"/>
      <c r="DJ46" s="680"/>
      <c r="DK46" s="681"/>
      <c r="DL46" s="774"/>
      <c r="DM46" s="775"/>
      <c r="DN46" s="775"/>
      <c r="DO46" s="775"/>
      <c r="DP46" s="775"/>
      <c r="DQ46" s="775"/>
      <c r="DR46" s="775"/>
      <c r="DS46" s="775"/>
      <c r="DT46" s="775"/>
      <c r="DU46" s="775"/>
      <c r="DV46" s="776"/>
      <c r="DW46" s="777"/>
      <c r="DX46" s="778"/>
      <c r="DY46" s="778"/>
      <c r="DZ46" s="778"/>
      <c r="EA46" s="778"/>
      <c r="EB46" s="778"/>
      <c r="EC46" s="779"/>
    </row>
    <row r="47" spans="2:133" ht="11.25" customHeight="1" x14ac:dyDescent="0.15">
      <c r="CD47" s="793"/>
      <c r="CE47" s="794"/>
      <c r="CF47" s="676" t="s">
        <v>359</v>
      </c>
      <c r="CG47" s="677"/>
      <c r="CH47" s="677"/>
      <c r="CI47" s="677"/>
      <c r="CJ47" s="677"/>
      <c r="CK47" s="677"/>
      <c r="CL47" s="677"/>
      <c r="CM47" s="677"/>
      <c r="CN47" s="677"/>
      <c r="CO47" s="677"/>
      <c r="CP47" s="677"/>
      <c r="CQ47" s="678"/>
      <c r="CR47" s="679">
        <v>14848</v>
      </c>
      <c r="CS47" s="715"/>
      <c r="CT47" s="715"/>
      <c r="CU47" s="715"/>
      <c r="CV47" s="715"/>
      <c r="CW47" s="715"/>
      <c r="CX47" s="715"/>
      <c r="CY47" s="716"/>
      <c r="CZ47" s="684">
        <v>0.1</v>
      </c>
      <c r="DA47" s="713"/>
      <c r="DB47" s="713"/>
      <c r="DC47" s="717"/>
      <c r="DD47" s="688">
        <v>11566</v>
      </c>
      <c r="DE47" s="715"/>
      <c r="DF47" s="715"/>
      <c r="DG47" s="715"/>
      <c r="DH47" s="715"/>
      <c r="DI47" s="715"/>
      <c r="DJ47" s="715"/>
      <c r="DK47" s="716"/>
      <c r="DL47" s="774"/>
      <c r="DM47" s="775"/>
      <c r="DN47" s="775"/>
      <c r="DO47" s="775"/>
      <c r="DP47" s="775"/>
      <c r="DQ47" s="775"/>
      <c r="DR47" s="775"/>
      <c r="DS47" s="775"/>
      <c r="DT47" s="775"/>
      <c r="DU47" s="775"/>
      <c r="DV47" s="776"/>
      <c r="DW47" s="777"/>
      <c r="DX47" s="778"/>
      <c r="DY47" s="778"/>
      <c r="DZ47" s="778"/>
      <c r="EA47" s="778"/>
      <c r="EB47" s="778"/>
      <c r="EC47" s="779"/>
    </row>
    <row r="48" spans="2:133" x14ac:dyDescent="0.15">
      <c r="CD48" s="795"/>
      <c r="CE48" s="796"/>
      <c r="CF48" s="676" t="s">
        <v>360</v>
      </c>
      <c r="CG48" s="677"/>
      <c r="CH48" s="677"/>
      <c r="CI48" s="677"/>
      <c r="CJ48" s="677"/>
      <c r="CK48" s="677"/>
      <c r="CL48" s="677"/>
      <c r="CM48" s="677"/>
      <c r="CN48" s="677"/>
      <c r="CO48" s="677"/>
      <c r="CP48" s="677"/>
      <c r="CQ48" s="678"/>
      <c r="CR48" s="679" t="s">
        <v>240</v>
      </c>
      <c r="CS48" s="680"/>
      <c r="CT48" s="680"/>
      <c r="CU48" s="680"/>
      <c r="CV48" s="680"/>
      <c r="CW48" s="680"/>
      <c r="CX48" s="680"/>
      <c r="CY48" s="681"/>
      <c r="CZ48" s="684" t="s">
        <v>240</v>
      </c>
      <c r="DA48" s="685"/>
      <c r="DB48" s="685"/>
      <c r="DC48" s="780"/>
      <c r="DD48" s="688" t="s">
        <v>240</v>
      </c>
      <c r="DE48" s="680"/>
      <c r="DF48" s="680"/>
      <c r="DG48" s="680"/>
      <c r="DH48" s="680"/>
      <c r="DI48" s="680"/>
      <c r="DJ48" s="680"/>
      <c r="DK48" s="681"/>
      <c r="DL48" s="774"/>
      <c r="DM48" s="775"/>
      <c r="DN48" s="775"/>
      <c r="DO48" s="775"/>
      <c r="DP48" s="775"/>
      <c r="DQ48" s="775"/>
      <c r="DR48" s="775"/>
      <c r="DS48" s="775"/>
      <c r="DT48" s="775"/>
      <c r="DU48" s="775"/>
      <c r="DV48" s="776"/>
      <c r="DW48" s="777"/>
      <c r="DX48" s="778"/>
      <c r="DY48" s="778"/>
      <c r="DZ48" s="778"/>
      <c r="EA48" s="778"/>
      <c r="EB48" s="778"/>
      <c r="EC48" s="779"/>
    </row>
    <row r="49" spans="82:133" ht="11.25" customHeight="1" x14ac:dyDescent="0.15">
      <c r="CD49" s="724" t="s">
        <v>361</v>
      </c>
      <c r="CE49" s="725"/>
      <c r="CF49" s="725"/>
      <c r="CG49" s="725"/>
      <c r="CH49" s="725"/>
      <c r="CI49" s="725"/>
      <c r="CJ49" s="725"/>
      <c r="CK49" s="725"/>
      <c r="CL49" s="725"/>
      <c r="CM49" s="725"/>
      <c r="CN49" s="725"/>
      <c r="CO49" s="725"/>
      <c r="CP49" s="725"/>
      <c r="CQ49" s="726"/>
      <c r="CR49" s="759">
        <v>10948734</v>
      </c>
      <c r="CS49" s="749"/>
      <c r="CT49" s="749"/>
      <c r="CU49" s="749"/>
      <c r="CV49" s="749"/>
      <c r="CW49" s="749"/>
      <c r="CX49" s="749"/>
      <c r="CY49" s="781"/>
      <c r="CZ49" s="764">
        <v>100</v>
      </c>
      <c r="DA49" s="782"/>
      <c r="DB49" s="782"/>
      <c r="DC49" s="783"/>
      <c r="DD49" s="784">
        <v>1815085</v>
      </c>
      <c r="DE49" s="749"/>
      <c r="DF49" s="749"/>
      <c r="DG49" s="749"/>
      <c r="DH49" s="749"/>
      <c r="DI49" s="749"/>
      <c r="DJ49" s="749"/>
      <c r="DK49" s="781"/>
      <c r="DL49" s="785"/>
      <c r="DM49" s="786"/>
      <c r="DN49" s="786"/>
      <c r="DO49" s="786"/>
      <c r="DP49" s="786"/>
      <c r="DQ49" s="786"/>
      <c r="DR49" s="786"/>
      <c r="DS49" s="786"/>
      <c r="DT49" s="786"/>
      <c r="DU49" s="786"/>
      <c r="DV49" s="787"/>
      <c r="DW49" s="788"/>
      <c r="DX49" s="789"/>
      <c r="DY49" s="789"/>
      <c r="DZ49" s="789"/>
      <c r="EA49" s="789"/>
      <c r="EB49" s="789"/>
      <c r="EC49" s="790"/>
    </row>
    <row r="50" spans="82:133" hidden="1" x14ac:dyDescent="0.15"/>
    <row r="51" spans="82:133" hidden="1" x14ac:dyDescent="0.15"/>
    <row r="52" spans="82:133" hidden="1" x14ac:dyDescent="0.15"/>
    <row r="53" spans="82:133" hidden="1" x14ac:dyDescent="0.15"/>
  </sheetData>
  <sheetProtection algorithmName="SHA-512" hashValue="+5pWO4S77xqGZQVxBE6YZ9eCW5LKKOkTjjLVMi4EY1u2+L1BvmX5C/df4FqUp3DKrFmB0bj/Walhuh7rSxo+aQ==" saltValue="n/V/ykMcikwNx4U4JEVYnQ==" spinCount="100000" sheet="1" objects="1" scenarios="1"/>
  <mergeCells count="582">
    <mergeCell ref="DW47:EC47"/>
    <mergeCell ref="DW44:EC44"/>
    <mergeCell ref="CF45:CQ45"/>
    <mergeCell ref="CR45:CY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CD43:CQ43"/>
    <mergeCell ref="CR43:CY43"/>
    <mergeCell ref="CZ43:DC43"/>
    <mergeCell ref="DD43:DK43"/>
    <mergeCell ref="DL43:DV43"/>
    <mergeCell ref="CZ45:DC45"/>
    <mergeCell ref="DD45:DK45"/>
    <mergeCell ref="DL45:DV45"/>
    <mergeCell ref="DW43:EC43"/>
    <mergeCell ref="DD41:DK41"/>
    <mergeCell ref="DL41:DV41"/>
    <mergeCell ref="DW41:EC41"/>
    <mergeCell ref="CD42:CQ42"/>
    <mergeCell ref="CR42:CY42"/>
    <mergeCell ref="CZ42:DC42"/>
    <mergeCell ref="DD42:DK42"/>
    <mergeCell ref="DL42:DV42"/>
    <mergeCell ref="DW42:EC42"/>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CD38:CQ38"/>
    <mergeCell ref="CR38:CY38"/>
    <mergeCell ref="CZ38:DC38"/>
    <mergeCell ref="AQ41:AY41"/>
    <mergeCell ref="AZ41:BF41"/>
    <mergeCell ref="BM41:BU41"/>
    <mergeCell ref="BV41:CB41"/>
    <mergeCell ref="CD41:CQ41"/>
    <mergeCell ref="CR41:CY41"/>
    <mergeCell ref="CZ41:DC41"/>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D30:DK30"/>
    <mergeCell ref="BR31:BW31"/>
    <mergeCell ref="BX31:CB31"/>
    <mergeCell ref="CF31:CQ31"/>
    <mergeCell ref="CR31:CY31"/>
    <mergeCell ref="CZ31:DC31"/>
    <mergeCell ref="DD31:DK31"/>
    <mergeCell ref="CZ32:DC32"/>
    <mergeCell ref="DD32:DK32"/>
    <mergeCell ref="B30:Q30"/>
    <mergeCell ref="R30:Y30"/>
    <mergeCell ref="Z30:AC30"/>
    <mergeCell ref="AD30:AK30"/>
    <mergeCell ref="AL30:AO30"/>
    <mergeCell ref="AP30:AS32"/>
    <mergeCell ref="AT30:AT32"/>
    <mergeCell ref="AX30:BF30"/>
    <mergeCell ref="BR29:CB29"/>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x14ac:dyDescent="0.15"/>
  <cols>
    <col min="1" max="130" width="2.75" style="289" customWidth="1"/>
    <col min="131" max="131" width="1.625" style="289" customWidth="1"/>
    <col min="132" max="16384" width="9" style="289" hidden="1"/>
  </cols>
  <sheetData>
    <row r="1" spans="1:131" s="247" customFormat="1" ht="11.25" customHeight="1" thickBot="1" x14ac:dyDescent="0.2">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x14ac:dyDescent="0.2">
      <c r="A2" s="248" t="s">
        <v>362</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826" t="s">
        <v>363</v>
      </c>
      <c r="DK2" s="827"/>
      <c r="DL2" s="827"/>
      <c r="DM2" s="827"/>
      <c r="DN2" s="827"/>
      <c r="DO2" s="828"/>
      <c r="DP2" s="249"/>
      <c r="DQ2" s="826" t="s">
        <v>364</v>
      </c>
      <c r="DR2" s="827"/>
      <c r="DS2" s="827"/>
      <c r="DT2" s="827"/>
      <c r="DU2" s="827"/>
      <c r="DV2" s="827"/>
      <c r="DW2" s="827"/>
      <c r="DX2" s="827"/>
      <c r="DY2" s="827"/>
      <c r="DZ2" s="828"/>
      <c r="EA2" s="250"/>
    </row>
    <row r="3" spans="1:131" s="247" customFormat="1" ht="11.25" customHeight="1" x14ac:dyDescent="0.15">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x14ac:dyDescent="0.2">
      <c r="A4" s="829" t="s">
        <v>365</v>
      </c>
      <c r="B4" s="829"/>
      <c r="C4" s="829"/>
      <c r="D4" s="829"/>
      <c r="E4" s="829"/>
      <c r="F4" s="829"/>
      <c r="G4" s="829"/>
      <c r="H4" s="829"/>
      <c r="I4" s="829"/>
      <c r="J4" s="829"/>
      <c r="K4" s="829"/>
      <c r="L4" s="829"/>
      <c r="M4" s="829"/>
      <c r="N4" s="829"/>
      <c r="O4" s="829"/>
      <c r="P4" s="829"/>
      <c r="Q4" s="829"/>
      <c r="R4" s="829"/>
      <c r="S4" s="829"/>
      <c r="T4" s="829"/>
      <c r="U4" s="829"/>
      <c r="V4" s="829"/>
      <c r="W4" s="829"/>
      <c r="X4" s="829"/>
      <c r="Y4" s="829"/>
      <c r="Z4" s="829"/>
      <c r="AA4" s="829"/>
      <c r="AB4" s="829"/>
      <c r="AC4" s="829"/>
      <c r="AD4" s="829"/>
      <c r="AE4" s="829"/>
      <c r="AF4" s="829"/>
      <c r="AG4" s="829"/>
      <c r="AH4" s="829"/>
      <c r="AI4" s="829"/>
      <c r="AJ4" s="829"/>
      <c r="AK4" s="829"/>
      <c r="AL4" s="829"/>
      <c r="AM4" s="829"/>
      <c r="AN4" s="829"/>
      <c r="AO4" s="829"/>
      <c r="AP4" s="829"/>
      <c r="AQ4" s="829"/>
      <c r="AR4" s="829"/>
      <c r="AS4" s="829"/>
      <c r="AT4" s="829"/>
      <c r="AU4" s="829"/>
      <c r="AV4" s="829"/>
      <c r="AW4" s="829"/>
      <c r="AX4" s="829"/>
      <c r="AY4" s="829"/>
      <c r="AZ4" s="252"/>
      <c r="BA4" s="252"/>
      <c r="BB4" s="252"/>
      <c r="BC4" s="252"/>
      <c r="BD4" s="252"/>
      <c r="BE4" s="253"/>
      <c r="BF4" s="253"/>
      <c r="BG4" s="253"/>
      <c r="BH4" s="253"/>
      <c r="BI4" s="253"/>
      <c r="BJ4" s="253"/>
      <c r="BK4" s="253"/>
      <c r="BL4" s="253"/>
      <c r="BM4" s="253"/>
      <c r="BN4" s="253"/>
      <c r="BO4" s="253"/>
      <c r="BP4" s="253"/>
      <c r="BQ4" s="252" t="s">
        <v>366</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x14ac:dyDescent="0.15">
      <c r="A5" s="820" t="s">
        <v>367</v>
      </c>
      <c r="B5" s="821"/>
      <c r="C5" s="821"/>
      <c r="D5" s="821"/>
      <c r="E5" s="821"/>
      <c r="F5" s="821"/>
      <c r="G5" s="821"/>
      <c r="H5" s="821"/>
      <c r="I5" s="821"/>
      <c r="J5" s="821"/>
      <c r="K5" s="821"/>
      <c r="L5" s="821"/>
      <c r="M5" s="821"/>
      <c r="N5" s="821"/>
      <c r="O5" s="821"/>
      <c r="P5" s="822"/>
      <c r="Q5" s="797" t="s">
        <v>368</v>
      </c>
      <c r="R5" s="798"/>
      <c r="S5" s="798"/>
      <c r="T5" s="798"/>
      <c r="U5" s="799"/>
      <c r="V5" s="797" t="s">
        <v>369</v>
      </c>
      <c r="W5" s="798"/>
      <c r="X5" s="798"/>
      <c r="Y5" s="798"/>
      <c r="Z5" s="799"/>
      <c r="AA5" s="797" t="s">
        <v>370</v>
      </c>
      <c r="AB5" s="798"/>
      <c r="AC5" s="798"/>
      <c r="AD5" s="798"/>
      <c r="AE5" s="798"/>
      <c r="AF5" s="830" t="s">
        <v>371</v>
      </c>
      <c r="AG5" s="798"/>
      <c r="AH5" s="798"/>
      <c r="AI5" s="798"/>
      <c r="AJ5" s="809"/>
      <c r="AK5" s="798" t="s">
        <v>372</v>
      </c>
      <c r="AL5" s="798"/>
      <c r="AM5" s="798"/>
      <c r="AN5" s="798"/>
      <c r="AO5" s="799"/>
      <c r="AP5" s="797" t="s">
        <v>373</v>
      </c>
      <c r="AQ5" s="798"/>
      <c r="AR5" s="798"/>
      <c r="AS5" s="798"/>
      <c r="AT5" s="799"/>
      <c r="AU5" s="797" t="s">
        <v>374</v>
      </c>
      <c r="AV5" s="798"/>
      <c r="AW5" s="798"/>
      <c r="AX5" s="798"/>
      <c r="AY5" s="809"/>
      <c r="AZ5" s="256"/>
      <c r="BA5" s="256"/>
      <c r="BB5" s="256"/>
      <c r="BC5" s="256"/>
      <c r="BD5" s="256"/>
      <c r="BE5" s="257"/>
      <c r="BF5" s="257"/>
      <c r="BG5" s="257"/>
      <c r="BH5" s="257"/>
      <c r="BI5" s="257"/>
      <c r="BJ5" s="257"/>
      <c r="BK5" s="257"/>
      <c r="BL5" s="257"/>
      <c r="BM5" s="257"/>
      <c r="BN5" s="257"/>
      <c r="BO5" s="257"/>
      <c r="BP5" s="257"/>
      <c r="BQ5" s="820" t="s">
        <v>375</v>
      </c>
      <c r="BR5" s="821"/>
      <c r="BS5" s="821"/>
      <c r="BT5" s="821"/>
      <c r="BU5" s="821"/>
      <c r="BV5" s="821"/>
      <c r="BW5" s="821"/>
      <c r="BX5" s="821"/>
      <c r="BY5" s="821"/>
      <c r="BZ5" s="821"/>
      <c r="CA5" s="821"/>
      <c r="CB5" s="821"/>
      <c r="CC5" s="821"/>
      <c r="CD5" s="821"/>
      <c r="CE5" s="821"/>
      <c r="CF5" s="821"/>
      <c r="CG5" s="822"/>
      <c r="CH5" s="797" t="s">
        <v>376</v>
      </c>
      <c r="CI5" s="798"/>
      <c r="CJ5" s="798"/>
      <c r="CK5" s="798"/>
      <c r="CL5" s="799"/>
      <c r="CM5" s="797" t="s">
        <v>377</v>
      </c>
      <c r="CN5" s="798"/>
      <c r="CO5" s="798"/>
      <c r="CP5" s="798"/>
      <c r="CQ5" s="799"/>
      <c r="CR5" s="797" t="s">
        <v>378</v>
      </c>
      <c r="CS5" s="798"/>
      <c r="CT5" s="798"/>
      <c r="CU5" s="798"/>
      <c r="CV5" s="799"/>
      <c r="CW5" s="797" t="s">
        <v>379</v>
      </c>
      <c r="CX5" s="798"/>
      <c r="CY5" s="798"/>
      <c r="CZ5" s="798"/>
      <c r="DA5" s="799"/>
      <c r="DB5" s="797" t="s">
        <v>380</v>
      </c>
      <c r="DC5" s="798"/>
      <c r="DD5" s="798"/>
      <c r="DE5" s="798"/>
      <c r="DF5" s="799"/>
      <c r="DG5" s="803" t="s">
        <v>381</v>
      </c>
      <c r="DH5" s="804"/>
      <c r="DI5" s="804"/>
      <c r="DJ5" s="804"/>
      <c r="DK5" s="805"/>
      <c r="DL5" s="803" t="s">
        <v>382</v>
      </c>
      <c r="DM5" s="804"/>
      <c r="DN5" s="804"/>
      <c r="DO5" s="804"/>
      <c r="DP5" s="805"/>
      <c r="DQ5" s="797" t="s">
        <v>383</v>
      </c>
      <c r="DR5" s="798"/>
      <c r="DS5" s="798"/>
      <c r="DT5" s="798"/>
      <c r="DU5" s="799"/>
      <c r="DV5" s="797" t="s">
        <v>374</v>
      </c>
      <c r="DW5" s="798"/>
      <c r="DX5" s="798"/>
      <c r="DY5" s="798"/>
      <c r="DZ5" s="809"/>
      <c r="EA5" s="254"/>
    </row>
    <row r="6" spans="1:131" s="255" customFormat="1" ht="26.25" customHeight="1" thickBot="1" x14ac:dyDescent="0.2">
      <c r="A6" s="823"/>
      <c r="B6" s="824"/>
      <c r="C6" s="824"/>
      <c r="D6" s="824"/>
      <c r="E6" s="824"/>
      <c r="F6" s="824"/>
      <c r="G6" s="824"/>
      <c r="H6" s="824"/>
      <c r="I6" s="824"/>
      <c r="J6" s="824"/>
      <c r="K6" s="824"/>
      <c r="L6" s="824"/>
      <c r="M6" s="824"/>
      <c r="N6" s="824"/>
      <c r="O6" s="824"/>
      <c r="P6" s="825"/>
      <c r="Q6" s="800"/>
      <c r="R6" s="801"/>
      <c r="S6" s="801"/>
      <c r="T6" s="801"/>
      <c r="U6" s="802"/>
      <c r="V6" s="800"/>
      <c r="W6" s="801"/>
      <c r="X6" s="801"/>
      <c r="Y6" s="801"/>
      <c r="Z6" s="802"/>
      <c r="AA6" s="800"/>
      <c r="AB6" s="801"/>
      <c r="AC6" s="801"/>
      <c r="AD6" s="801"/>
      <c r="AE6" s="801"/>
      <c r="AF6" s="831"/>
      <c r="AG6" s="801"/>
      <c r="AH6" s="801"/>
      <c r="AI6" s="801"/>
      <c r="AJ6" s="810"/>
      <c r="AK6" s="801"/>
      <c r="AL6" s="801"/>
      <c r="AM6" s="801"/>
      <c r="AN6" s="801"/>
      <c r="AO6" s="802"/>
      <c r="AP6" s="800"/>
      <c r="AQ6" s="801"/>
      <c r="AR6" s="801"/>
      <c r="AS6" s="801"/>
      <c r="AT6" s="802"/>
      <c r="AU6" s="800"/>
      <c r="AV6" s="801"/>
      <c r="AW6" s="801"/>
      <c r="AX6" s="801"/>
      <c r="AY6" s="810"/>
      <c r="AZ6" s="252"/>
      <c r="BA6" s="252"/>
      <c r="BB6" s="252"/>
      <c r="BC6" s="252"/>
      <c r="BD6" s="252"/>
      <c r="BE6" s="253"/>
      <c r="BF6" s="253"/>
      <c r="BG6" s="253"/>
      <c r="BH6" s="253"/>
      <c r="BI6" s="253"/>
      <c r="BJ6" s="253"/>
      <c r="BK6" s="253"/>
      <c r="BL6" s="253"/>
      <c r="BM6" s="253"/>
      <c r="BN6" s="253"/>
      <c r="BO6" s="253"/>
      <c r="BP6" s="253"/>
      <c r="BQ6" s="823"/>
      <c r="BR6" s="824"/>
      <c r="BS6" s="824"/>
      <c r="BT6" s="824"/>
      <c r="BU6" s="824"/>
      <c r="BV6" s="824"/>
      <c r="BW6" s="824"/>
      <c r="BX6" s="824"/>
      <c r="BY6" s="824"/>
      <c r="BZ6" s="824"/>
      <c r="CA6" s="824"/>
      <c r="CB6" s="824"/>
      <c r="CC6" s="824"/>
      <c r="CD6" s="824"/>
      <c r="CE6" s="824"/>
      <c r="CF6" s="824"/>
      <c r="CG6" s="825"/>
      <c r="CH6" s="800"/>
      <c r="CI6" s="801"/>
      <c r="CJ6" s="801"/>
      <c r="CK6" s="801"/>
      <c r="CL6" s="802"/>
      <c r="CM6" s="800"/>
      <c r="CN6" s="801"/>
      <c r="CO6" s="801"/>
      <c r="CP6" s="801"/>
      <c r="CQ6" s="802"/>
      <c r="CR6" s="800"/>
      <c r="CS6" s="801"/>
      <c r="CT6" s="801"/>
      <c r="CU6" s="801"/>
      <c r="CV6" s="802"/>
      <c r="CW6" s="800"/>
      <c r="CX6" s="801"/>
      <c r="CY6" s="801"/>
      <c r="CZ6" s="801"/>
      <c r="DA6" s="802"/>
      <c r="DB6" s="800"/>
      <c r="DC6" s="801"/>
      <c r="DD6" s="801"/>
      <c r="DE6" s="801"/>
      <c r="DF6" s="802"/>
      <c r="DG6" s="806"/>
      <c r="DH6" s="807"/>
      <c r="DI6" s="807"/>
      <c r="DJ6" s="807"/>
      <c r="DK6" s="808"/>
      <c r="DL6" s="806"/>
      <c r="DM6" s="807"/>
      <c r="DN6" s="807"/>
      <c r="DO6" s="807"/>
      <c r="DP6" s="808"/>
      <c r="DQ6" s="800"/>
      <c r="DR6" s="801"/>
      <c r="DS6" s="801"/>
      <c r="DT6" s="801"/>
      <c r="DU6" s="802"/>
      <c r="DV6" s="800"/>
      <c r="DW6" s="801"/>
      <c r="DX6" s="801"/>
      <c r="DY6" s="801"/>
      <c r="DZ6" s="810"/>
      <c r="EA6" s="254"/>
    </row>
    <row r="7" spans="1:131" s="255" customFormat="1" ht="26.25" customHeight="1" thickTop="1" x14ac:dyDescent="0.15">
      <c r="A7" s="258">
        <v>1</v>
      </c>
      <c r="B7" s="811" t="s">
        <v>384</v>
      </c>
      <c r="C7" s="812"/>
      <c r="D7" s="812"/>
      <c r="E7" s="812"/>
      <c r="F7" s="812"/>
      <c r="G7" s="812"/>
      <c r="H7" s="812"/>
      <c r="I7" s="812"/>
      <c r="J7" s="812"/>
      <c r="K7" s="812"/>
      <c r="L7" s="812"/>
      <c r="M7" s="812"/>
      <c r="N7" s="812"/>
      <c r="O7" s="812"/>
      <c r="P7" s="813"/>
      <c r="Q7" s="814">
        <v>11093</v>
      </c>
      <c r="R7" s="815"/>
      <c r="S7" s="815"/>
      <c r="T7" s="815"/>
      <c r="U7" s="815"/>
      <c r="V7" s="815">
        <v>10949</v>
      </c>
      <c r="W7" s="815"/>
      <c r="X7" s="815"/>
      <c r="Y7" s="815"/>
      <c r="Z7" s="815"/>
      <c r="AA7" s="815">
        <v>144</v>
      </c>
      <c r="AB7" s="815"/>
      <c r="AC7" s="815"/>
      <c r="AD7" s="815"/>
      <c r="AE7" s="816"/>
      <c r="AF7" s="817">
        <v>77</v>
      </c>
      <c r="AG7" s="818"/>
      <c r="AH7" s="818"/>
      <c r="AI7" s="818"/>
      <c r="AJ7" s="819"/>
      <c r="AK7" s="854">
        <v>4115</v>
      </c>
      <c r="AL7" s="855"/>
      <c r="AM7" s="855"/>
      <c r="AN7" s="855"/>
      <c r="AO7" s="855"/>
      <c r="AP7" s="855">
        <v>3177</v>
      </c>
      <c r="AQ7" s="855"/>
      <c r="AR7" s="855"/>
      <c r="AS7" s="855"/>
      <c r="AT7" s="855"/>
      <c r="AU7" s="856"/>
      <c r="AV7" s="856"/>
      <c r="AW7" s="856"/>
      <c r="AX7" s="856"/>
      <c r="AY7" s="857"/>
      <c r="AZ7" s="252"/>
      <c r="BA7" s="252"/>
      <c r="BB7" s="252"/>
      <c r="BC7" s="252"/>
      <c r="BD7" s="252"/>
      <c r="BE7" s="253"/>
      <c r="BF7" s="253"/>
      <c r="BG7" s="253"/>
      <c r="BH7" s="253"/>
      <c r="BI7" s="253"/>
      <c r="BJ7" s="253"/>
      <c r="BK7" s="253"/>
      <c r="BL7" s="253"/>
      <c r="BM7" s="253"/>
      <c r="BN7" s="253"/>
      <c r="BO7" s="253"/>
      <c r="BP7" s="253"/>
      <c r="BQ7" s="259">
        <v>1</v>
      </c>
      <c r="BR7" s="260"/>
      <c r="BS7" s="858" t="s">
        <v>577</v>
      </c>
      <c r="BT7" s="859"/>
      <c r="BU7" s="859"/>
      <c r="BV7" s="859"/>
      <c r="BW7" s="859"/>
      <c r="BX7" s="859"/>
      <c r="BY7" s="859"/>
      <c r="BZ7" s="859"/>
      <c r="CA7" s="859"/>
      <c r="CB7" s="859"/>
      <c r="CC7" s="859"/>
      <c r="CD7" s="859"/>
      <c r="CE7" s="859"/>
      <c r="CF7" s="859"/>
      <c r="CG7" s="860"/>
      <c r="CH7" s="851">
        <v>-13</v>
      </c>
      <c r="CI7" s="852"/>
      <c r="CJ7" s="852"/>
      <c r="CK7" s="852"/>
      <c r="CL7" s="853"/>
      <c r="CM7" s="851">
        <v>984</v>
      </c>
      <c r="CN7" s="852"/>
      <c r="CO7" s="852"/>
      <c r="CP7" s="852"/>
      <c r="CQ7" s="853"/>
      <c r="CR7" s="851">
        <v>149</v>
      </c>
      <c r="CS7" s="852"/>
      <c r="CT7" s="852"/>
      <c r="CU7" s="852"/>
      <c r="CV7" s="853"/>
      <c r="CW7" s="851">
        <v>3</v>
      </c>
      <c r="CX7" s="852"/>
      <c r="CY7" s="852"/>
      <c r="CZ7" s="852"/>
      <c r="DA7" s="853"/>
      <c r="DB7" s="851" t="s">
        <v>506</v>
      </c>
      <c r="DC7" s="852"/>
      <c r="DD7" s="852"/>
      <c r="DE7" s="852"/>
      <c r="DF7" s="853"/>
      <c r="DG7" s="851" t="s">
        <v>506</v>
      </c>
      <c r="DH7" s="852"/>
      <c r="DI7" s="852"/>
      <c r="DJ7" s="852"/>
      <c r="DK7" s="853"/>
      <c r="DL7" s="851" t="s">
        <v>506</v>
      </c>
      <c r="DM7" s="852"/>
      <c r="DN7" s="852"/>
      <c r="DO7" s="852"/>
      <c r="DP7" s="853"/>
      <c r="DQ7" s="851" t="s">
        <v>506</v>
      </c>
      <c r="DR7" s="852"/>
      <c r="DS7" s="852"/>
      <c r="DT7" s="852"/>
      <c r="DU7" s="853"/>
      <c r="DV7" s="832"/>
      <c r="DW7" s="833"/>
      <c r="DX7" s="833"/>
      <c r="DY7" s="833"/>
      <c r="DZ7" s="834"/>
      <c r="EA7" s="254"/>
    </row>
    <row r="8" spans="1:131" s="255" customFormat="1" ht="26.25" customHeight="1" x14ac:dyDescent="0.15">
      <c r="A8" s="261">
        <v>2</v>
      </c>
      <c r="B8" s="835"/>
      <c r="C8" s="836"/>
      <c r="D8" s="836"/>
      <c r="E8" s="836"/>
      <c r="F8" s="836"/>
      <c r="G8" s="836"/>
      <c r="H8" s="836"/>
      <c r="I8" s="836"/>
      <c r="J8" s="836"/>
      <c r="K8" s="836"/>
      <c r="L8" s="836"/>
      <c r="M8" s="836"/>
      <c r="N8" s="836"/>
      <c r="O8" s="836"/>
      <c r="P8" s="837"/>
      <c r="Q8" s="838"/>
      <c r="R8" s="839"/>
      <c r="S8" s="839"/>
      <c r="T8" s="839"/>
      <c r="U8" s="839"/>
      <c r="V8" s="839"/>
      <c r="W8" s="839"/>
      <c r="X8" s="839"/>
      <c r="Y8" s="839"/>
      <c r="Z8" s="839"/>
      <c r="AA8" s="839"/>
      <c r="AB8" s="839"/>
      <c r="AC8" s="839"/>
      <c r="AD8" s="839"/>
      <c r="AE8" s="840"/>
      <c r="AF8" s="841"/>
      <c r="AG8" s="842"/>
      <c r="AH8" s="842"/>
      <c r="AI8" s="842"/>
      <c r="AJ8" s="843"/>
      <c r="AK8" s="844"/>
      <c r="AL8" s="845"/>
      <c r="AM8" s="845"/>
      <c r="AN8" s="845"/>
      <c r="AO8" s="845"/>
      <c r="AP8" s="845"/>
      <c r="AQ8" s="845"/>
      <c r="AR8" s="845"/>
      <c r="AS8" s="845"/>
      <c r="AT8" s="845"/>
      <c r="AU8" s="846"/>
      <c r="AV8" s="846"/>
      <c r="AW8" s="846"/>
      <c r="AX8" s="846"/>
      <c r="AY8" s="847"/>
      <c r="AZ8" s="252"/>
      <c r="BA8" s="252"/>
      <c r="BB8" s="252"/>
      <c r="BC8" s="252"/>
      <c r="BD8" s="252"/>
      <c r="BE8" s="253"/>
      <c r="BF8" s="253"/>
      <c r="BG8" s="253"/>
      <c r="BH8" s="253"/>
      <c r="BI8" s="253"/>
      <c r="BJ8" s="253"/>
      <c r="BK8" s="253"/>
      <c r="BL8" s="253"/>
      <c r="BM8" s="253"/>
      <c r="BN8" s="253"/>
      <c r="BO8" s="253"/>
      <c r="BP8" s="253"/>
      <c r="BQ8" s="262">
        <v>2</v>
      </c>
      <c r="BR8" s="263"/>
      <c r="BS8" s="848" t="s">
        <v>578</v>
      </c>
      <c r="BT8" s="849"/>
      <c r="BU8" s="849"/>
      <c r="BV8" s="849"/>
      <c r="BW8" s="849"/>
      <c r="BX8" s="849"/>
      <c r="BY8" s="849"/>
      <c r="BZ8" s="849"/>
      <c r="CA8" s="849"/>
      <c r="CB8" s="849"/>
      <c r="CC8" s="849"/>
      <c r="CD8" s="849"/>
      <c r="CE8" s="849"/>
      <c r="CF8" s="849"/>
      <c r="CG8" s="850"/>
      <c r="CH8" s="861">
        <v>41</v>
      </c>
      <c r="CI8" s="862"/>
      <c r="CJ8" s="862"/>
      <c r="CK8" s="862"/>
      <c r="CL8" s="863"/>
      <c r="CM8" s="861">
        <v>103</v>
      </c>
      <c r="CN8" s="862"/>
      <c r="CO8" s="862"/>
      <c r="CP8" s="862"/>
      <c r="CQ8" s="863"/>
      <c r="CR8" s="861">
        <v>20</v>
      </c>
      <c r="CS8" s="862"/>
      <c r="CT8" s="862"/>
      <c r="CU8" s="862"/>
      <c r="CV8" s="863"/>
      <c r="CW8" s="861">
        <v>30</v>
      </c>
      <c r="CX8" s="862"/>
      <c r="CY8" s="862"/>
      <c r="CZ8" s="862"/>
      <c r="DA8" s="863"/>
      <c r="DB8" s="861" t="s">
        <v>506</v>
      </c>
      <c r="DC8" s="862"/>
      <c r="DD8" s="862"/>
      <c r="DE8" s="862"/>
      <c r="DF8" s="863"/>
      <c r="DG8" s="861" t="s">
        <v>506</v>
      </c>
      <c r="DH8" s="862"/>
      <c r="DI8" s="862"/>
      <c r="DJ8" s="862"/>
      <c r="DK8" s="863"/>
      <c r="DL8" s="861" t="s">
        <v>506</v>
      </c>
      <c r="DM8" s="862"/>
      <c r="DN8" s="862"/>
      <c r="DO8" s="862"/>
      <c r="DP8" s="863"/>
      <c r="DQ8" s="861" t="s">
        <v>506</v>
      </c>
      <c r="DR8" s="862"/>
      <c r="DS8" s="862"/>
      <c r="DT8" s="862"/>
      <c r="DU8" s="863"/>
      <c r="DV8" s="864"/>
      <c r="DW8" s="865"/>
      <c r="DX8" s="865"/>
      <c r="DY8" s="865"/>
      <c r="DZ8" s="866"/>
      <c r="EA8" s="254"/>
    </row>
    <row r="9" spans="1:131" s="255" customFormat="1" ht="26.25" customHeight="1" x14ac:dyDescent="0.15">
      <c r="A9" s="261">
        <v>3</v>
      </c>
      <c r="B9" s="835"/>
      <c r="C9" s="836"/>
      <c r="D9" s="836"/>
      <c r="E9" s="836"/>
      <c r="F9" s="836"/>
      <c r="G9" s="836"/>
      <c r="H9" s="836"/>
      <c r="I9" s="836"/>
      <c r="J9" s="836"/>
      <c r="K9" s="836"/>
      <c r="L9" s="836"/>
      <c r="M9" s="836"/>
      <c r="N9" s="836"/>
      <c r="O9" s="836"/>
      <c r="P9" s="837"/>
      <c r="Q9" s="838"/>
      <c r="R9" s="839"/>
      <c r="S9" s="839"/>
      <c r="T9" s="839"/>
      <c r="U9" s="839"/>
      <c r="V9" s="839"/>
      <c r="W9" s="839"/>
      <c r="X9" s="839"/>
      <c r="Y9" s="839"/>
      <c r="Z9" s="839"/>
      <c r="AA9" s="839"/>
      <c r="AB9" s="839"/>
      <c r="AC9" s="839"/>
      <c r="AD9" s="839"/>
      <c r="AE9" s="840"/>
      <c r="AF9" s="841"/>
      <c r="AG9" s="842"/>
      <c r="AH9" s="842"/>
      <c r="AI9" s="842"/>
      <c r="AJ9" s="843"/>
      <c r="AK9" s="844"/>
      <c r="AL9" s="845"/>
      <c r="AM9" s="845"/>
      <c r="AN9" s="845"/>
      <c r="AO9" s="845"/>
      <c r="AP9" s="845"/>
      <c r="AQ9" s="845"/>
      <c r="AR9" s="845"/>
      <c r="AS9" s="845"/>
      <c r="AT9" s="845"/>
      <c r="AU9" s="846"/>
      <c r="AV9" s="846"/>
      <c r="AW9" s="846"/>
      <c r="AX9" s="846"/>
      <c r="AY9" s="847"/>
      <c r="AZ9" s="252"/>
      <c r="BA9" s="252"/>
      <c r="BB9" s="252"/>
      <c r="BC9" s="252"/>
      <c r="BD9" s="252"/>
      <c r="BE9" s="253"/>
      <c r="BF9" s="253"/>
      <c r="BG9" s="253"/>
      <c r="BH9" s="253"/>
      <c r="BI9" s="253"/>
      <c r="BJ9" s="253"/>
      <c r="BK9" s="253"/>
      <c r="BL9" s="253"/>
      <c r="BM9" s="253"/>
      <c r="BN9" s="253"/>
      <c r="BO9" s="253"/>
      <c r="BP9" s="253"/>
      <c r="BQ9" s="262">
        <v>3</v>
      </c>
      <c r="BR9" s="263"/>
      <c r="BS9" s="848"/>
      <c r="BT9" s="849"/>
      <c r="BU9" s="849"/>
      <c r="BV9" s="849"/>
      <c r="BW9" s="849"/>
      <c r="BX9" s="849"/>
      <c r="BY9" s="849"/>
      <c r="BZ9" s="849"/>
      <c r="CA9" s="849"/>
      <c r="CB9" s="849"/>
      <c r="CC9" s="849"/>
      <c r="CD9" s="849"/>
      <c r="CE9" s="849"/>
      <c r="CF9" s="849"/>
      <c r="CG9" s="850"/>
      <c r="CH9" s="861"/>
      <c r="CI9" s="862"/>
      <c r="CJ9" s="862"/>
      <c r="CK9" s="862"/>
      <c r="CL9" s="863"/>
      <c r="CM9" s="861"/>
      <c r="CN9" s="862"/>
      <c r="CO9" s="862"/>
      <c r="CP9" s="862"/>
      <c r="CQ9" s="863"/>
      <c r="CR9" s="861"/>
      <c r="CS9" s="862"/>
      <c r="CT9" s="862"/>
      <c r="CU9" s="862"/>
      <c r="CV9" s="863"/>
      <c r="CW9" s="861"/>
      <c r="CX9" s="862"/>
      <c r="CY9" s="862"/>
      <c r="CZ9" s="862"/>
      <c r="DA9" s="863"/>
      <c r="DB9" s="861"/>
      <c r="DC9" s="862"/>
      <c r="DD9" s="862"/>
      <c r="DE9" s="862"/>
      <c r="DF9" s="863"/>
      <c r="DG9" s="861"/>
      <c r="DH9" s="862"/>
      <c r="DI9" s="862"/>
      <c r="DJ9" s="862"/>
      <c r="DK9" s="863"/>
      <c r="DL9" s="861"/>
      <c r="DM9" s="862"/>
      <c r="DN9" s="862"/>
      <c r="DO9" s="862"/>
      <c r="DP9" s="863"/>
      <c r="DQ9" s="861"/>
      <c r="DR9" s="862"/>
      <c r="DS9" s="862"/>
      <c r="DT9" s="862"/>
      <c r="DU9" s="863"/>
      <c r="DV9" s="864"/>
      <c r="DW9" s="865"/>
      <c r="DX9" s="865"/>
      <c r="DY9" s="865"/>
      <c r="DZ9" s="866"/>
      <c r="EA9" s="254"/>
    </row>
    <row r="10" spans="1:131" s="255" customFormat="1" ht="26.25" customHeight="1" x14ac:dyDescent="0.15">
      <c r="A10" s="261">
        <v>4</v>
      </c>
      <c r="B10" s="835"/>
      <c r="C10" s="836"/>
      <c r="D10" s="836"/>
      <c r="E10" s="836"/>
      <c r="F10" s="836"/>
      <c r="G10" s="836"/>
      <c r="H10" s="836"/>
      <c r="I10" s="836"/>
      <c r="J10" s="836"/>
      <c r="K10" s="836"/>
      <c r="L10" s="836"/>
      <c r="M10" s="836"/>
      <c r="N10" s="836"/>
      <c r="O10" s="836"/>
      <c r="P10" s="837"/>
      <c r="Q10" s="838"/>
      <c r="R10" s="839"/>
      <c r="S10" s="839"/>
      <c r="T10" s="839"/>
      <c r="U10" s="839"/>
      <c r="V10" s="839"/>
      <c r="W10" s="839"/>
      <c r="X10" s="839"/>
      <c r="Y10" s="839"/>
      <c r="Z10" s="839"/>
      <c r="AA10" s="839"/>
      <c r="AB10" s="839"/>
      <c r="AC10" s="839"/>
      <c r="AD10" s="839"/>
      <c r="AE10" s="840"/>
      <c r="AF10" s="841"/>
      <c r="AG10" s="842"/>
      <c r="AH10" s="842"/>
      <c r="AI10" s="842"/>
      <c r="AJ10" s="843"/>
      <c r="AK10" s="844"/>
      <c r="AL10" s="845"/>
      <c r="AM10" s="845"/>
      <c r="AN10" s="845"/>
      <c r="AO10" s="845"/>
      <c r="AP10" s="845"/>
      <c r="AQ10" s="845"/>
      <c r="AR10" s="845"/>
      <c r="AS10" s="845"/>
      <c r="AT10" s="845"/>
      <c r="AU10" s="846"/>
      <c r="AV10" s="846"/>
      <c r="AW10" s="846"/>
      <c r="AX10" s="846"/>
      <c r="AY10" s="847"/>
      <c r="AZ10" s="252"/>
      <c r="BA10" s="252"/>
      <c r="BB10" s="252"/>
      <c r="BC10" s="252"/>
      <c r="BD10" s="252"/>
      <c r="BE10" s="253"/>
      <c r="BF10" s="253"/>
      <c r="BG10" s="253"/>
      <c r="BH10" s="253"/>
      <c r="BI10" s="253"/>
      <c r="BJ10" s="253"/>
      <c r="BK10" s="253"/>
      <c r="BL10" s="253"/>
      <c r="BM10" s="253"/>
      <c r="BN10" s="253"/>
      <c r="BO10" s="253"/>
      <c r="BP10" s="253"/>
      <c r="BQ10" s="262">
        <v>4</v>
      </c>
      <c r="BR10" s="263"/>
      <c r="BS10" s="848"/>
      <c r="BT10" s="849"/>
      <c r="BU10" s="849"/>
      <c r="BV10" s="849"/>
      <c r="BW10" s="849"/>
      <c r="BX10" s="849"/>
      <c r="BY10" s="849"/>
      <c r="BZ10" s="849"/>
      <c r="CA10" s="849"/>
      <c r="CB10" s="849"/>
      <c r="CC10" s="849"/>
      <c r="CD10" s="849"/>
      <c r="CE10" s="849"/>
      <c r="CF10" s="849"/>
      <c r="CG10" s="850"/>
      <c r="CH10" s="861"/>
      <c r="CI10" s="862"/>
      <c r="CJ10" s="862"/>
      <c r="CK10" s="862"/>
      <c r="CL10" s="863"/>
      <c r="CM10" s="861"/>
      <c r="CN10" s="862"/>
      <c r="CO10" s="862"/>
      <c r="CP10" s="862"/>
      <c r="CQ10" s="863"/>
      <c r="CR10" s="861"/>
      <c r="CS10" s="862"/>
      <c r="CT10" s="862"/>
      <c r="CU10" s="862"/>
      <c r="CV10" s="863"/>
      <c r="CW10" s="861"/>
      <c r="CX10" s="862"/>
      <c r="CY10" s="862"/>
      <c r="CZ10" s="862"/>
      <c r="DA10" s="863"/>
      <c r="DB10" s="861"/>
      <c r="DC10" s="862"/>
      <c r="DD10" s="862"/>
      <c r="DE10" s="862"/>
      <c r="DF10" s="863"/>
      <c r="DG10" s="861"/>
      <c r="DH10" s="862"/>
      <c r="DI10" s="862"/>
      <c r="DJ10" s="862"/>
      <c r="DK10" s="863"/>
      <c r="DL10" s="861"/>
      <c r="DM10" s="862"/>
      <c r="DN10" s="862"/>
      <c r="DO10" s="862"/>
      <c r="DP10" s="863"/>
      <c r="DQ10" s="861"/>
      <c r="DR10" s="862"/>
      <c r="DS10" s="862"/>
      <c r="DT10" s="862"/>
      <c r="DU10" s="863"/>
      <c r="DV10" s="864"/>
      <c r="DW10" s="865"/>
      <c r="DX10" s="865"/>
      <c r="DY10" s="865"/>
      <c r="DZ10" s="866"/>
      <c r="EA10" s="254"/>
    </row>
    <row r="11" spans="1:131" s="255" customFormat="1" ht="26.25" customHeight="1" x14ac:dyDescent="0.15">
      <c r="A11" s="261">
        <v>5</v>
      </c>
      <c r="B11" s="835"/>
      <c r="C11" s="836"/>
      <c r="D11" s="836"/>
      <c r="E11" s="836"/>
      <c r="F11" s="836"/>
      <c r="G11" s="836"/>
      <c r="H11" s="836"/>
      <c r="I11" s="836"/>
      <c r="J11" s="836"/>
      <c r="K11" s="836"/>
      <c r="L11" s="836"/>
      <c r="M11" s="836"/>
      <c r="N11" s="836"/>
      <c r="O11" s="836"/>
      <c r="P11" s="837"/>
      <c r="Q11" s="838"/>
      <c r="R11" s="839"/>
      <c r="S11" s="839"/>
      <c r="T11" s="839"/>
      <c r="U11" s="839"/>
      <c r="V11" s="839"/>
      <c r="W11" s="839"/>
      <c r="X11" s="839"/>
      <c r="Y11" s="839"/>
      <c r="Z11" s="839"/>
      <c r="AA11" s="839"/>
      <c r="AB11" s="839"/>
      <c r="AC11" s="839"/>
      <c r="AD11" s="839"/>
      <c r="AE11" s="840"/>
      <c r="AF11" s="841"/>
      <c r="AG11" s="842"/>
      <c r="AH11" s="842"/>
      <c r="AI11" s="842"/>
      <c r="AJ11" s="843"/>
      <c r="AK11" s="844"/>
      <c r="AL11" s="845"/>
      <c r="AM11" s="845"/>
      <c r="AN11" s="845"/>
      <c r="AO11" s="845"/>
      <c r="AP11" s="845"/>
      <c r="AQ11" s="845"/>
      <c r="AR11" s="845"/>
      <c r="AS11" s="845"/>
      <c r="AT11" s="845"/>
      <c r="AU11" s="846"/>
      <c r="AV11" s="846"/>
      <c r="AW11" s="846"/>
      <c r="AX11" s="846"/>
      <c r="AY11" s="847"/>
      <c r="AZ11" s="252"/>
      <c r="BA11" s="252"/>
      <c r="BB11" s="252"/>
      <c r="BC11" s="252"/>
      <c r="BD11" s="252"/>
      <c r="BE11" s="253"/>
      <c r="BF11" s="253"/>
      <c r="BG11" s="253"/>
      <c r="BH11" s="253"/>
      <c r="BI11" s="253"/>
      <c r="BJ11" s="253"/>
      <c r="BK11" s="253"/>
      <c r="BL11" s="253"/>
      <c r="BM11" s="253"/>
      <c r="BN11" s="253"/>
      <c r="BO11" s="253"/>
      <c r="BP11" s="253"/>
      <c r="BQ11" s="262">
        <v>5</v>
      </c>
      <c r="BR11" s="263"/>
      <c r="BS11" s="848"/>
      <c r="BT11" s="849"/>
      <c r="BU11" s="849"/>
      <c r="BV11" s="849"/>
      <c r="BW11" s="849"/>
      <c r="BX11" s="849"/>
      <c r="BY11" s="849"/>
      <c r="BZ11" s="849"/>
      <c r="CA11" s="849"/>
      <c r="CB11" s="849"/>
      <c r="CC11" s="849"/>
      <c r="CD11" s="849"/>
      <c r="CE11" s="849"/>
      <c r="CF11" s="849"/>
      <c r="CG11" s="850"/>
      <c r="CH11" s="861"/>
      <c r="CI11" s="862"/>
      <c r="CJ11" s="862"/>
      <c r="CK11" s="862"/>
      <c r="CL11" s="863"/>
      <c r="CM11" s="861"/>
      <c r="CN11" s="862"/>
      <c r="CO11" s="862"/>
      <c r="CP11" s="862"/>
      <c r="CQ11" s="863"/>
      <c r="CR11" s="861"/>
      <c r="CS11" s="862"/>
      <c r="CT11" s="862"/>
      <c r="CU11" s="862"/>
      <c r="CV11" s="863"/>
      <c r="CW11" s="861"/>
      <c r="CX11" s="862"/>
      <c r="CY11" s="862"/>
      <c r="CZ11" s="862"/>
      <c r="DA11" s="863"/>
      <c r="DB11" s="861"/>
      <c r="DC11" s="862"/>
      <c r="DD11" s="862"/>
      <c r="DE11" s="862"/>
      <c r="DF11" s="863"/>
      <c r="DG11" s="861"/>
      <c r="DH11" s="862"/>
      <c r="DI11" s="862"/>
      <c r="DJ11" s="862"/>
      <c r="DK11" s="863"/>
      <c r="DL11" s="861"/>
      <c r="DM11" s="862"/>
      <c r="DN11" s="862"/>
      <c r="DO11" s="862"/>
      <c r="DP11" s="863"/>
      <c r="DQ11" s="861"/>
      <c r="DR11" s="862"/>
      <c r="DS11" s="862"/>
      <c r="DT11" s="862"/>
      <c r="DU11" s="863"/>
      <c r="DV11" s="864"/>
      <c r="DW11" s="865"/>
      <c r="DX11" s="865"/>
      <c r="DY11" s="865"/>
      <c r="DZ11" s="866"/>
      <c r="EA11" s="254"/>
    </row>
    <row r="12" spans="1:131" s="255" customFormat="1" ht="26.25" customHeight="1" x14ac:dyDescent="0.15">
      <c r="A12" s="261">
        <v>6</v>
      </c>
      <c r="B12" s="835"/>
      <c r="C12" s="836"/>
      <c r="D12" s="836"/>
      <c r="E12" s="836"/>
      <c r="F12" s="836"/>
      <c r="G12" s="836"/>
      <c r="H12" s="836"/>
      <c r="I12" s="836"/>
      <c r="J12" s="836"/>
      <c r="K12" s="836"/>
      <c r="L12" s="836"/>
      <c r="M12" s="836"/>
      <c r="N12" s="836"/>
      <c r="O12" s="836"/>
      <c r="P12" s="837"/>
      <c r="Q12" s="838"/>
      <c r="R12" s="839"/>
      <c r="S12" s="839"/>
      <c r="T12" s="839"/>
      <c r="U12" s="839"/>
      <c r="V12" s="839"/>
      <c r="W12" s="839"/>
      <c r="X12" s="839"/>
      <c r="Y12" s="839"/>
      <c r="Z12" s="839"/>
      <c r="AA12" s="839"/>
      <c r="AB12" s="839"/>
      <c r="AC12" s="839"/>
      <c r="AD12" s="839"/>
      <c r="AE12" s="840"/>
      <c r="AF12" s="841"/>
      <c r="AG12" s="842"/>
      <c r="AH12" s="842"/>
      <c r="AI12" s="842"/>
      <c r="AJ12" s="843"/>
      <c r="AK12" s="844"/>
      <c r="AL12" s="845"/>
      <c r="AM12" s="845"/>
      <c r="AN12" s="845"/>
      <c r="AO12" s="845"/>
      <c r="AP12" s="845"/>
      <c r="AQ12" s="845"/>
      <c r="AR12" s="845"/>
      <c r="AS12" s="845"/>
      <c r="AT12" s="845"/>
      <c r="AU12" s="846"/>
      <c r="AV12" s="846"/>
      <c r="AW12" s="846"/>
      <c r="AX12" s="846"/>
      <c r="AY12" s="847"/>
      <c r="AZ12" s="252"/>
      <c r="BA12" s="252"/>
      <c r="BB12" s="252"/>
      <c r="BC12" s="252"/>
      <c r="BD12" s="252"/>
      <c r="BE12" s="253"/>
      <c r="BF12" s="253"/>
      <c r="BG12" s="253"/>
      <c r="BH12" s="253"/>
      <c r="BI12" s="253"/>
      <c r="BJ12" s="253"/>
      <c r="BK12" s="253"/>
      <c r="BL12" s="253"/>
      <c r="BM12" s="253"/>
      <c r="BN12" s="253"/>
      <c r="BO12" s="253"/>
      <c r="BP12" s="253"/>
      <c r="BQ12" s="262">
        <v>6</v>
      </c>
      <c r="BR12" s="263"/>
      <c r="BS12" s="848"/>
      <c r="BT12" s="849"/>
      <c r="BU12" s="849"/>
      <c r="BV12" s="849"/>
      <c r="BW12" s="849"/>
      <c r="BX12" s="849"/>
      <c r="BY12" s="849"/>
      <c r="BZ12" s="849"/>
      <c r="CA12" s="849"/>
      <c r="CB12" s="849"/>
      <c r="CC12" s="849"/>
      <c r="CD12" s="849"/>
      <c r="CE12" s="849"/>
      <c r="CF12" s="849"/>
      <c r="CG12" s="850"/>
      <c r="CH12" s="861"/>
      <c r="CI12" s="862"/>
      <c r="CJ12" s="862"/>
      <c r="CK12" s="862"/>
      <c r="CL12" s="863"/>
      <c r="CM12" s="861"/>
      <c r="CN12" s="862"/>
      <c r="CO12" s="862"/>
      <c r="CP12" s="862"/>
      <c r="CQ12" s="863"/>
      <c r="CR12" s="861"/>
      <c r="CS12" s="862"/>
      <c r="CT12" s="862"/>
      <c r="CU12" s="862"/>
      <c r="CV12" s="863"/>
      <c r="CW12" s="861"/>
      <c r="CX12" s="862"/>
      <c r="CY12" s="862"/>
      <c r="CZ12" s="862"/>
      <c r="DA12" s="863"/>
      <c r="DB12" s="861"/>
      <c r="DC12" s="862"/>
      <c r="DD12" s="862"/>
      <c r="DE12" s="862"/>
      <c r="DF12" s="863"/>
      <c r="DG12" s="861"/>
      <c r="DH12" s="862"/>
      <c r="DI12" s="862"/>
      <c r="DJ12" s="862"/>
      <c r="DK12" s="863"/>
      <c r="DL12" s="861"/>
      <c r="DM12" s="862"/>
      <c r="DN12" s="862"/>
      <c r="DO12" s="862"/>
      <c r="DP12" s="863"/>
      <c r="DQ12" s="861"/>
      <c r="DR12" s="862"/>
      <c r="DS12" s="862"/>
      <c r="DT12" s="862"/>
      <c r="DU12" s="863"/>
      <c r="DV12" s="864"/>
      <c r="DW12" s="865"/>
      <c r="DX12" s="865"/>
      <c r="DY12" s="865"/>
      <c r="DZ12" s="866"/>
      <c r="EA12" s="254"/>
    </row>
    <row r="13" spans="1:131" s="255" customFormat="1" ht="26.25" customHeight="1" x14ac:dyDescent="0.15">
      <c r="A13" s="261">
        <v>7</v>
      </c>
      <c r="B13" s="835"/>
      <c r="C13" s="836"/>
      <c r="D13" s="836"/>
      <c r="E13" s="836"/>
      <c r="F13" s="836"/>
      <c r="G13" s="836"/>
      <c r="H13" s="836"/>
      <c r="I13" s="836"/>
      <c r="J13" s="836"/>
      <c r="K13" s="836"/>
      <c r="L13" s="836"/>
      <c r="M13" s="836"/>
      <c r="N13" s="836"/>
      <c r="O13" s="836"/>
      <c r="P13" s="837"/>
      <c r="Q13" s="838"/>
      <c r="R13" s="839"/>
      <c r="S13" s="839"/>
      <c r="T13" s="839"/>
      <c r="U13" s="839"/>
      <c r="V13" s="839"/>
      <c r="W13" s="839"/>
      <c r="X13" s="839"/>
      <c r="Y13" s="839"/>
      <c r="Z13" s="839"/>
      <c r="AA13" s="839"/>
      <c r="AB13" s="839"/>
      <c r="AC13" s="839"/>
      <c r="AD13" s="839"/>
      <c r="AE13" s="840"/>
      <c r="AF13" s="841"/>
      <c r="AG13" s="842"/>
      <c r="AH13" s="842"/>
      <c r="AI13" s="842"/>
      <c r="AJ13" s="843"/>
      <c r="AK13" s="844"/>
      <c r="AL13" s="845"/>
      <c r="AM13" s="845"/>
      <c r="AN13" s="845"/>
      <c r="AO13" s="845"/>
      <c r="AP13" s="845"/>
      <c r="AQ13" s="845"/>
      <c r="AR13" s="845"/>
      <c r="AS13" s="845"/>
      <c r="AT13" s="845"/>
      <c r="AU13" s="846"/>
      <c r="AV13" s="846"/>
      <c r="AW13" s="846"/>
      <c r="AX13" s="846"/>
      <c r="AY13" s="847"/>
      <c r="AZ13" s="252"/>
      <c r="BA13" s="252"/>
      <c r="BB13" s="252"/>
      <c r="BC13" s="252"/>
      <c r="BD13" s="252"/>
      <c r="BE13" s="253"/>
      <c r="BF13" s="253"/>
      <c r="BG13" s="253"/>
      <c r="BH13" s="253"/>
      <c r="BI13" s="253"/>
      <c r="BJ13" s="253"/>
      <c r="BK13" s="253"/>
      <c r="BL13" s="253"/>
      <c r="BM13" s="253"/>
      <c r="BN13" s="253"/>
      <c r="BO13" s="253"/>
      <c r="BP13" s="253"/>
      <c r="BQ13" s="262">
        <v>7</v>
      </c>
      <c r="BR13" s="263"/>
      <c r="BS13" s="848"/>
      <c r="BT13" s="849"/>
      <c r="BU13" s="849"/>
      <c r="BV13" s="849"/>
      <c r="BW13" s="849"/>
      <c r="BX13" s="849"/>
      <c r="BY13" s="849"/>
      <c r="BZ13" s="849"/>
      <c r="CA13" s="849"/>
      <c r="CB13" s="849"/>
      <c r="CC13" s="849"/>
      <c r="CD13" s="849"/>
      <c r="CE13" s="849"/>
      <c r="CF13" s="849"/>
      <c r="CG13" s="850"/>
      <c r="CH13" s="861"/>
      <c r="CI13" s="862"/>
      <c r="CJ13" s="862"/>
      <c r="CK13" s="862"/>
      <c r="CL13" s="863"/>
      <c r="CM13" s="861"/>
      <c r="CN13" s="862"/>
      <c r="CO13" s="862"/>
      <c r="CP13" s="862"/>
      <c r="CQ13" s="863"/>
      <c r="CR13" s="861"/>
      <c r="CS13" s="862"/>
      <c r="CT13" s="862"/>
      <c r="CU13" s="862"/>
      <c r="CV13" s="863"/>
      <c r="CW13" s="861"/>
      <c r="CX13" s="862"/>
      <c r="CY13" s="862"/>
      <c r="CZ13" s="862"/>
      <c r="DA13" s="863"/>
      <c r="DB13" s="861"/>
      <c r="DC13" s="862"/>
      <c r="DD13" s="862"/>
      <c r="DE13" s="862"/>
      <c r="DF13" s="863"/>
      <c r="DG13" s="861"/>
      <c r="DH13" s="862"/>
      <c r="DI13" s="862"/>
      <c r="DJ13" s="862"/>
      <c r="DK13" s="863"/>
      <c r="DL13" s="861"/>
      <c r="DM13" s="862"/>
      <c r="DN13" s="862"/>
      <c r="DO13" s="862"/>
      <c r="DP13" s="863"/>
      <c r="DQ13" s="861"/>
      <c r="DR13" s="862"/>
      <c r="DS13" s="862"/>
      <c r="DT13" s="862"/>
      <c r="DU13" s="863"/>
      <c r="DV13" s="864"/>
      <c r="DW13" s="865"/>
      <c r="DX13" s="865"/>
      <c r="DY13" s="865"/>
      <c r="DZ13" s="866"/>
      <c r="EA13" s="254"/>
    </row>
    <row r="14" spans="1:131" s="255" customFormat="1" ht="26.25" customHeight="1" x14ac:dyDescent="0.15">
      <c r="A14" s="261">
        <v>8</v>
      </c>
      <c r="B14" s="835"/>
      <c r="C14" s="836"/>
      <c r="D14" s="836"/>
      <c r="E14" s="836"/>
      <c r="F14" s="836"/>
      <c r="G14" s="836"/>
      <c r="H14" s="836"/>
      <c r="I14" s="836"/>
      <c r="J14" s="836"/>
      <c r="K14" s="836"/>
      <c r="L14" s="836"/>
      <c r="M14" s="836"/>
      <c r="N14" s="836"/>
      <c r="O14" s="836"/>
      <c r="P14" s="837"/>
      <c r="Q14" s="838"/>
      <c r="R14" s="839"/>
      <c r="S14" s="839"/>
      <c r="T14" s="839"/>
      <c r="U14" s="839"/>
      <c r="V14" s="839"/>
      <c r="W14" s="839"/>
      <c r="X14" s="839"/>
      <c r="Y14" s="839"/>
      <c r="Z14" s="839"/>
      <c r="AA14" s="839"/>
      <c r="AB14" s="839"/>
      <c r="AC14" s="839"/>
      <c r="AD14" s="839"/>
      <c r="AE14" s="840"/>
      <c r="AF14" s="841"/>
      <c r="AG14" s="842"/>
      <c r="AH14" s="842"/>
      <c r="AI14" s="842"/>
      <c r="AJ14" s="843"/>
      <c r="AK14" s="844"/>
      <c r="AL14" s="845"/>
      <c r="AM14" s="845"/>
      <c r="AN14" s="845"/>
      <c r="AO14" s="845"/>
      <c r="AP14" s="845"/>
      <c r="AQ14" s="845"/>
      <c r="AR14" s="845"/>
      <c r="AS14" s="845"/>
      <c r="AT14" s="845"/>
      <c r="AU14" s="846"/>
      <c r="AV14" s="846"/>
      <c r="AW14" s="846"/>
      <c r="AX14" s="846"/>
      <c r="AY14" s="847"/>
      <c r="AZ14" s="252"/>
      <c r="BA14" s="252"/>
      <c r="BB14" s="252"/>
      <c r="BC14" s="252"/>
      <c r="BD14" s="252"/>
      <c r="BE14" s="253"/>
      <c r="BF14" s="253"/>
      <c r="BG14" s="253"/>
      <c r="BH14" s="253"/>
      <c r="BI14" s="253"/>
      <c r="BJ14" s="253"/>
      <c r="BK14" s="253"/>
      <c r="BL14" s="253"/>
      <c r="BM14" s="253"/>
      <c r="BN14" s="253"/>
      <c r="BO14" s="253"/>
      <c r="BP14" s="253"/>
      <c r="BQ14" s="262">
        <v>8</v>
      </c>
      <c r="BR14" s="263"/>
      <c r="BS14" s="848"/>
      <c r="BT14" s="849"/>
      <c r="BU14" s="849"/>
      <c r="BV14" s="849"/>
      <c r="BW14" s="849"/>
      <c r="BX14" s="849"/>
      <c r="BY14" s="849"/>
      <c r="BZ14" s="849"/>
      <c r="CA14" s="849"/>
      <c r="CB14" s="849"/>
      <c r="CC14" s="849"/>
      <c r="CD14" s="849"/>
      <c r="CE14" s="849"/>
      <c r="CF14" s="849"/>
      <c r="CG14" s="850"/>
      <c r="CH14" s="861"/>
      <c r="CI14" s="862"/>
      <c r="CJ14" s="862"/>
      <c r="CK14" s="862"/>
      <c r="CL14" s="863"/>
      <c r="CM14" s="861"/>
      <c r="CN14" s="862"/>
      <c r="CO14" s="862"/>
      <c r="CP14" s="862"/>
      <c r="CQ14" s="863"/>
      <c r="CR14" s="861"/>
      <c r="CS14" s="862"/>
      <c r="CT14" s="862"/>
      <c r="CU14" s="862"/>
      <c r="CV14" s="863"/>
      <c r="CW14" s="861"/>
      <c r="CX14" s="862"/>
      <c r="CY14" s="862"/>
      <c r="CZ14" s="862"/>
      <c r="DA14" s="863"/>
      <c r="DB14" s="861"/>
      <c r="DC14" s="862"/>
      <c r="DD14" s="862"/>
      <c r="DE14" s="862"/>
      <c r="DF14" s="863"/>
      <c r="DG14" s="861"/>
      <c r="DH14" s="862"/>
      <c r="DI14" s="862"/>
      <c r="DJ14" s="862"/>
      <c r="DK14" s="863"/>
      <c r="DL14" s="861"/>
      <c r="DM14" s="862"/>
      <c r="DN14" s="862"/>
      <c r="DO14" s="862"/>
      <c r="DP14" s="863"/>
      <c r="DQ14" s="861"/>
      <c r="DR14" s="862"/>
      <c r="DS14" s="862"/>
      <c r="DT14" s="862"/>
      <c r="DU14" s="863"/>
      <c r="DV14" s="864"/>
      <c r="DW14" s="865"/>
      <c r="DX14" s="865"/>
      <c r="DY14" s="865"/>
      <c r="DZ14" s="866"/>
      <c r="EA14" s="254"/>
    </row>
    <row r="15" spans="1:131" s="255" customFormat="1" ht="26.25" customHeight="1" x14ac:dyDescent="0.15">
      <c r="A15" s="261">
        <v>9</v>
      </c>
      <c r="B15" s="835"/>
      <c r="C15" s="836"/>
      <c r="D15" s="836"/>
      <c r="E15" s="836"/>
      <c r="F15" s="836"/>
      <c r="G15" s="836"/>
      <c r="H15" s="836"/>
      <c r="I15" s="836"/>
      <c r="J15" s="836"/>
      <c r="K15" s="836"/>
      <c r="L15" s="836"/>
      <c r="M15" s="836"/>
      <c r="N15" s="836"/>
      <c r="O15" s="836"/>
      <c r="P15" s="837"/>
      <c r="Q15" s="838"/>
      <c r="R15" s="839"/>
      <c r="S15" s="839"/>
      <c r="T15" s="839"/>
      <c r="U15" s="839"/>
      <c r="V15" s="839"/>
      <c r="W15" s="839"/>
      <c r="X15" s="839"/>
      <c r="Y15" s="839"/>
      <c r="Z15" s="839"/>
      <c r="AA15" s="839"/>
      <c r="AB15" s="839"/>
      <c r="AC15" s="839"/>
      <c r="AD15" s="839"/>
      <c r="AE15" s="840"/>
      <c r="AF15" s="841"/>
      <c r="AG15" s="842"/>
      <c r="AH15" s="842"/>
      <c r="AI15" s="842"/>
      <c r="AJ15" s="843"/>
      <c r="AK15" s="844"/>
      <c r="AL15" s="845"/>
      <c r="AM15" s="845"/>
      <c r="AN15" s="845"/>
      <c r="AO15" s="845"/>
      <c r="AP15" s="845"/>
      <c r="AQ15" s="845"/>
      <c r="AR15" s="845"/>
      <c r="AS15" s="845"/>
      <c r="AT15" s="845"/>
      <c r="AU15" s="846"/>
      <c r="AV15" s="846"/>
      <c r="AW15" s="846"/>
      <c r="AX15" s="846"/>
      <c r="AY15" s="847"/>
      <c r="AZ15" s="252"/>
      <c r="BA15" s="252"/>
      <c r="BB15" s="252"/>
      <c r="BC15" s="252"/>
      <c r="BD15" s="252"/>
      <c r="BE15" s="253"/>
      <c r="BF15" s="253"/>
      <c r="BG15" s="253"/>
      <c r="BH15" s="253"/>
      <c r="BI15" s="253"/>
      <c r="BJ15" s="253"/>
      <c r="BK15" s="253"/>
      <c r="BL15" s="253"/>
      <c r="BM15" s="253"/>
      <c r="BN15" s="253"/>
      <c r="BO15" s="253"/>
      <c r="BP15" s="253"/>
      <c r="BQ15" s="262">
        <v>9</v>
      </c>
      <c r="BR15" s="263"/>
      <c r="BS15" s="848"/>
      <c r="BT15" s="849"/>
      <c r="BU15" s="849"/>
      <c r="BV15" s="849"/>
      <c r="BW15" s="849"/>
      <c r="BX15" s="849"/>
      <c r="BY15" s="849"/>
      <c r="BZ15" s="849"/>
      <c r="CA15" s="849"/>
      <c r="CB15" s="849"/>
      <c r="CC15" s="849"/>
      <c r="CD15" s="849"/>
      <c r="CE15" s="849"/>
      <c r="CF15" s="849"/>
      <c r="CG15" s="850"/>
      <c r="CH15" s="861"/>
      <c r="CI15" s="862"/>
      <c r="CJ15" s="862"/>
      <c r="CK15" s="862"/>
      <c r="CL15" s="863"/>
      <c r="CM15" s="861"/>
      <c r="CN15" s="862"/>
      <c r="CO15" s="862"/>
      <c r="CP15" s="862"/>
      <c r="CQ15" s="863"/>
      <c r="CR15" s="861"/>
      <c r="CS15" s="862"/>
      <c r="CT15" s="862"/>
      <c r="CU15" s="862"/>
      <c r="CV15" s="863"/>
      <c r="CW15" s="861"/>
      <c r="CX15" s="862"/>
      <c r="CY15" s="862"/>
      <c r="CZ15" s="862"/>
      <c r="DA15" s="863"/>
      <c r="DB15" s="861"/>
      <c r="DC15" s="862"/>
      <c r="DD15" s="862"/>
      <c r="DE15" s="862"/>
      <c r="DF15" s="863"/>
      <c r="DG15" s="861"/>
      <c r="DH15" s="862"/>
      <c r="DI15" s="862"/>
      <c r="DJ15" s="862"/>
      <c r="DK15" s="863"/>
      <c r="DL15" s="861"/>
      <c r="DM15" s="862"/>
      <c r="DN15" s="862"/>
      <c r="DO15" s="862"/>
      <c r="DP15" s="863"/>
      <c r="DQ15" s="861"/>
      <c r="DR15" s="862"/>
      <c r="DS15" s="862"/>
      <c r="DT15" s="862"/>
      <c r="DU15" s="863"/>
      <c r="DV15" s="864"/>
      <c r="DW15" s="865"/>
      <c r="DX15" s="865"/>
      <c r="DY15" s="865"/>
      <c r="DZ15" s="866"/>
      <c r="EA15" s="254"/>
    </row>
    <row r="16" spans="1:131" s="255" customFormat="1" ht="26.25" customHeight="1" x14ac:dyDescent="0.15">
      <c r="A16" s="261">
        <v>10</v>
      </c>
      <c r="B16" s="835"/>
      <c r="C16" s="836"/>
      <c r="D16" s="836"/>
      <c r="E16" s="836"/>
      <c r="F16" s="836"/>
      <c r="G16" s="836"/>
      <c r="H16" s="836"/>
      <c r="I16" s="836"/>
      <c r="J16" s="836"/>
      <c r="K16" s="836"/>
      <c r="L16" s="836"/>
      <c r="M16" s="836"/>
      <c r="N16" s="836"/>
      <c r="O16" s="836"/>
      <c r="P16" s="837"/>
      <c r="Q16" s="838"/>
      <c r="R16" s="839"/>
      <c r="S16" s="839"/>
      <c r="T16" s="839"/>
      <c r="U16" s="839"/>
      <c r="V16" s="839"/>
      <c r="W16" s="839"/>
      <c r="X16" s="839"/>
      <c r="Y16" s="839"/>
      <c r="Z16" s="839"/>
      <c r="AA16" s="839"/>
      <c r="AB16" s="839"/>
      <c r="AC16" s="839"/>
      <c r="AD16" s="839"/>
      <c r="AE16" s="840"/>
      <c r="AF16" s="841"/>
      <c r="AG16" s="842"/>
      <c r="AH16" s="842"/>
      <c r="AI16" s="842"/>
      <c r="AJ16" s="843"/>
      <c r="AK16" s="844"/>
      <c r="AL16" s="845"/>
      <c r="AM16" s="845"/>
      <c r="AN16" s="845"/>
      <c r="AO16" s="845"/>
      <c r="AP16" s="845"/>
      <c r="AQ16" s="845"/>
      <c r="AR16" s="845"/>
      <c r="AS16" s="845"/>
      <c r="AT16" s="845"/>
      <c r="AU16" s="846"/>
      <c r="AV16" s="846"/>
      <c r="AW16" s="846"/>
      <c r="AX16" s="846"/>
      <c r="AY16" s="847"/>
      <c r="AZ16" s="252"/>
      <c r="BA16" s="252"/>
      <c r="BB16" s="252"/>
      <c r="BC16" s="252"/>
      <c r="BD16" s="252"/>
      <c r="BE16" s="253"/>
      <c r="BF16" s="253"/>
      <c r="BG16" s="253"/>
      <c r="BH16" s="253"/>
      <c r="BI16" s="253"/>
      <c r="BJ16" s="253"/>
      <c r="BK16" s="253"/>
      <c r="BL16" s="253"/>
      <c r="BM16" s="253"/>
      <c r="BN16" s="253"/>
      <c r="BO16" s="253"/>
      <c r="BP16" s="253"/>
      <c r="BQ16" s="262">
        <v>10</v>
      </c>
      <c r="BR16" s="263"/>
      <c r="BS16" s="848"/>
      <c r="BT16" s="849"/>
      <c r="BU16" s="849"/>
      <c r="BV16" s="849"/>
      <c r="BW16" s="849"/>
      <c r="BX16" s="849"/>
      <c r="BY16" s="849"/>
      <c r="BZ16" s="849"/>
      <c r="CA16" s="849"/>
      <c r="CB16" s="849"/>
      <c r="CC16" s="849"/>
      <c r="CD16" s="849"/>
      <c r="CE16" s="849"/>
      <c r="CF16" s="849"/>
      <c r="CG16" s="850"/>
      <c r="CH16" s="861"/>
      <c r="CI16" s="862"/>
      <c r="CJ16" s="862"/>
      <c r="CK16" s="862"/>
      <c r="CL16" s="863"/>
      <c r="CM16" s="861"/>
      <c r="CN16" s="862"/>
      <c r="CO16" s="862"/>
      <c r="CP16" s="862"/>
      <c r="CQ16" s="863"/>
      <c r="CR16" s="861"/>
      <c r="CS16" s="862"/>
      <c r="CT16" s="862"/>
      <c r="CU16" s="862"/>
      <c r="CV16" s="863"/>
      <c r="CW16" s="861"/>
      <c r="CX16" s="862"/>
      <c r="CY16" s="862"/>
      <c r="CZ16" s="862"/>
      <c r="DA16" s="863"/>
      <c r="DB16" s="861"/>
      <c r="DC16" s="862"/>
      <c r="DD16" s="862"/>
      <c r="DE16" s="862"/>
      <c r="DF16" s="863"/>
      <c r="DG16" s="861"/>
      <c r="DH16" s="862"/>
      <c r="DI16" s="862"/>
      <c r="DJ16" s="862"/>
      <c r="DK16" s="863"/>
      <c r="DL16" s="861"/>
      <c r="DM16" s="862"/>
      <c r="DN16" s="862"/>
      <c r="DO16" s="862"/>
      <c r="DP16" s="863"/>
      <c r="DQ16" s="861"/>
      <c r="DR16" s="862"/>
      <c r="DS16" s="862"/>
      <c r="DT16" s="862"/>
      <c r="DU16" s="863"/>
      <c r="DV16" s="864"/>
      <c r="DW16" s="865"/>
      <c r="DX16" s="865"/>
      <c r="DY16" s="865"/>
      <c r="DZ16" s="866"/>
      <c r="EA16" s="254"/>
    </row>
    <row r="17" spans="1:131" s="255" customFormat="1" ht="26.25" customHeight="1" x14ac:dyDescent="0.15">
      <c r="A17" s="261">
        <v>11</v>
      </c>
      <c r="B17" s="835"/>
      <c r="C17" s="836"/>
      <c r="D17" s="836"/>
      <c r="E17" s="836"/>
      <c r="F17" s="836"/>
      <c r="G17" s="836"/>
      <c r="H17" s="836"/>
      <c r="I17" s="836"/>
      <c r="J17" s="836"/>
      <c r="K17" s="836"/>
      <c r="L17" s="836"/>
      <c r="M17" s="836"/>
      <c r="N17" s="836"/>
      <c r="O17" s="836"/>
      <c r="P17" s="837"/>
      <c r="Q17" s="838"/>
      <c r="R17" s="839"/>
      <c r="S17" s="839"/>
      <c r="T17" s="839"/>
      <c r="U17" s="839"/>
      <c r="V17" s="839"/>
      <c r="W17" s="839"/>
      <c r="X17" s="839"/>
      <c r="Y17" s="839"/>
      <c r="Z17" s="839"/>
      <c r="AA17" s="839"/>
      <c r="AB17" s="839"/>
      <c r="AC17" s="839"/>
      <c r="AD17" s="839"/>
      <c r="AE17" s="840"/>
      <c r="AF17" s="841"/>
      <c r="AG17" s="842"/>
      <c r="AH17" s="842"/>
      <c r="AI17" s="842"/>
      <c r="AJ17" s="843"/>
      <c r="AK17" s="844"/>
      <c r="AL17" s="845"/>
      <c r="AM17" s="845"/>
      <c r="AN17" s="845"/>
      <c r="AO17" s="845"/>
      <c r="AP17" s="845"/>
      <c r="AQ17" s="845"/>
      <c r="AR17" s="845"/>
      <c r="AS17" s="845"/>
      <c r="AT17" s="845"/>
      <c r="AU17" s="846"/>
      <c r="AV17" s="846"/>
      <c r="AW17" s="846"/>
      <c r="AX17" s="846"/>
      <c r="AY17" s="847"/>
      <c r="AZ17" s="252"/>
      <c r="BA17" s="252"/>
      <c r="BB17" s="252"/>
      <c r="BC17" s="252"/>
      <c r="BD17" s="252"/>
      <c r="BE17" s="253"/>
      <c r="BF17" s="253"/>
      <c r="BG17" s="253"/>
      <c r="BH17" s="253"/>
      <c r="BI17" s="253"/>
      <c r="BJ17" s="253"/>
      <c r="BK17" s="253"/>
      <c r="BL17" s="253"/>
      <c r="BM17" s="253"/>
      <c r="BN17" s="253"/>
      <c r="BO17" s="253"/>
      <c r="BP17" s="253"/>
      <c r="BQ17" s="262">
        <v>11</v>
      </c>
      <c r="BR17" s="263"/>
      <c r="BS17" s="848"/>
      <c r="BT17" s="849"/>
      <c r="BU17" s="849"/>
      <c r="BV17" s="849"/>
      <c r="BW17" s="849"/>
      <c r="BX17" s="849"/>
      <c r="BY17" s="849"/>
      <c r="BZ17" s="849"/>
      <c r="CA17" s="849"/>
      <c r="CB17" s="849"/>
      <c r="CC17" s="849"/>
      <c r="CD17" s="849"/>
      <c r="CE17" s="849"/>
      <c r="CF17" s="849"/>
      <c r="CG17" s="850"/>
      <c r="CH17" s="861"/>
      <c r="CI17" s="862"/>
      <c r="CJ17" s="862"/>
      <c r="CK17" s="862"/>
      <c r="CL17" s="863"/>
      <c r="CM17" s="861"/>
      <c r="CN17" s="862"/>
      <c r="CO17" s="862"/>
      <c r="CP17" s="862"/>
      <c r="CQ17" s="863"/>
      <c r="CR17" s="861"/>
      <c r="CS17" s="862"/>
      <c r="CT17" s="862"/>
      <c r="CU17" s="862"/>
      <c r="CV17" s="863"/>
      <c r="CW17" s="861"/>
      <c r="CX17" s="862"/>
      <c r="CY17" s="862"/>
      <c r="CZ17" s="862"/>
      <c r="DA17" s="863"/>
      <c r="DB17" s="861"/>
      <c r="DC17" s="862"/>
      <c r="DD17" s="862"/>
      <c r="DE17" s="862"/>
      <c r="DF17" s="863"/>
      <c r="DG17" s="861"/>
      <c r="DH17" s="862"/>
      <c r="DI17" s="862"/>
      <c r="DJ17" s="862"/>
      <c r="DK17" s="863"/>
      <c r="DL17" s="861"/>
      <c r="DM17" s="862"/>
      <c r="DN17" s="862"/>
      <c r="DO17" s="862"/>
      <c r="DP17" s="863"/>
      <c r="DQ17" s="861"/>
      <c r="DR17" s="862"/>
      <c r="DS17" s="862"/>
      <c r="DT17" s="862"/>
      <c r="DU17" s="863"/>
      <c r="DV17" s="864"/>
      <c r="DW17" s="865"/>
      <c r="DX17" s="865"/>
      <c r="DY17" s="865"/>
      <c r="DZ17" s="866"/>
      <c r="EA17" s="254"/>
    </row>
    <row r="18" spans="1:131" s="255" customFormat="1" ht="26.25" customHeight="1" x14ac:dyDescent="0.15">
      <c r="A18" s="261">
        <v>12</v>
      </c>
      <c r="B18" s="835"/>
      <c r="C18" s="836"/>
      <c r="D18" s="836"/>
      <c r="E18" s="836"/>
      <c r="F18" s="836"/>
      <c r="G18" s="836"/>
      <c r="H18" s="836"/>
      <c r="I18" s="836"/>
      <c r="J18" s="836"/>
      <c r="K18" s="836"/>
      <c r="L18" s="836"/>
      <c r="M18" s="836"/>
      <c r="N18" s="836"/>
      <c r="O18" s="836"/>
      <c r="P18" s="837"/>
      <c r="Q18" s="838"/>
      <c r="R18" s="839"/>
      <c r="S18" s="839"/>
      <c r="T18" s="839"/>
      <c r="U18" s="839"/>
      <c r="V18" s="839"/>
      <c r="W18" s="839"/>
      <c r="X18" s="839"/>
      <c r="Y18" s="839"/>
      <c r="Z18" s="839"/>
      <c r="AA18" s="839"/>
      <c r="AB18" s="839"/>
      <c r="AC18" s="839"/>
      <c r="AD18" s="839"/>
      <c r="AE18" s="840"/>
      <c r="AF18" s="841"/>
      <c r="AG18" s="842"/>
      <c r="AH18" s="842"/>
      <c r="AI18" s="842"/>
      <c r="AJ18" s="843"/>
      <c r="AK18" s="844"/>
      <c r="AL18" s="845"/>
      <c r="AM18" s="845"/>
      <c r="AN18" s="845"/>
      <c r="AO18" s="845"/>
      <c r="AP18" s="845"/>
      <c r="AQ18" s="845"/>
      <c r="AR18" s="845"/>
      <c r="AS18" s="845"/>
      <c r="AT18" s="845"/>
      <c r="AU18" s="846"/>
      <c r="AV18" s="846"/>
      <c r="AW18" s="846"/>
      <c r="AX18" s="846"/>
      <c r="AY18" s="847"/>
      <c r="AZ18" s="252"/>
      <c r="BA18" s="252"/>
      <c r="BB18" s="252"/>
      <c r="BC18" s="252"/>
      <c r="BD18" s="252"/>
      <c r="BE18" s="253"/>
      <c r="BF18" s="253"/>
      <c r="BG18" s="253"/>
      <c r="BH18" s="253"/>
      <c r="BI18" s="253"/>
      <c r="BJ18" s="253"/>
      <c r="BK18" s="253"/>
      <c r="BL18" s="253"/>
      <c r="BM18" s="253"/>
      <c r="BN18" s="253"/>
      <c r="BO18" s="253"/>
      <c r="BP18" s="253"/>
      <c r="BQ18" s="262">
        <v>12</v>
      </c>
      <c r="BR18" s="263"/>
      <c r="BS18" s="848"/>
      <c r="BT18" s="849"/>
      <c r="BU18" s="849"/>
      <c r="BV18" s="849"/>
      <c r="BW18" s="849"/>
      <c r="BX18" s="849"/>
      <c r="BY18" s="849"/>
      <c r="BZ18" s="849"/>
      <c r="CA18" s="849"/>
      <c r="CB18" s="849"/>
      <c r="CC18" s="849"/>
      <c r="CD18" s="849"/>
      <c r="CE18" s="849"/>
      <c r="CF18" s="849"/>
      <c r="CG18" s="850"/>
      <c r="CH18" s="861"/>
      <c r="CI18" s="862"/>
      <c r="CJ18" s="862"/>
      <c r="CK18" s="862"/>
      <c r="CL18" s="863"/>
      <c r="CM18" s="861"/>
      <c r="CN18" s="862"/>
      <c r="CO18" s="862"/>
      <c r="CP18" s="862"/>
      <c r="CQ18" s="863"/>
      <c r="CR18" s="861"/>
      <c r="CS18" s="862"/>
      <c r="CT18" s="862"/>
      <c r="CU18" s="862"/>
      <c r="CV18" s="863"/>
      <c r="CW18" s="861"/>
      <c r="CX18" s="862"/>
      <c r="CY18" s="862"/>
      <c r="CZ18" s="862"/>
      <c r="DA18" s="863"/>
      <c r="DB18" s="861"/>
      <c r="DC18" s="862"/>
      <c r="DD18" s="862"/>
      <c r="DE18" s="862"/>
      <c r="DF18" s="863"/>
      <c r="DG18" s="861"/>
      <c r="DH18" s="862"/>
      <c r="DI18" s="862"/>
      <c r="DJ18" s="862"/>
      <c r="DK18" s="863"/>
      <c r="DL18" s="861"/>
      <c r="DM18" s="862"/>
      <c r="DN18" s="862"/>
      <c r="DO18" s="862"/>
      <c r="DP18" s="863"/>
      <c r="DQ18" s="861"/>
      <c r="DR18" s="862"/>
      <c r="DS18" s="862"/>
      <c r="DT18" s="862"/>
      <c r="DU18" s="863"/>
      <c r="DV18" s="864"/>
      <c r="DW18" s="865"/>
      <c r="DX18" s="865"/>
      <c r="DY18" s="865"/>
      <c r="DZ18" s="866"/>
      <c r="EA18" s="254"/>
    </row>
    <row r="19" spans="1:131" s="255" customFormat="1" ht="26.25" customHeight="1" x14ac:dyDescent="0.15">
      <c r="A19" s="261">
        <v>13</v>
      </c>
      <c r="B19" s="835"/>
      <c r="C19" s="836"/>
      <c r="D19" s="836"/>
      <c r="E19" s="836"/>
      <c r="F19" s="836"/>
      <c r="G19" s="836"/>
      <c r="H19" s="836"/>
      <c r="I19" s="836"/>
      <c r="J19" s="836"/>
      <c r="K19" s="836"/>
      <c r="L19" s="836"/>
      <c r="M19" s="836"/>
      <c r="N19" s="836"/>
      <c r="O19" s="836"/>
      <c r="P19" s="837"/>
      <c r="Q19" s="838"/>
      <c r="R19" s="839"/>
      <c r="S19" s="839"/>
      <c r="T19" s="839"/>
      <c r="U19" s="839"/>
      <c r="V19" s="839"/>
      <c r="W19" s="839"/>
      <c r="X19" s="839"/>
      <c r="Y19" s="839"/>
      <c r="Z19" s="839"/>
      <c r="AA19" s="839"/>
      <c r="AB19" s="839"/>
      <c r="AC19" s="839"/>
      <c r="AD19" s="839"/>
      <c r="AE19" s="840"/>
      <c r="AF19" s="841"/>
      <c r="AG19" s="842"/>
      <c r="AH19" s="842"/>
      <c r="AI19" s="842"/>
      <c r="AJ19" s="843"/>
      <c r="AK19" s="844"/>
      <c r="AL19" s="845"/>
      <c r="AM19" s="845"/>
      <c r="AN19" s="845"/>
      <c r="AO19" s="845"/>
      <c r="AP19" s="845"/>
      <c r="AQ19" s="845"/>
      <c r="AR19" s="845"/>
      <c r="AS19" s="845"/>
      <c r="AT19" s="845"/>
      <c r="AU19" s="846"/>
      <c r="AV19" s="846"/>
      <c r="AW19" s="846"/>
      <c r="AX19" s="846"/>
      <c r="AY19" s="847"/>
      <c r="AZ19" s="252"/>
      <c r="BA19" s="252"/>
      <c r="BB19" s="252"/>
      <c r="BC19" s="252"/>
      <c r="BD19" s="252"/>
      <c r="BE19" s="253"/>
      <c r="BF19" s="253"/>
      <c r="BG19" s="253"/>
      <c r="BH19" s="253"/>
      <c r="BI19" s="253"/>
      <c r="BJ19" s="253"/>
      <c r="BK19" s="253"/>
      <c r="BL19" s="253"/>
      <c r="BM19" s="253"/>
      <c r="BN19" s="253"/>
      <c r="BO19" s="253"/>
      <c r="BP19" s="253"/>
      <c r="BQ19" s="262">
        <v>13</v>
      </c>
      <c r="BR19" s="263"/>
      <c r="BS19" s="848"/>
      <c r="BT19" s="849"/>
      <c r="BU19" s="849"/>
      <c r="BV19" s="849"/>
      <c r="BW19" s="849"/>
      <c r="BX19" s="849"/>
      <c r="BY19" s="849"/>
      <c r="BZ19" s="849"/>
      <c r="CA19" s="849"/>
      <c r="CB19" s="849"/>
      <c r="CC19" s="849"/>
      <c r="CD19" s="849"/>
      <c r="CE19" s="849"/>
      <c r="CF19" s="849"/>
      <c r="CG19" s="850"/>
      <c r="CH19" s="861"/>
      <c r="CI19" s="862"/>
      <c r="CJ19" s="862"/>
      <c r="CK19" s="862"/>
      <c r="CL19" s="863"/>
      <c r="CM19" s="861"/>
      <c r="CN19" s="862"/>
      <c r="CO19" s="862"/>
      <c r="CP19" s="862"/>
      <c r="CQ19" s="863"/>
      <c r="CR19" s="861"/>
      <c r="CS19" s="862"/>
      <c r="CT19" s="862"/>
      <c r="CU19" s="862"/>
      <c r="CV19" s="863"/>
      <c r="CW19" s="861"/>
      <c r="CX19" s="862"/>
      <c r="CY19" s="862"/>
      <c r="CZ19" s="862"/>
      <c r="DA19" s="863"/>
      <c r="DB19" s="861"/>
      <c r="DC19" s="862"/>
      <c r="DD19" s="862"/>
      <c r="DE19" s="862"/>
      <c r="DF19" s="863"/>
      <c r="DG19" s="861"/>
      <c r="DH19" s="862"/>
      <c r="DI19" s="862"/>
      <c r="DJ19" s="862"/>
      <c r="DK19" s="863"/>
      <c r="DL19" s="861"/>
      <c r="DM19" s="862"/>
      <c r="DN19" s="862"/>
      <c r="DO19" s="862"/>
      <c r="DP19" s="863"/>
      <c r="DQ19" s="861"/>
      <c r="DR19" s="862"/>
      <c r="DS19" s="862"/>
      <c r="DT19" s="862"/>
      <c r="DU19" s="863"/>
      <c r="DV19" s="864"/>
      <c r="DW19" s="865"/>
      <c r="DX19" s="865"/>
      <c r="DY19" s="865"/>
      <c r="DZ19" s="866"/>
      <c r="EA19" s="254"/>
    </row>
    <row r="20" spans="1:131" s="255" customFormat="1" ht="26.25" customHeight="1" x14ac:dyDescent="0.15">
      <c r="A20" s="261">
        <v>14</v>
      </c>
      <c r="B20" s="835"/>
      <c r="C20" s="836"/>
      <c r="D20" s="836"/>
      <c r="E20" s="836"/>
      <c r="F20" s="836"/>
      <c r="G20" s="836"/>
      <c r="H20" s="836"/>
      <c r="I20" s="836"/>
      <c r="J20" s="836"/>
      <c r="K20" s="836"/>
      <c r="L20" s="836"/>
      <c r="M20" s="836"/>
      <c r="N20" s="836"/>
      <c r="O20" s="836"/>
      <c r="P20" s="837"/>
      <c r="Q20" s="838"/>
      <c r="R20" s="839"/>
      <c r="S20" s="839"/>
      <c r="T20" s="839"/>
      <c r="U20" s="839"/>
      <c r="V20" s="839"/>
      <c r="W20" s="839"/>
      <c r="X20" s="839"/>
      <c r="Y20" s="839"/>
      <c r="Z20" s="839"/>
      <c r="AA20" s="839"/>
      <c r="AB20" s="839"/>
      <c r="AC20" s="839"/>
      <c r="AD20" s="839"/>
      <c r="AE20" s="840"/>
      <c r="AF20" s="841"/>
      <c r="AG20" s="842"/>
      <c r="AH20" s="842"/>
      <c r="AI20" s="842"/>
      <c r="AJ20" s="843"/>
      <c r="AK20" s="844"/>
      <c r="AL20" s="845"/>
      <c r="AM20" s="845"/>
      <c r="AN20" s="845"/>
      <c r="AO20" s="845"/>
      <c r="AP20" s="845"/>
      <c r="AQ20" s="845"/>
      <c r="AR20" s="845"/>
      <c r="AS20" s="845"/>
      <c r="AT20" s="845"/>
      <c r="AU20" s="846"/>
      <c r="AV20" s="846"/>
      <c r="AW20" s="846"/>
      <c r="AX20" s="846"/>
      <c r="AY20" s="847"/>
      <c r="AZ20" s="252"/>
      <c r="BA20" s="252"/>
      <c r="BB20" s="252"/>
      <c r="BC20" s="252"/>
      <c r="BD20" s="252"/>
      <c r="BE20" s="253"/>
      <c r="BF20" s="253"/>
      <c r="BG20" s="253"/>
      <c r="BH20" s="253"/>
      <c r="BI20" s="253"/>
      <c r="BJ20" s="253"/>
      <c r="BK20" s="253"/>
      <c r="BL20" s="253"/>
      <c r="BM20" s="253"/>
      <c r="BN20" s="253"/>
      <c r="BO20" s="253"/>
      <c r="BP20" s="253"/>
      <c r="BQ20" s="262">
        <v>14</v>
      </c>
      <c r="BR20" s="263"/>
      <c r="BS20" s="848"/>
      <c r="BT20" s="849"/>
      <c r="BU20" s="849"/>
      <c r="BV20" s="849"/>
      <c r="BW20" s="849"/>
      <c r="BX20" s="849"/>
      <c r="BY20" s="849"/>
      <c r="BZ20" s="849"/>
      <c r="CA20" s="849"/>
      <c r="CB20" s="849"/>
      <c r="CC20" s="849"/>
      <c r="CD20" s="849"/>
      <c r="CE20" s="849"/>
      <c r="CF20" s="849"/>
      <c r="CG20" s="850"/>
      <c r="CH20" s="861"/>
      <c r="CI20" s="862"/>
      <c r="CJ20" s="862"/>
      <c r="CK20" s="862"/>
      <c r="CL20" s="863"/>
      <c r="CM20" s="861"/>
      <c r="CN20" s="862"/>
      <c r="CO20" s="862"/>
      <c r="CP20" s="862"/>
      <c r="CQ20" s="863"/>
      <c r="CR20" s="861"/>
      <c r="CS20" s="862"/>
      <c r="CT20" s="862"/>
      <c r="CU20" s="862"/>
      <c r="CV20" s="863"/>
      <c r="CW20" s="861"/>
      <c r="CX20" s="862"/>
      <c r="CY20" s="862"/>
      <c r="CZ20" s="862"/>
      <c r="DA20" s="863"/>
      <c r="DB20" s="861"/>
      <c r="DC20" s="862"/>
      <c r="DD20" s="862"/>
      <c r="DE20" s="862"/>
      <c r="DF20" s="863"/>
      <c r="DG20" s="861"/>
      <c r="DH20" s="862"/>
      <c r="DI20" s="862"/>
      <c r="DJ20" s="862"/>
      <c r="DK20" s="863"/>
      <c r="DL20" s="861"/>
      <c r="DM20" s="862"/>
      <c r="DN20" s="862"/>
      <c r="DO20" s="862"/>
      <c r="DP20" s="863"/>
      <c r="DQ20" s="861"/>
      <c r="DR20" s="862"/>
      <c r="DS20" s="862"/>
      <c r="DT20" s="862"/>
      <c r="DU20" s="863"/>
      <c r="DV20" s="864"/>
      <c r="DW20" s="865"/>
      <c r="DX20" s="865"/>
      <c r="DY20" s="865"/>
      <c r="DZ20" s="866"/>
      <c r="EA20" s="254"/>
    </row>
    <row r="21" spans="1:131" s="255" customFormat="1" ht="26.25" customHeight="1" thickBot="1" x14ac:dyDescent="0.2">
      <c r="A21" s="261">
        <v>15</v>
      </c>
      <c r="B21" s="835"/>
      <c r="C21" s="836"/>
      <c r="D21" s="836"/>
      <c r="E21" s="836"/>
      <c r="F21" s="836"/>
      <c r="G21" s="836"/>
      <c r="H21" s="836"/>
      <c r="I21" s="836"/>
      <c r="J21" s="836"/>
      <c r="K21" s="836"/>
      <c r="L21" s="836"/>
      <c r="M21" s="836"/>
      <c r="N21" s="836"/>
      <c r="O21" s="836"/>
      <c r="P21" s="837"/>
      <c r="Q21" s="838"/>
      <c r="R21" s="839"/>
      <c r="S21" s="839"/>
      <c r="T21" s="839"/>
      <c r="U21" s="839"/>
      <c r="V21" s="839"/>
      <c r="W21" s="839"/>
      <c r="X21" s="839"/>
      <c r="Y21" s="839"/>
      <c r="Z21" s="839"/>
      <c r="AA21" s="839"/>
      <c r="AB21" s="839"/>
      <c r="AC21" s="839"/>
      <c r="AD21" s="839"/>
      <c r="AE21" s="840"/>
      <c r="AF21" s="841"/>
      <c r="AG21" s="842"/>
      <c r="AH21" s="842"/>
      <c r="AI21" s="842"/>
      <c r="AJ21" s="843"/>
      <c r="AK21" s="844"/>
      <c r="AL21" s="845"/>
      <c r="AM21" s="845"/>
      <c r="AN21" s="845"/>
      <c r="AO21" s="845"/>
      <c r="AP21" s="845"/>
      <c r="AQ21" s="845"/>
      <c r="AR21" s="845"/>
      <c r="AS21" s="845"/>
      <c r="AT21" s="845"/>
      <c r="AU21" s="846"/>
      <c r="AV21" s="846"/>
      <c r="AW21" s="846"/>
      <c r="AX21" s="846"/>
      <c r="AY21" s="847"/>
      <c r="AZ21" s="252"/>
      <c r="BA21" s="252"/>
      <c r="BB21" s="252"/>
      <c r="BC21" s="252"/>
      <c r="BD21" s="252"/>
      <c r="BE21" s="253"/>
      <c r="BF21" s="253"/>
      <c r="BG21" s="253"/>
      <c r="BH21" s="253"/>
      <c r="BI21" s="253"/>
      <c r="BJ21" s="253"/>
      <c r="BK21" s="253"/>
      <c r="BL21" s="253"/>
      <c r="BM21" s="253"/>
      <c r="BN21" s="253"/>
      <c r="BO21" s="253"/>
      <c r="BP21" s="253"/>
      <c r="BQ21" s="262">
        <v>15</v>
      </c>
      <c r="BR21" s="263"/>
      <c r="BS21" s="848"/>
      <c r="BT21" s="849"/>
      <c r="BU21" s="849"/>
      <c r="BV21" s="849"/>
      <c r="BW21" s="849"/>
      <c r="BX21" s="849"/>
      <c r="BY21" s="849"/>
      <c r="BZ21" s="849"/>
      <c r="CA21" s="849"/>
      <c r="CB21" s="849"/>
      <c r="CC21" s="849"/>
      <c r="CD21" s="849"/>
      <c r="CE21" s="849"/>
      <c r="CF21" s="849"/>
      <c r="CG21" s="850"/>
      <c r="CH21" s="861"/>
      <c r="CI21" s="862"/>
      <c r="CJ21" s="862"/>
      <c r="CK21" s="862"/>
      <c r="CL21" s="863"/>
      <c r="CM21" s="861"/>
      <c r="CN21" s="862"/>
      <c r="CO21" s="862"/>
      <c r="CP21" s="862"/>
      <c r="CQ21" s="863"/>
      <c r="CR21" s="861"/>
      <c r="CS21" s="862"/>
      <c r="CT21" s="862"/>
      <c r="CU21" s="862"/>
      <c r="CV21" s="863"/>
      <c r="CW21" s="861"/>
      <c r="CX21" s="862"/>
      <c r="CY21" s="862"/>
      <c r="CZ21" s="862"/>
      <c r="DA21" s="863"/>
      <c r="DB21" s="861"/>
      <c r="DC21" s="862"/>
      <c r="DD21" s="862"/>
      <c r="DE21" s="862"/>
      <c r="DF21" s="863"/>
      <c r="DG21" s="861"/>
      <c r="DH21" s="862"/>
      <c r="DI21" s="862"/>
      <c r="DJ21" s="862"/>
      <c r="DK21" s="863"/>
      <c r="DL21" s="861"/>
      <c r="DM21" s="862"/>
      <c r="DN21" s="862"/>
      <c r="DO21" s="862"/>
      <c r="DP21" s="863"/>
      <c r="DQ21" s="861"/>
      <c r="DR21" s="862"/>
      <c r="DS21" s="862"/>
      <c r="DT21" s="862"/>
      <c r="DU21" s="863"/>
      <c r="DV21" s="864"/>
      <c r="DW21" s="865"/>
      <c r="DX21" s="865"/>
      <c r="DY21" s="865"/>
      <c r="DZ21" s="866"/>
      <c r="EA21" s="254"/>
    </row>
    <row r="22" spans="1:131" s="255" customFormat="1" ht="26.25" customHeight="1" x14ac:dyDescent="0.15">
      <c r="A22" s="261">
        <v>16</v>
      </c>
      <c r="B22" s="835"/>
      <c r="C22" s="836"/>
      <c r="D22" s="836"/>
      <c r="E22" s="836"/>
      <c r="F22" s="836"/>
      <c r="G22" s="836"/>
      <c r="H22" s="836"/>
      <c r="I22" s="836"/>
      <c r="J22" s="836"/>
      <c r="K22" s="836"/>
      <c r="L22" s="836"/>
      <c r="M22" s="836"/>
      <c r="N22" s="836"/>
      <c r="O22" s="836"/>
      <c r="P22" s="837"/>
      <c r="Q22" s="867"/>
      <c r="R22" s="868"/>
      <c r="S22" s="868"/>
      <c r="T22" s="868"/>
      <c r="U22" s="868"/>
      <c r="V22" s="868"/>
      <c r="W22" s="868"/>
      <c r="X22" s="868"/>
      <c r="Y22" s="868"/>
      <c r="Z22" s="868"/>
      <c r="AA22" s="868"/>
      <c r="AB22" s="868"/>
      <c r="AC22" s="868"/>
      <c r="AD22" s="868"/>
      <c r="AE22" s="869"/>
      <c r="AF22" s="841"/>
      <c r="AG22" s="842"/>
      <c r="AH22" s="842"/>
      <c r="AI22" s="842"/>
      <c r="AJ22" s="843"/>
      <c r="AK22" s="882"/>
      <c r="AL22" s="883"/>
      <c r="AM22" s="883"/>
      <c r="AN22" s="883"/>
      <c r="AO22" s="883"/>
      <c r="AP22" s="883"/>
      <c r="AQ22" s="883"/>
      <c r="AR22" s="883"/>
      <c r="AS22" s="883"/>
      <c r="AT22" s="883"/>
      <c r="AU22" s="884"/>
      <c r="AV22" s="884"/>
      <c r="AW22" s="884"/>
      <c r="AX22" s="884"/>
      <c r="AY22" s="885"/>
      <c r="AZ22" s="886" t="s">
        <v>385</v>
      </c>
      <c r="BA22" s="886"/>
      <c r="BB22" s="886"/>
      <c r="BC22" s="886"/>
      <c r="BD22" s="887"/>
      <c r="BE22" s="253"/>
      <c r="BF22" s="253"/>
      <c r="BG22" s="253"/>
      <c r="BH22" s="253"/>
      <c r="BI22" s="253"/>
      <c r="BJ22" s="253"/>
      <c r="BK22" s="253"/>
      <c r="BL22" s="253"/>
      <c r="BM22" s="253"/>
      <c r="BN22" s="253"/>
      <c r="BO22" s="253"/>
      <c r="BP22" s="253"/>
      <c r="BQ22" s="262">
        <v>16</v>
      </c>
      <c r="BR22" s="263"/>
      <c r="BS22" s="848"/>
      <c r="BT22" s="849"/>
      <c r="BU22" s="849"/>
      <c r="BV22" s="849"/>
      <c r="BW22" s="849"/>
      <c r="BX22" s="849"/>
      <c r="BY22" s="849"/>
      <c r="BZ22" s="849"/>
      <c r="CA22" s="849"/>
      <c r="CB22" s="849"/>
      <c r="CC22" s="849"/>
      <c r="CD22" s="849"/>
      <c r="CE22" s="849"/>
      <c r="CF22" s="849"/>
      <c r="CG22" s="850"/>
      <c r="CH22" s="861"/>
      <c r="CI22" s="862"/>
      <c r="CJ22" s="862"/>
      <c r="CK22" s="862"/>
      <c r="CL22" s="863"/>
      <c r="CM22" s="861"/>
      <c r="CN22" s="862"/>
      <c r="CO22" s="862"/>
      <c r="CP22" s="862"/>
      <c r="CQ22" s="863"/>
      <c r="CR22" s="861"/>
      <c r="CS22" s="862"/>
      <c r="CT22" s="862"/>
      <c r="CU22" s="862"/>
      <c r="CV22" s="863"/>
      <c r="CW22" s="861"/>
      <c r="CX22" s="862"/>
      <c r="CY22" s="862"/>
      <c r="CZ22" s="862"/>
      <c r="DA22" s="863"/>
      <c r="DB22" s="861"/>
      <c r="DC22" s="862"/>
      <c r="DD22" s="862"/>
      <c r="DE22" s="862"/>
      <c r="DF22" s="863"/>
      <c r="DG22" s="861"/>
      <c r="DH22" s="862"/>
      <c r="DI22" s="862"/>
      <c r="DJ22" s="862"/>
      <c r="DK22" s="863"/>
      <c r="DL22" s="861"/>
      <c r="DM22" s="862"/>
      <c r="DN22" s="862"/>
      <c r="DO22" s="862"/>
      <c r="DP22" s="863"/>
      <c r="DQ22" s="861"/>
      <c r="DR22" s="862"/>
      <c r="DS22" s="862"/>
      <c r="DT22" s="862"/>
      <c r="DU22" s="863"/>
      <c r="DV22" s="864"/>
      <c r="DW22" s="865"/>
      <c r="DX22" s="865"/>
      <c r="DY22" s="865"/>
      <c r="DZ22" s="866"/>
      <c r="EA22" s="254"/>
    </row>
    <row r="23" spans="1:131" s="255" customFormat="1" ht="26.25" customHeight="1" thickBot="1" x14ac:dyDescent="0.2">
      <c r="A23" s="264" t="s">
        <v>386</v>
      </c>
      <c r="B23" s="870" t="s">
        <v>387</v>
      </c>
      <c r="C23" s="871"/>
      <c r="D23" s="871"/>
      <c r="E23" s="871"/>
      <c r="F23" s="871"/>
      <c r="G23" s="871"/>
      <c r="H23" s="871"/>
      <c r="I23" s="871"/>
      <c r="J23" s="871"/>
      <c r="K23" s="871"/>
      <c r="L23" s="871"/>
      <c r="M23" s="871"/>
      <c r="N23" s="871"/>
      <c r="O23" s="871"/>
      <c r="P23" s="872"/>
      <c r="Q23" s="873">
        <f>SUM(Q7:U22)</f>
        <v>11093</v>
      </c>
      <c r="R23" s="874"/>
      <c r="S23" s="874"/>
      <c r="T23" s="874"/>
      <c r="U23" s="874"/>
      <c r="V23" s="874">
        <f>SUM(V7:Z22)</f>
        <v>10949</v>
      </c>
      <c r="W23" s="874"/>
      <c r="X23" s="874"/>
      <c r="Y23" s="874"/>
      <c r="Z23" s="874"/>
      <c r="AA23" s="874">
        <f>SUM(AA7:AE22)</f>
        <v>144</v>
      </c>
      <c r="AB23" s="874"/>
      <c r="AC23" s="874"/>
      <c r="AD23" s="874"/>
      <c r="AE23" s="875"/>
      <c r="AF23" s="876">
        <v>77</v>
      </c>
      <c r="AG23" s="874"/>
      <c r="AH23" s="874"/>
      <c r="AI23" s="874"/>
      <c r="AJ23" s="877"/>
      <c r="AK23" s="878"/>
      <c r="AL23" s="879"/>
      <c r="AM23" s="879"/>
      <c r="AN23" s="879"/>
      <c r="AO23" s="879"/>
      <c r="AP23" s="874">
        <f>SUM(AP7:AT22)</f>
        <v>3177</v>
      </c>
      <c r="AQ23" s="874"/>
      <c r="AR23" s="874"/>
      <c r="AS23" s="874"/>
      <c r="AT23" s="874"/>
      <c r="AU23" s="880"/>
      <c r="AV23" s="880"/>
      <c r="AW23" s="880"/>
      <c r="AX23" s="880"/>
      <c r="AY23" s="881"/>
      <c r="AZ23" s="889" t="s">
        <v>388</v>
      </c>
      <c r="BA23" s="890"/>
      <c r="BB23" s="890"/>
      <c r="BC23" s="890"/>
      <c r="BD23" s="891"/>
      <c r="BE23" s="253"/>
      <c r="BF23" s="253"/>
      <c r="BG23" s="253"/>
      <c r="BH23" s="253"/>
      <c r="BI23" s="253"/>
      <c r="BJ23" s="253"/>
      <c r="BK23" s="253"/>
      <c r="BL23" s="253"/>
      <c r="BM23" s="253"/>
      <c r="BN23" s="253"/>
      <c r="BO23" s="253"/>
      <c r="BP23" s="253"/>
      <c r="BQ23" s="262">
        <v>17</v>
      </c>
      <c r="BR23" s="263"/>
      <c r="BS23" s="848"/>
      <c r="BT23" s="849"/>
      <c r="BU23" s="849"/>
      <c r="BV23" s="849"/>
      <c r="BW23" s="849"/>
      <c r="BX23" s="849"/>
      <c r="BY23" s="849"/>
      <c r="BZ23" s="849"/>
      <c r="CA23" s="849"/>
      <c r="CB23" s="849"/>
      <c r="CC23" s="849"/>
      <c r="CD23" s="849"/>
      <c r="CE23" s="849"/>
      <c r="CF23" s="849"/>
      <c r="CG23" s="850"/>
      <c r="CH23" s="861"/>
      <c r="CI23" s="862"/>
      <c r="CJ23" s="862"/>
      <c r="CK23" s="862"/>
      <c r="CL23" s="863"/>
      <c r="CM23" s="861"/>
      <c r="CN23" s="862"/>
      <c r="CO23" s="862"/>
      <c r="CP23" s="862"/>
      <c r="CQ23" s="863"/>
      <c r="CR23" s="861"/>
      <c r="CS23" s="862"/>
      <c r="CT23" s="862"/>
      <c r="CU23" s="862"/>
      <c r="CV23" s="863"/>
      <c r="CW23" s="861"/>
      <c r="CX23" s="862"/>
      <c r="CY23" s="862"/>
      <c r="CZ23" s="862"/>
      <c r="DA23" s="863"/>
      <c r="DB23" s="861"/>
      <c r="DC23" s="862"/>
      <c r="DD23" s="862"/>
      <c r="DE23" s="862"/>
      <c r="DF23" s="863"/>
      <c r="DG23" s="861"/>
      <c r="DH23" s="862"/>
      <c r="DI23" s="862"/>
      <c r="DJ23" s="862"/>
      <c r="DK23" s="863"/>
      <c r="DL23" s="861"/>
      <c r="DM23" s="862"/>
      <c r="DN23" s="862"/>
      <c r="DO23" s="862"/>
      <c r="DP23" s="863"/>
      <c r="DQ23" s="861"/>
      <c r="DR23" s="862"/>
      <c r="DS23" s="862"/>
      <c r="DT23" s="862"/>
      <c r="DU23" s="863"/>
      <c r="DV23" s="864"/>
      <c r="DW23" s="865"/>
      <c r="DX23" s="865"/>
      <c r="DY23" s="865"/>
      <c r="DZ23" s="866"/>
      <c r="EA23" s="254"/>
    </row>
    <row r="24" spans="1:131" s="255" customFormat="1" ht="26.25" customHeight="1" x14ac:dyDescent="0.15">
      <c r="A24" s="888" t="s">
        <v>389</v>
      </c>
      <c r="B24" s="888"/>
      <c r="C24" s="888"/>
      <c r="D24" s="888"/>
      <c r="E24" s="888"/>
      <c r="F24" s="888"/>
      <c r="G24" s="888"/>
      <c r="H24" s="888"/>
      <c r="I24" s="888"/>
      <c r="J24" s="888"/>
      <c r="K24" s="888"/>
      <c r="L24" s="888"/>
      <c r="M24" s="888"/>
      <c r="N24" s="888"/>
      <c r="O24" s="888"/>
      <c r="P24" s="888"/>
      <c r="Q24" s="888"/>
      <c r="R24" s="888"/>
      <c r="S24" s="888"/>
      <c r="T24" s="888"/>
      <c r="U24" s="888"/>
      <c r="V24" s="888"/>
      <c r="W24" s="888"/>
      <c r="X24" s="888"/>
      <c r="Y24" s="888"/>
      <c r="Z24" s="888"/>
      <c r="AA24" s="888"/>
      <c r="AB24" s="888"/>
      <c r="AC24" s="888"/>
      <c r="AD24" s="888"/>
      <c r="AE24" s="888"/>
      <c r="AF24" s="888"/>
      <c r="AG24" s="888"/>
      <c r="AH24" s="888"/>
      <c r="AI24" s="888"/>
      <c r="AJ24" s="888"/>
      <c r="AK24" s="888"/>
      <c r="AL24" s="888"/>
      <c r="AM24" s="888"/>
      <c r="AN24" s="888"/>
      <c r="AO24" s="888"/>
      <c r="AP24" s="888"/>
      <c r="AQ24" s="888"/>
      <c r="AR24" s="888"/>
      <c r="AS24" s="888"/>
      <c r="AT24" s="888"/>
      <c r="AU24" s="888"/>
      <c r="AV24" s="888"/>
      <c r="AW24" s="888"/>
      <c r="AX24" s="888"/>
      <c r="AY24" s="888"/>
      <c r="AZ24" s="252"/>
      <c r="BA24" s="252"/>
      <c r="BB24" s="252"/>
      <c r="BC24" s="252"/>
      <c r="BD24" s="252"/>
      <c r="BE24" s="253"/>
      <c r="BF24" s="253"/>
      <c r="BG24" s="253"/>
      <c r="BH24" s="253"/>
      <c r="BI24" s="253"/>
      <c r="BJ24" s="253"/>
      <c r="BK24" s="253"/>
      <c r="BL24" s="253"/>
      <c r="BM24" s="253"/>
      <c r="BN24" s="253"/>
      <c r="BO24" s="253"/>
      <c r="BP24" s="253"/>
      <c r="BQ24" s="262">
        <v>18</v>
      </c>
      <c r="BR24" s="263"/>
      <c r="BS24" s="848"/>
      <c r="BT24" s="849"/>
      <c r="BU24" s="849"/>
      <c r="BV24" s="849"/>
      <c r="BW24" s="849"/>
      <c r="BX24" s="849"/>
      <c r="BY24" s="849"/>
      <c r="BZ24" s="849"/>
      <c r="CA24" s="849"/>
      <c r="CB24" s="849"/>
      <c r="CC24" s="849"/>
      <c r="CD24" s="849"/>
      <c r="CE24" s="849"/>
      <c r="CF24" s="849"/>
      <c r="CG24" s="850"/>
      <c r="CH24" s="861"/>
      <c r="CI24" s="862"/>
      <c r="CJ24" s="862"/>
      <c r="CK24" s="862"/>
      <c r="CL24" s="863"/>
      <c r="CM24" s="861"/>
      <c r="CN24" s="862"/>
      <c r="CO24" s="862"/>
      <c r="CP24" s="862"/>
      <c r="CQ24" s="863"/>
      <c r="CR24" s="861"/>
      <c r="CS24" s="862"/>
      <c r="CT24" s="862"/>
      <c r="CU24" s="862"/>
      <c r="CV24" s="863"/>
      <c r="CW24" s="861"/>
      <c r="CX24" s="862"/>
      <c r="CY24" s="862"/>
      <c r="CZ24" s="862"/>
      <c r="DA24" s="863"/>
      <c r="DB24" s="861"/>
      <c r="DC24" s="862"/>
      <c r="DD24" s="862"/>
      <c r="DE24" s="862"/>
      <c r="DF24" s="863"/>
      <c r="DG24" s="861"/>
      <c r="DH24" s="862"/>
      <c r="DI24" s="862"/>
      <c r="DJ24" s="862"/>
      <c r="DK24" s="863"/>
      <c r="DL24" s="861"/>
      <c r="DM24" s="862"/>
      <c r="DN24" s="862"/>
      <c r="DO24" s="862"/>
      <c r="DP24" s="863"/>
      <c r="DQ24" s="861"/>
      <c r="DR24" s="862"/>
      <c r="DS24" s="862"/>
      <c r="DT24" s="862"/>
      <c r="DU24" s="863"/>
      <c r="DV24" s="864"/>
      <c r="DW24" s="865"/>
      <c r="DX24" s="865"/>
      <c r="DY24" s="865"/>
      <c r="DZ24" s="866"/>
      <c r="EA24" s="254"/>
    </row>
    <row r="25" spans="1:131" s="247" customFormat="1" ht="26.25" customHeight="1" thickBot="1" x14ac:dyDescent="0.2">
      <c r="A25" s="829" t="s">
        <v>390</v>
      </c>
      <c r="B25" s="829"/>
      <c r="C25" s="829"/>
      <c r="D25" s="829"/>
      <c r="E25" s="829"/>
      <c r="F25" s="829"/>
      <c r="G25" s="829"/>
      <c r="H25" s="829"/>
      <c r="I25" s="829"/>
      <c r="J25" s="829"/>
      <c r="K25" s="829"/>
      <c r="L25" s="829"/>
      <c r="M25" s="829"/>
      <c r="N25" s="829"/>
      <c r="O25" s="829"/>
      <c r="P25" s="829"/>
      <c r="Q25" s="829"/>
      <c r="R25" s="829"/>
      <c r="S25" s="829"/>
      <c r="T25" s="829"/>
      <c r="U25" s="829"/>
      <c r="V25" s="829"/>
      <c r="W25" s="829"/>
      <c r="X25" s="829"/>
      <c r="Y25" s="829"/>
      <c r="Z25" s="829"/>
      <c r="AA25" s="829"/>
      <c r="AB25" s="829"/>
      <c r="AC25" s="829"/>
      <c r="AD25" s="829"/>
      <c r="AE25" s="829"/>
      <c r="AF25" s="829"/>
      <c r="AG25" s="829"/>
      <c r="AH25" s="829"/>
      <c r="AI25" s="829"/>
      <c r="AJ25" s="829"/>
      <c r="AK25" s="829"/>
      <c r="AL25" s="829"/>
      <c r="AM25" s="829"/>
      <c r="AN25" s="829"/>
      <c r="AO25" s="829"/>
      <c r="AP25" s="829"/>
      <c r="AQ25" s="829"/>
      <c r="AR25" s="829"/>
      <c r="AS25" s="829"/>
      <c r="AT25" s="829"/>
      <c r="AU25" s="829"/>
      <c r="AV25" s="829"/>
      <c r="AW25" s="829"/>
      <c r="AX25" s="829"/>
      <c r="AY25" s="829"/>
      <c r="AZ25" s="829"/>
      <c r="BA25" s="829"/>
      <c r="BB25" s="829"/>
      <c r="BC25" s="829"/>
      <c r="BD25" s="829"/>
      <c r="BE25" s="829"/>
      <c r="BF25" s="829"/>
      <c r="BG25" s="829"/>
      <c r="BH25" s="829"/>
      <c r="BI25" s="829"/>
      <c r="BJ25" s="252"/>
      <c r="BK25" s="252"/>
      <c r="BL25" s="252"/>
      <c r="BM25" s="252"/>
      <c r="BN25" s="252"/>
      <c r="BO25" s="265"/>
      <c r="BP25" s="265"/>
      <c r="BQ25" s="262">
        <v>19</v>
      </c>
      <c r="BR25" s="263"/>
      <c r="BS25" s="848"/>
      <c r="BT25" s="849"/>
      <c r="BU25" s="849"/>
      <c r="BV25" s="849"/>
      <c r="BW25" s="849"/>
      <c r="BX25" s="849"/>
      <c r="BY25" s="849"/>
      <c r="BZ25" s="849"/>
      <c r="CA25" s="849"/>
      <c r="CB25" s="849"/>
      <c r="CC25" s="849"/>
      <c r="CD25" s="849"/>
      <c r="CE25" s="849"/>
      <c r="CF25" s="849"/>
      <c r="CG25" s="850"/>
      <c r="CH25" s="861"/>
      <c r="CI25" s="862"/>
      <c r="CJ25" s="862"/>
      <c r="CK25" s="862"/>
      <c r="CL25" s="863"/>
      <c r="CM25" s="861"/>
      <c r="CN25" s="862"/>
      <c r="CO25" s="862"/>
      <c r="CP25" s="862"/>
      <c r="CQ25" s="863"/>
      <c r="CR25" s="861"/>
      <c r="CS25" s="862"/>
      <c r="CT25" s="862"/>
      <c r="CU25" s="862"/>
      <c r="CV25" s="863"/>
      <c r="CW25" s="861"/>
      <c r="CX25" s="862"/>
      <c r="CY25" s="862"/>
      <c r="CZ25" s="862"/>
      <c r="DA25" s="863"/>
      <c r="DB25" s="861"/>
      <c r="DC25" s="862"/>
      <c r="DD25" s="862"/>
      <c r="DE25" s="862"/>
      <c r="DF25" s="863"/>
      <c r="DG25" s="861"/>
      <c r="DH25" s="862"/>
      <c r="DI25" s="862"/>
      <c r="DJ25" s="862"/>
      <c r="DK25" s="863"/>
      <c r="DL25" s="861"/>
      <c r="DM25" s="862"/>
      <c r="DN25" s="862"/>
      <c r="DO25" s="862"/>
      <c r="DP25" s="863"/>
      <c r="DQ25" s="861"/>
      <c r="DR25" s="862"/>
      <c r="DS25" s="862"/>
      <c r="DT25" s="862"/>
      <c r="DU25" s="863"/>
      <c r="DV25" s="864"/>
      <c r="DW25" s="865"/>
      <c r="DX25" s="865"/>
      <c r="DY25" s="865"/>
      <c r="DZ25" s="866"/>
      <c r="EA25" s="246"/>
    </row>
    <row r="26" spans="1:131" s="247" customFormat="1" ht="26.25" customHeight="1" x14ac:dyDescent="0.15">
      <c r="A26" s="820" t="s">
        <v>367</v>
      </c>
      <c r="B26" s="821"/>
      <c r="C26" s="821"/>
      <c r="D26" s="821"/>
      <c r="E26" s="821"/>
      <c r="F26" s="821"/>
      <c r="G26" s="821"/>
      <c r="H26" s="821"/>
      <c r="I26" s="821"/>
      <c r="J26" s="821"/>
      <c r="K26" s="821"/>
      <c r="L26" s="821"/>
      <c r="M26" s="821"/>
      <c r="N26" s="821"/>
      <c r="O26" s="821"/>
      <c r="P26" s="822"/>
      <c r="Q26" s="797" t="s">
        <v>391</v>
      </c>
      <c r="R26" s="798"/>
      <c r="S26" s="798"/>
      <c r="T26" s="798"/>
      <c r="U26" s="799"/>
      <c r="V26" s="797" t="s">
        <v>392</v>
      </c>
      <c r="W26" s="798"/>
      <c r="X26" s="798"/>
      <c r="Y26" s="798"/>
      <c r="Z26" s="799"/>
      <c r="AA26" s="797" t="s">
        <v>393</v>
      </c>
      <c r="AB26" s="798"/>
      <c r="AC26" s="798"/>
      <c r="AD26" s="798"/>
      <c r="AE26" s="798"/>
      <c r="AF26" s="892" t="s">
        <v>394</v>
      </c>
      <c r="AG26" s="893"/>
      <c r="AH26" s="893"/>
      <c r="AI26" s="893"/>
      <c r="AJ26" s="894"/>
      <c r="AK26" s="798" t="s">
        <v>395</v>
      </c>
      <c r="AL26" s="798"/>
      <c r="AM26" s="798"/>
      <c r="AN26" s="798"/>
      <c r="AO26" s="799"/>
      <c r="AP26" s="797" t="s">
        <v>396</v>
      </c>
      <c r="AQ26" s="798"/>
      <c r="AR26" s="798"/>
      <c r="AS26" s="798"/>
      <c r="AT26" s="799"/>
      <c r="AU26" s="797" t="s">
        <v>397</v>
      </c>
      <c r="AV26" s="798"/>
      <c r="AW26" s="798"/>
      <c r="AX26" s="798"/>
      <c r="AY26" s="799"/>
      <c r="AZ26" s="797" t="s">
        <v>398</v>
      </c>
      <c r="BA26" s="798"/>
      <c r="BB26" s="798"/>
      <c r="BC26" s="798"/>
      <c r="BD26" s="799"/>
      <c r="BE26" s="797" t="s">
        <v>374</v>
      </c>
      <c r="BF26" s="798"/>
      <c r="BG26" s="798"/>
      <c r="BH26" s="798"/>
      <c r="BI26" s="809"/>
      <c r="BJ26" s="252"/>
      <c r="BK26" s="252"/>
      <c r="BL26" s="252"/>
      <c r="BM26" s="252"/>
      <c r="BN26" s="252"/>
      <c r="BO26" s="265"/>
      <c r="BP26" s="265"/>
      <c r="BQ26" s="262">
        <v>20</v>
      </c>
      <c r="BR26" s="263"/>
      <c r="BS26" s="848"/>
      <c r="BT26" s="849"/>
      <c r="BU26" s="849"/>
      <c r="BV26" s="849"/>
      <c r="BW26" s="849"/>
      <c r="BX26" s="849"/>
      <c r="BY26" s="849"/>
      <c r="BZ26" s="849"/>
      <c r="CA26" s="849"/>
      <c r="CB26" s="849"/>
      <c r="CC26" s="849"/>
      <c r="CD26" s="849"/>
      <c r="CE26" s="849"/>
      <c r="CF26" s="849"/>
      <c r="CG26" s="850"/>
      <c r="CH26" s="861"/>
      <c r="CI26" s="862"/>
      <c r="CJ26" s="862"/>
      <c r="CK26" s="862"/>
      <c r="CL26" s="863"/>
      <c r="CM26" s="861"/>
      <c r="CN26" s="862"/>
      <c r="CO26" s="862"/>
      <c r="CP26" s="862"/>
      <c r="CQ26" s="863"/>
      <c r="CR26" s="861"/>
      <c r="CS26" s="862"/>
      <c r="CT26" s="862"/>
      <c r="CU26" s="862"/>
      <c r="CV26" s="863"/>
      <c r="CW26" s="861"/>
      <c r="CX26" s="862"/>
      <c r="CY26" s="862"/>
      <c r="CZ26" s="862"/>
      <c r="DA26" s="863"/>
      <c r="DB26" s="861"/>
      <c r="DC26" s="862"/>
      <c r="DD26" s="862"/>
      <c r="DE26" s="862"/>
      <c r="DF26" s="863"/>
      <c r="DG26" s="861"/>
      <c r="DH26" s="862"/>
      <c r="DI26" s="862"/>
      <c r="DJ26" s="862"/>
      <c r="DK26" s="863"/>
      <c r="DL26" s="861"/>
      <c r="DM26" s="862"/>
      <c r="DN26" s="862"/>
      <c r="DO26" s="862"/>
      <c r="DP26" s="863"/>
      <c r="DQ26" s="861"/>
      <c r="DR26" s="862"/>
      <c r="DS26" s="862"/>
      <c r="DT26" s="862"/>
      <c r="DU26" s="863"/>
      <c r="DV26" s="864"/>
      <c r="DW26" s="865"/>
      <c r="DX26" s="865"/>
      <c r="DY26" s="865"/>
      <c r="DZ26" s="866"/>
      <c r="EA26" s="246"/>
    </row>
    <row r="27" spans="1:131" s="247" customFormat="1" ht="26.25" customHeight="1" thickBot="1" x14ac:dyDescent="0.2">
      <c r="A27" s="823"/>
      <c r="B27" s="824"/>
      <c r="C27" s="824"/>
      <c r="D27" s="824"/>
      <c r="E27" s="824"/>
      <c r="F27" s="824"/>
      <c r="G27" s="824"/>
      <c r="H27" s="824"/>
      <c r="I27" s="824"/>
      <c r="J27" s="824"/>
      <c r="K27" s="824"/>
      <c r="L27" s="824"/>
      <c r="M27" s="824"/>
      <c r="N27" s="824"/>
      <c r="O27" s="824"/>
      <c r="P27" s="825"/>
      <c r="Q27" s="800"/>
      <c r="R27" s="801"/>
      <c r="S27" s="801"/>
      <c r="T27" s="801"/>
      <c r="U27" s="802"/>
      <c r="V27" s="800"/>
      <c r="W27" s="801"/>
      <c r="X27" s="801"/>
      <c r="Y27" s="801"/>
      <c r="Z27" s="802"/>
      <c r="AA27" s="800"/>
      <c r="AB27" s="801"/>
      <c r="AC27" s="801"/>
      <c r="AD27" s="801"/>
      <c r="AE27" s="801"/>
      <c r="AF27" s="895"/>
      <c r="AG27" s="896"/>
      <c r="AH27" s="896"/>
      <c r="AI27" s="896"/>
      <c r="AJ27" s="897"/>
      <c r="AK27" s="801"/>
      <c r="AL27" s="801"/>
      <c r="AM27" s="801"/>
      <c r="AN27" s="801"/>
      <c r="AO27" s="802"/>
      <c r="AP27" s="800"/>
      <c r="AQ27" s="801"/>
      <c r="AR27" s="801"/>
      <c r="AS27" s="801"/>
      <c r="AT27" s="802"/>
      <c r="AU27" s="800"/>
      <c r="AV27" s="801"/>
      <c r="AW27" s="801"/>
      <c r="AX27" s="801"/>
      <c r="AY27" s="802"/>
      <c r="AZ27" s="800"/>
      <c r="BA27" s="801"/>
      <c r="BB27" s="801"/>
      <c r="BC27" s="801"/>
      <c r="BD27" s="802"/>
      <c r="BE27" s="800"/>
      <c r="BF27" s="801"/>
      <c r="BG27" s="801"/>
      <c r="BH27" s="801"/>
      <c r="BI27" s="810"/>
      <c r="BJ27" s="252"/>
      <c r="BK27" s="252"/>
      <c r="BL27" s="252"/>
      <c r="BM27" s="252"/>
      <c r="BN27" s="252"/>
      <c r="BO27" s="265"/>
      <c r="BP27" s="265"/>
      <c r="BQ27" s="262">
        <v>21</v>
      </c>
      <c r="BR27" s="263"/>
      <c r="BS27" s="848"/>
      <c r="BT27" s="849"/>
      <c r="BU27" s="849"/>
      <c r="BV27" s="849"/>
      <c r="BW27" s="849"/>
      <c r="BX27" s="849"/>
      <c r="BY27" s="849"/>
      <c r="BZ27" s="849"/>
      <c r="CA27" s="849"/>
      <c r="CB27" s="849"/>
      <c r="CC27" s="849"/>
      <c r="CD27" s="849"/>
      <c r="CE27" s="849"/>
      <c r="CF27" s="849"/>
      <c r="CG27" s="850"/>
      <c r="CH27" s="861"/>
      <c r="CI27" s="862"/>
      <c r="CJ27" s="862"/>
      <c r="CK27" s="862"/>
      <c r="CL27" s="863"/>
      <c r="CM27" s="861"/>
      <c r="CN27" s="862"/>
      <c r="CO27" s="862"/>
      <c r="CP27" s="862"/>
      <c r="CQ27" s="863"/>
      <c r="CR27" s="861"/>
      <c r="CS27" s="862"/>
      <c r="CT27" s="862"/>
      <c r="CU27" s="862"/>
      <c r="CV27" s="863"/>
      <c r="CW27" s="861"/>
      <c r="CX27" s="862"/>
      <c r="CY27" s="862"/>
      <c r="CZ27" s="862"/>
      <c r="DA27" s="863"/>
      <c r="DB27" s="861"/>
      <c r="DC27" s="862"/>
      <c r="DD27" s="862"/>
      <c r="DE27" s="862"/>
      <c r="DF27" s="863"/>
      <c r="DG27" s="861"/>
      <c r="DH27" s="862"/>
      <c r="DI27" s="862"/>
      <c r="DJ27" s="862"/>
      <c r="DK27" s="863"/>
      <c r="DL27" s="861"/>
      <c r="DM27" s="862"/>
      <c r="DN27" s="862"/>
      <c r="DO27" s="862"/>
      <c r="DP27" s="863"/>
      <c r="DQ27" s="861"/>
      <c r="DR27" s="862"/>
      <c r="DS27" s="862"/>
      <c r="DT27" s="862"/>
      <c r="DU27" s="863"/>
      <c r="DV27" s="864"/>
      <c r="DW27" s="865"/>
      <c r="DX27" s="865"/>
      <c r="DY27" s="865"/>
      <c r="DZ27" s="866"/>
      <c r="EA27" s="246"/>
    </row>
    <row r="28" spans="1:131" s="247" customFormat="1" ht="26.25" customHeight="1" thickTop="1" x14ac:dyDescent="0.15">
      <c r="A28" s="266">
        <v>1</v>
      </c>
      <c r="B28" s="811" t="s">
        <v>399</v>
      </c>
      <c r="C28" s="812"/>
      <c r="D28" s="812"/>
      <c r="E28" s="812"/>
      <c r="F28" s="812"/>
      <c r="G28" s="812"/>
      <c r="H28" s="812"/>
      <c r="I28" s="812"/>
      <c r="J28" s="812"/>
      <c r="K28" s="812"/>
      <c r="L28" s="812"/>
      <c r="M28" s="812"/>
      <c r="N28" s="812"/>
      <c r="O28" s="812"/>
      <c r="P28" s="813"/>
      <c r="Q28" s="902">
        <v>556</v>
      </c>
      <c r="R28" s="903"/>
      <c r="S28" s="903"/>
      <c r="T28" s="903"/>
      <c r="U28" s="903"/>
      <c r="V28" s="903">
        <v>549</v>
      </c>
      <c r="W28" s="903"/>
      <c r="X28" s="903"/>
      <c r="Y28" s="903"/>
      <c r="Z28" s="903"/>
      <c r="AA28" s="903">
        <f>Q28-V28</f>
        <v>7</v>
      </c>
      <c r="AB28" s="903"/>
      <c r="AC28" s="903"/>
      <c r="AD28" s="903"/>
      <c r="AE28" s="904"/>
      <c r="AF28" s="905">
        <v>7</v>
      </c>
      <c r="AG28" s="903"/>
      <c r="AH28" s="903"/>
      <c r="AI28" s="903"/>
      <c r="AJ28" s="906"/>
      <c r="AK28" s="907">
        <v>58</v>
      </c>
      <c r="AL28" s="898"/>
      <c r="AM28" s="898"/>
      <c r="AN28" s="898"/>
      <c r="AO28" s="898"/>
      <c r="AP28" s="898" t="s">
        <v>506</v>
      </c>
      <c r="AQ28" s="898"/>
      <c r="AR28" s="898"/>
      <c r="AS28" s="898"/>
      <c r="AT28" s="898"/>
      <c r="AU28" s="898" t="s">
        <v>506</v>
      </c>
      <c r="AV28" s="898"/>
      <c r="AW28" s="898"/>
      <c r="AX28" s="898"/>
      <c r="AY28" s="898"/>
      <c r="AZ28" s="899" t="s">
        <v>506</v>
      </c>
      <c r="BA28" s="899"/>
      <c r="BB28" s="899"/>
      <c r="BC28" s="899"/>
      <c r="BD28" s="899"/>
      <c r="BE28" s="900"/>
      <c r="BF28" s="900"/>
      <c r="BG28" s="900"/>
      <c r="BH28" s="900"/>
      <c r="BI28" s="901"/>
      <c r="BJ28" s="252"/>
      <c r="BK28" s="252"/>
      <c r="BL28" s="252"/>
      <c r="BM28" s="252"/>
      <c r="BN28" s="252"/>
      <c r="BO28" s="265"/>
      <c r="BP28" s="265"/>
      <c r="BQ28" s="262">
        <v>22</v>
      </c>
      <c r="BR28" s="263"/>
      <c r="BS28" s="848"/>
      <c r="BT28" s="849"/>
      <c r="BU28" s="849"/>
      <c r="BV28" s="849"/>
      <c r="BW28" s="849"/>
      <c r="BX28" s="849"/>
      <c r="BY28" s="849"/>
      <c r="BZ28" s="849"/>
      <c r="CA28" s="849"/>
      <c r="CB28" s="849"/>
      <c r="CC28" s="849"/>
      <c r="CD28" s="849"/>
      <c r="CE28" s="849"/>
      <c r="CF28" s="849"/>
      <c r="CG28" s="850"/>
      <c r="CH28" s="861"/>
      <c r="CI28" s="862"/>
      <c r="CJ28" s="862"/>
      <c r="CK28" s="862"/>
      <c r="CL28" s="863"/>
      <c r="CM28" s="861"/>
      <c r="CN28" s="862"/>
      <c r="CO28" s="862"/>
      <c r="CP28" s="862"/>
      <c r="CQ28" s="863"/>
      <c r="CR28" s="861"/>
      <c r="CS28" s="862"/>
      <c r="CT28" s="862"/>
      <c r="CU28" s="862"/>
      <c r="CV28" s="863"/>
      <c r="CW28" s="861"/>
      <c r="CX28" s="862"/>
      <c r="CY28" s="862"/>
      <c r="CZ28" s="862"/>
      <c r="DA28" s="863"/>
      <c r="DB28" s="861"/>
      <c r="DC28" s="862"/>
      <c r="DD28" s="862"/>
      <c r="DE28" s="862"/>
      <c r="DF28" s="863"/>
      <c r="DG28" s="861"/>
      <c r="DH28" s="862"/>
      <c r="DI28" s="862"/>
      <c r="DJ28" s="862"/>
      <c r="DK28" s="863"/>
      <c r="DL28" s="861"/>
      <c r="DM28" s="862"/>
      <c r="DN28" s="862"/>
      <c r="DO28" s="862"/>
      <c r="DP28" s="863"/>
      <c r="DQ28" s="861"/>
      <c r="DR28" s="862"/>
      <c r="DS28" s="862"/>
      <c r="DT28" s="862"/>
      <c r="DU28" s="863"/>
      <c r="DV28" s="864"/>
      <c r="DW28" s="865"/>
      <c r="DX28" s="865"/>
      <c r="DY28" s="865"/>
      <c r="DZ28" s="866"/>
      <c r="EA28" s="246"/>
    </row>
    <row r="29" spans="1:131" s="247" customFormat="1" ht="26.25" customHeight="1" x14ac:dyDescent="0.15">
      <c r="A29" s="266">
        <v>2</v>
      </c>
      <c r="B29" s="835" t="s">
        <v>400</v>
      </c>
      <c r="C29" s="836"/>
      <c r="D29" s="836"/>
      <c r="E29" s="836"/>
      <c r="F29" s="836"/>
      <c r="G29" s="836"/>
      <c r="H29" s="836"/>
      <c r="I29" s="836"/>
      <c r="J29" s="836"/>
      <c r="K29" s="836"/>
      <c r="L29" s="836"/>
      <c r="M29" s="836"/>
      <c r="N29" s="836"/>
      <c r="O29" s="836"/>
      <c r="P29" s="837"/>
      <c r="Q29" s="838">
        <v>66</v>
      </c>
      <c r="R29" s="839"/>
      <c r="S29" s="839"/>
      <c r="T29" s="839"/>
      <c r="U29" s="839"/>
      <c r="V29" s="839">
        <v>64</v>
      </c>
      <c r="W29" s="839"/>
      <c r="X29" s="839"/>
      <c r="Y29" s="839"/>
      <c r="Z29" s="839"/>
      <c r="AA29" s="839">
        <f t="shared" ref="AA29:AA31" si="0">Q29-V29</f>
        <v>2</v>
      </c>
      <c r="AB29" s="839"/>
      <c r="AC29" s="839"/>
      <c r="AD29" s="839"/>
      <c r="AE29" s="840"/>
      <c r="AF29" s="841">
        <v>2</v>
      </c>
      <c r="AG29" s="842"/>
      <c r="AH29" s="842"/>
      <c r="AI29" s="842"/>
      <c r="AJ29" s="843"/>
      <c r="AK29" s="910">
        <v>21</v>
      </c>
      <c r="AL29" s="911"/>
      <c r="AM29" s="911"/>
      <c r="AN29" s="911"/>
      <c r="AO29" s="911"/>
      <c r="AP29" s="911" t="s">
        <v>506</v>
      </c>
      <c r="AQ29" s="911"/>
      <c r="AR29" s="911"/>
      <c r="AS29" s="911"/>
      <c r="AT29" s="911"/>
      <c r="AU29" s="911" t="s">
        <v>506</v>
      </c>
      <c r="AV29" s="911"/>
      <c r="AW29" s="911"/>
      <c r="AX29" s="911"/>
      <c r="AY29" s="911"/>
      <c r="AZ29" s="912" t="s">
        <v>506</v>
      </c>
      <c r="BA29" s="912"/>
      <c r="BB29" s="912"/>
      <c r="BC29" s="912"/>
      <c r="BD29" s="912"/>
      <c r="BE29" s="908"/>
      <c r="BF29" s="908"/>
      <c r="BG29" s="908"/>
      <c r="BH29" s="908"/>
      <c r="BI29" s="909"/>
      <c r="BJ29" s="252"/>
      <c r="BK29" s="252"/>
      <c r="BL29" s="252"/>
      <c r="BM29" s="252"/>
      <c r="BN29" s="252"/>
      <c r="BO29" s="265"/>
      <c r="BP29" s="265"/>
      <c r="BQ29" s="262">
        <v>23</v>
      </c>
      <c r="BR29" s="263"/>
      <c r="BS29" s="848"/>
      <c r="BT29" s="849"/>
      <c r="BU29" s="849"/>
      <c r="BV29" s="849"/>
      <c r="BW29" s="849"/>
      <c r="BX29" s="849"/>
      <c r="BY29" s="849"/>
      <c r="BZ29" s="849"/>
      <c r="CA29" s="849"/>
      <c r="CB29" s="849"/>
      <c r="CC29" s="849"/>
      <c r="CD29" s="849"/>
      <c r="CE29" s="849"/>
      <c r="CF29" s="849"/>
      <c r="CG29" s="850"/>
      <c r="CH29" s="861"/>
      <c r="CI29" s="862"/>
      <c r="CJ29" s="862"/>
      <c r="CK29" s="862"/>
      <c r="CL29" s="863"/>
      <c r="CM29" s="861"/>
      <c r="CN29" s="862"/>
      <c r="CO29" s="862"/>
      <c r="CP29" s="862"/>
      <c r="CQ29" s="863"/>
      <c r="CR29" s="861"/>
      <c r="CS29" s="862"/>
      <c r="CT29" s="862"/>
      <c r="CU29" s="862"/>
      <c r="CV29" s="863"/>
      <c r="CW29" s="861"/>
      <c r="CX29" s="862"/>
      <c r="CY29" s="862"/>
      <c r="CZ29" s="862"/>
      <c r="DA29" s="863"/>
      <c r="DB29" s="861"/>
      <c r="DC29" s="862"/>
      <c r="DD29" s="862"/>
      <c r="DE29" s="862"/>
      <c r="DF29" s="863"/>
      <c r="DG29" s="861"/>
      <c r="DH29" s="862"/>
      <c r="DI29" s="862"/>
      <c r="DJ29" s="862"/>
      <c r="DK29" s="863"/>
      <c r="DL29" s="861"/>
      <c r="DM29" s="862"/>
      <c r="DN29" s="862"/>
      <c r="DO29" s="862"/>
      <c r="DP29" s="863"/>
      <c r="DQ29" s="861"/>
      <c r="DR29" s="862"/>
      <c r="DS29" s="862"/>
      <c r="DT29" s="862"/>
      <c r="DU29" s="863"/>
      <c r="DV29" s="864"/>
      <c r="DW29" s="865"/>
      <c r="DX29" s="865"/>
      <c r="DY29" s="865"/>
      <c r="DZ29" s="866"/>
      <c r="EA29" s="246"/>
    </row>
    <row r="30" spans="1:131" s="247" customFormat="1" ht="26.25" customHeight="1" x14ac:dyDescent="0.15">
      <c r="A30" s="266">
        <v>3</v>
      </c>
      <c r="B30" s="835" t="s">
        <v>401</v>
      </c>
      <c r="C30" s="836"/>
      <c r="D30" s="836"/>
      <c r="E30" s="836"/>
      <c r="F30" s="836"/>
      <c r="G30" s="836"/>
      <c r="H30" s="836"/>
      <c r="I30" s="836"/>
      <c r="J30" s="836"/>
      <c r="K30" s="836"/>
      <c r="L30" s="836"/>
      <c r="M30" s="836"/>
      <c r="N30" s="836"/>
      <c r="O30" s="836"/>
      <c r="P30" s="837"/>
      <c r="Q30" s="838">
        <v>224</v>
      </c>
      <c r="R30" s="839"/>
      <c r="S30" s="839"/>
      <c r="T30" s="839"/>
      <c r="U30" s="839"/>
      <c r="V30" s="839">
        <v>220</v>
      </c>
      <c r="W30" s="839"/>
      <c r="X30" s="839"/>
      <c r="Y30" s="839"/>
      <c r="Z30" s="839"/>
      <c r="AA30" s="839">
        <f t="shared" si="0"/>
        <v>4</v>
      </c>
      <c r="AB30" s="839"/>
      <c r="AC30" s="839"/>
      <c r="AD30" s="839"/>
      <c r="AE30" s="840"/>
      <c r="AF30" s="841">
        <v>4</v>
      </c>
      <c r="AG30" s="842"/>
      <c r="AH30" s="842"/>
      <c r="AI30" s="842"/>
      <c r="AJ30" s="843"/>
      <c r="AK30" s="910">
        <v>96</v>
      </c>
      <c r="AL30" s="911"/>
      <c r="AM30" s="911"/>
      <c r="AN30" s="911"/>
      <c r="AO30" s="911"/>
      <c r="AP30" s="911">
        <v>780</v>
      </c>
      <c r="AQ30" s="911"/>
      <c r="AR30" s="911"/>
      <c r="AS30" s="911"/>
      <c r="AT30" s="911"/>
      <c r="AU30" s="911">
        <v>307</v>
      </c>
      <c r="AV30" s="911"/>
      <c r="AW30" s="911"/>
      <c r="AX30" s="911"/>
      <c r="AY30" s="911"/>
      <c r="AZ30" s="912" t="s">
        <v>506</v>
      </c>
      <c r="BA30" s="912"/>
      <c r="BB30" s="912"/>
      <c r="BC30" s="912"/>
      <c r="BD30" s="912"/>
      <c r="BE30" s="908" t="s">
        <v>402</v>
      </c>
      <c r="BF30" s="908"/>
      <c r="BG30" s="908"/>
      <c r="BH30" s="908"/>
      <c r="BI30" s="909"/>
      <c r="BJ30" s="252"/>
      <c r="BK30" s="252"/>
      <c r="BL30" s="252"/>
      <c r="BM30" s="252"/>
      <c r="BN30" s="252"/>
      <c r="BO30" s="265"/>
      <c r="BP30" s="265"/>
      <c r="BQ30" s="262">
        <v>24</v>
      </c>
      <c r="BR30" s="263"/>
      <c r="BS30" s="848"/>
      <c r="BT30" s="849"/>
      <c r="BU30" s="849"/>
      <c r="BV30" s="849"/>
      <c r="BW30" s="849"/>
      <c r="BX30" s="849"/>
      <c r="BY30" s="849"/>
      <c r="BZ30" s="849"/>
      <c r="CA30" s="849"/>
      <c r="CB30" s="849"/>
      <c r="CC30" s="849"/>
      <c r="CD30" s="849"/>
      <c r="CE30" s="849"/>
      <c r="CF30" s="849"/>
      <c r="CG30" s="850"/>
      <c r="CH30" s="861"/>
      <c r="CI30" s="862"/>
      <c r="CJ30" s="862"/>
      <c r="CK30" s="862"/>
      <c r="CL30" s="863"/>
      <c r="CM30" s="861"/>
      <c r="CN30" s="862"/>
      <c r="CO30" s="862"/>
      <c r="CP30" s="862"/>
      <c r="CQ30" s="863"/>
      <c r="CR30" s="861"/>
      <c r="CS30" s="862"/>
      <c r="CT30" s="862"/>
      <c r="CU30" s="862"/>
      <c r="CV30" s="863"/>
      <c r="CW30" s="861"/>
      <c r="CX30" s="862"/>
      <c r="CY30" s="862"/>
      <c r="CZ30" s="862"/>
      <c r="DA30" s="863"/>
      <c r="DB30" s="861"/>
      <c r="DC30" s="862"/>
      <c r="DD30" s="862"/>
      <c r="DE30" s="862"/>
      <c r="DF30" s="863"/>
      <c r="DG30" s="861"/>
      <c r="DH30" s="862"/>
      <c r="DI30" s="862"/>
      <c r="DJ30" s="862"/>
      <c r="DK30" s="863"/>
      <c r="DL30" s="861"/>
      <c r="DM30" s="862"/>
      <c r="DN30" s="862"/>
      <c r="DO30" s="862"/>
      <c r="DP30" s="863"/>
      <c r="DQ30" s="861"/>
      <c r="DR30" s="862"/>
      <c r="DS30" s="862"/>
      <c r="DT30" s="862"/>
      <c r="DU30" s="863"/>
      <c r="DV30" s="864"/>
      <c r="DW30" s="865"/>
      <c r="DX30" s="865"/>
      <c r="DY30" s="865"/>
      <c r="DZ30" s="866"/>
      <c r="EA30" s="246"/>
    </row>
    <row r="31" spans="1:131" s="247" customFormat="1" ht="26.25" customHeight="1" x14ac:dyDescent="0.15">
      <c r="A31" s="266">
        <v>4</v>
      </c>
      <c r="B31" s="835" t="s">
        <v>403</v>
      </c>
      <c r="C31" s="836"/>
      <c r="D31" s="836"/>
      <c r="E31" s="836"/>
      <c r="F31" s="836"/>
      <c r="G31" s="836"/>
      <c r="H31" s="836"/>
      <c r="I31" s="836"/>
      <c r="J31" s="836"/>
      <c r="K31" s="836"/>
      <c r="L31" s="836"/>
      <c r="M31" s="836"/>
      <c r="N31" s="836"/>
      <c r="O31" s="836"/>
      <c r="P31" s="837"/>
      <c r="Q31" s="838">
        <v>30</v>
      </c>
      <c r="R31" s="839"/>
      <c r="S31" s="839"/>
      <c r="T31" s="839"/>
      <c r="U31" s="839"/>
      <c r="V31" s="839">
        <v>28</v>
      </c>
      <c r="W31" s="839"/>
      <c r="X31" s="839"/>
      <c r="Y31" s="839"/>
      <c r="Z31" s="839"/>
      <c r="AA31" s="839">
        <f t="shared" si="0"/>
        <v>2</v>
      </c>
      <c r="AB31" s="839"/>
      <c r="AC31" s="839"/>
      <c r="AD31" s="839"/>
      <c r="AE31" s="840"/>
      <c r="AF31" s="841">
        <v>2</v>
      </c>
      <c r="AG31" s="842"/>
      <c r="AH31" s="842"/>
      <c r="AI31" s="842"/>
      <c r="AJ31" s="843"/>
      <c r="AK31" s="910">
        <v>23</v>
      </c>
      <c r="AL31" s="911"/>
      <c r="AM31" s="911"/>
      <c r="AN31" s="911"/>
      <c r="AO31" s="911"/>
      <c r="AP31" s="911">
        <v>43</v>
      </c>
      <c r="AQ31" s="911"/>
      <c r="AR31" s="911"/>
      <c r="AS31" s="911"/>
      <c r="AT31" s="911"/>
      <c r="AU31" s="911">
        <v>41</v>
      </c>
      <c r="AV31" s="911"/>
      <c r="AW31" s="911"/>
      <c r="AX31" s="911"/>
      <c r="AY31" s="911"/>
      <c r="AZ31" s="912" t="s">
        <v>506</v>
      </c>
      <c r="BA31" s="912"/>
      <c r="BB31" s="912"/>
      <c r="BC31" s="912"/>
      <c r="BD31" s="912"/>
      <c r="BE31" s="908" t="s">
        <v>404</v>
      </c>
      <c r="BF31" s="908"/>
      <c r="BG31" s="908"/>
      <c r="BH31" s="908"/>
      <c r="BI31" s="909"/>
      <c r="BJ31" s="252"/>
      <c r="BK31" s="252"/>
      <c r="BL31" s="252"/>
      <c r="BM31" s="252"/>
      <c r="BN31" s="252"/>
      <c r="BO31" s="265"/>
      <c r="BP31" s="265"/>
      <c r="BQ31" s="262">
        <v>25</v>
      </c>
      <c r="BR31" s="263"/>
      <c r="BS31" s="848"/>
      <c r="BT31" s="849"/>
      <c r="BU31" s="849"/>
      <c r="BV31" s="849"/>
      <c r="BW31" s="849"/>
      <c r="BX31" s="849"/>
      <c r="BY31" s="849"/>
      <c r="BZ31" s="849"/>
      <c r="CA31" s="849"/>
      <c r="CB31" s="849"/>
      <c r="CC31" s="849"/>
      <c r="CD31" s="849"/>
      <c r="CE31" s="849"/>
      <c r="CF31" s="849"/>
      <c r="CG31" s="850"/>
      <c r="CH31" s="861"/>
      <c r="CI31" s="862"/>
      <c r="CJ31" s="862"/>
      <c r="CK31" s="862"/>
      <c r="CL31" s="863"/>
      <c r="CM31" s="861"/>
      <c r="CN31" s="862"/>
      <c r="CO31" s="862"/>
      <c r="CP31" s="862"/>
      <c r="CQ31" s="863"/>
      <c r="CR31" s="861"/>
      <c r="CS31" s="862"/>
      <c r="CT31" s="862"/>
      <c r="CU31" s="862"/>
      <c r="CV31" s="863"/>
      <c r="CW31" s="861"/>
      <c r="CX31" s="862"/>
      <c r="CY31" s="862"/>
      <c r="CZ31" s="862"/>
      <c r="DA31" s="863"/>
      <c r="DB31" s="861"/>
      <c r="DC31" s="862"/>
      <c r="DD31" s="862"/>
      <c r="DE31" s="862"/>
      <c r="DF31" s="863"/>
      <c r="DG31" s="861"/>
      <c r="DH31" s="862"/>
      <c r="DI31" s="862"/>
      <c r="DJ31" s="862"/>
      <c r="DK31" s="863"/>
      <c r="DL31" s="861"/>
      <c r="DM31" s="862"/>
      <c r="DN31" s="862"/>
      <c r="DO31" s="862"/>
      <c r="DP31" s="863"/>
      <c r="DQ31" s="861"/>
      <c r="DR31" s="862"/>
      <c r="DS31" s="862"/>
      <c r="DT31" s="862"/>
      <c r="DU31" s="863"/>
      <c r="DV31" s="864"/>
      <c r="DW31" s="865"/>
      <c r="DX31" s="865"/>
      <c r="DY31" s="865"/>
      <c r="DZ31" s="866"/>
      <c r="EA31" s="246"/>
    </row>
    <row r="32" spans="1:131" s="247" customFormat="1" ht="26.25" customHeight="1" x14ac:dyDescent="0.15">
      <c r="A32" s="266">
        <v>5</v>
      </c>
      <c r="B32" s="835"/>
      <c r="C32" s="836"/>
      <c r="D32" s="836"/>
      <c r="E32" s="836"/>
      <c r="F32" s="836"/>
      <c r="G32" s="836"/>
      <c r="H32" s="836"/>
      <c r="I32" s="836"/>
      <c r="J32" s="836"/>
      <c r="K32" s="836"/>
      <c r="L32" s="836"/>
      <c r="M32" s="836"/>
      <c r="N32" s="836"/>
      <c r="O32" s="836"/>
      <c r="P32" s="837"/>
      <c r="Q32" s="838"/>
      <c r="R32" s="839"/>
      <c r="S32" s="839"/>
      <c r="T32" s="839"/>
      <c r="U32" s="839"/>
      <c r="V32" s="839"/>
      <c r="W32" s="839"/>
      <c r="X32" s="839"/>
      <c r="Y32" s="839"/>
      <c r="Z32" s="839"/>
      <c r="AA32" s="839"/>
      <c r="AB32" s="839"/>
      <c r="AC32" s="839"/>
      <c r="AD32" s="839"/>
      <c r="AE32" s="840"/>
      <c r="AF32" s="841"/>
      <c r="AG32" s="842"/>
      <c r="AH32" s="842"/>
      <c r="AI32" s="842"/>
      <c r="AJ32" s="843"/>
      <c r="AK32" s="910"/>
      <c r="AL32" s="911"/>
      <c r="AM32" s="911"/>
      <c r="AN32" s="911"/>
      <c r="AO32" s="911"/>
      <c r="AP32" s="911"/>
      <c r="AQ32" s="911"/>
      <c r="AR32" s="911"/>
      <c r="AS32" s="911"/>
      <c r="AT32" s="911"/>
      <c r="AU32" s="911"/>
      <c r="AV32" s="911"/>
      <c r="AW32" s="911"/>
      <c r="AX32" s="911"/>
      <c r="AY32" s="911"/>
      <c r="AZ32" s="912"/>
      <c r="BA32" s="912"/>
      <c r="BB32" s="912"/>
      <c r="BC32" s="912"/>
      <c r="BD32" s="912"/>
      <c r="BE32" s="908"/>
      <c r="BF32" s="908"/>
      <c r="BG32" s="908"/>
      <c r="BH32" s="908"/>
      <c r="BI32" s="909"/>
      <c r="BJ32" s="252"/>
      <c r="BK32" s="252"/>
      <c r="BL32" s="252"/>
      <c r="BM32" s="252"/>
      <c r="BN32" s="252"/>
      <c r="BO32" s="265"/>
      <c r="BP32" s="265"/>
      <c r="BQ32" s="262">
        <v>26</v>
      </c>
      <c r="BR32" s="263"/>
      <c r="BS32" s="848"/>
      <c r="BT32" s="849"/>
      <c r="BU32" s="849"/>
      <c r="BV32" s="849"/>
      <c r="BW32" s="849"/>
      <c r="BX32" s="849"/>
      <c r="BY32" s="849"/>
      <c r="BZ32" s="849"/>
      <c r="CA32" s="849"/>
      <c r="CB32" s="849"/>
      <c r="CC32" s="849"/>
      <c r="CD32" s="849"/>
      <c r="CE32" s="849"/>
      <c r="CF32" s="849"/>
      <c r="CG32" s="850"/>
      <c r="CH32" s="861"/>
      <c r="CI32" s="862"/>
      <c r="CJ32" s="862"/>
      <c r="CK32" s="862"/>
      <c r="CL32" s="863"/>
      <c r="CM32" s="861"/>
      <c r="CN32" s="862"/>
      <c r="CO32" s="862"/>
      <c r="CP32" s="862"/>
      <c r="CQ32" s="863"/>
      <c r="CR32" s="861"/>
      <c r="CS32" s="862"/>
      <c r="CT32" s="862"/>
      <c r="CU32" s="862"/>
      <c r="CV32" s="863"/>
      <c r="CW32" s="861"/>
      <c r="CX32" s="862"/>
      <c r="CY32" s="862"/>
      <c r="CZ32" s="862"/>
      <c r="DA32" s="863"/>
      <c r="DB32" s="861"/>
      <c r="DC32" s="862"/>
      <c r="DD32" s="862"/>
      <c r="DE32" s="862"/>
      <c r="DF32" s="863"/>
      <c r="DG32" s="861"/>
      <c r="DH32" s="862"/>
      <c r="DI32" s="862"/>
      <c r="DJ32" s="862"/>
      <c r="DK32" s="863"/>
      <c r="DL32" s="861"/>
      <c r="DM32" s="862"/>
      <c r="DN32" s="862"/>
      <c r="DO32" s="862"/>
      <c r="DP32" s="863"/>
      <c r="DQ32" s="861"/>
      <c r="DR32" s="862"/>
      <c r="DS32" s="862"/>
      <c r="DT32" s="862"/>
      <c r="DU32" s="863"/>
      <c r="DV32" s="864"/>
      <c r="DW32" s="865"/>
      <c r="DX32" s="865"/>
      <c r="DY32" s="865"/>
      <c r="DZ32" s="866"/>
      <c r="EA32" s="246"/>
    </row>
    <row r="33" spans="1:131" s="247" customFormat="1" ht="26.25" customHeight="1" x14ac:dyDescent="0.15">
      <c r="A33" s="266">
        <v>6</v>
      </c>
      <c r="B33" s="835"/>
      <c r="C33" s="836"/>
      <c r="D33" s="836"/>
      <c r="E33" s="836"/>
      <c r="F33" s="836"/>
      <c r="G33" s="836"/>
      <c r="H33" s="836"/>
      <c r="I33" s="836"/>
      <c r="J33" s="836"/>
      <c r="K33" s="836"/>
      <c r="L33" s="836"/>
      <c r="M33" s="836"/>
      <c r="N33" s="836"/>
      <c r="O33" s="836"/>
      <c r="P33" s="837"/>
      <c r="Q33" s="838"/>
      <c r="R33" s="839"/>
      <c r="S33" s="839"/>
      <c r="T33" s="839"/>
      <c r="U33" s="839"/>
      <c r="V33" s="839"/>
      <c r="W33" s="839"/>
      <c r="X33" s="839"/>
      <c r="Y33" s="839"/>
      <c r="Z33" s="839"/>
      <c r="AA33" s="839"/>
      <c r="AB33" s="839"/>
      <c r="AC33" s="839"/>
      <c r="AD33" s="839"/>
      <c r="AE33" s="840"/>
      <c r="AF33" s="841"/>
      <c r="AG33" s="842"/>
      <c r="AH33" s="842"/>
      <c r="AI33" s="842"/>
      <c r="AJ33" s="843"/>
      <c r="AK33" s="910"/>
      <c r="AL33" s="911"/>
      <c r="AM33" s="911"/>
      <c r="AN33" s="911"/>
      <c r="AO33" s="911"/>
      <c r="AP33" s="911"/>
      <c r="AQ33" s="911"/>
      <c r="AR33" s="911"/>
      <c r="AS33" s="911"/>
      <c r="AT33" s="911"/>
      <c r="AU33" s="911"/>
      <c r="AV33" s="911"/>
      <c r="AW33" s="911"/>
      <c r="AX33" s="911"/>
      <c r="AY33" s="911"/>
      <c r="AZ33" s="912"/>
      <c r="BA33" s="912"/>
      <c r="BB33" s="912"/>
      <c r="BC33" s="912"/>
      <c r="BD33" s="912"/>
      <c r="BE33" s="908"/>
      <c r="BF33" s="908"/>
      <c r="BG33" s="908"/>
      <c r="BH33" s="908"/>
      <c r="BI33" s="909"/>
      <c r="BJ33" s="252"/>
      <c r="BK33" s="252"/>
      <c r="BL33" s="252"/>
      <c r="BM33" s="252"/>
      <c r="BN33" s="252"/>
      <c r="BO33" s="265"/>
      <c r="BP33" s="265"/>
      <c r="BQ33" s="262">
        <v>27</v>
      </c>
      <c r="BR33" s="263"/>
      <c r="BS33" s="848"/>
      <c r="BT33" s="849"/>
      <c r="BU33" s="849"/>
      <c r="BV33" s="849"/>
      <c r="BW33" s="849"/>
      <c r="BX33" s="849"/>
      <c r="BY33" s="849"/>
      <c r="BZ33" s="849"/>
      <c r="CA33" s="849"/>
      <c r="CB33" s="849"/>
      <c r="CC33" s="849"/>
      <c r="CD33" s="849"/>
      <c r="CE33" s="849"/>
      <c r="CF33" s="849"/>
      <c r="CG33" s="850"/>
      <c r="CH33" s="861"/>
      <c r="CI33" s="862"/>
      <c r="CJ33" s="862"/>
      <c r="CK33" s="862"/>
      <c r="CL33" s="863"/>
      <c r="CM33" s="861"/>
      <c r="CN33" s="862"/>
      <c r="CO33" s="862"/>
      <c r="CP33" s="862"/>
      <c r="CQ33" s="863"/>
      <c r="CR33" s="861"/>
      <c r="CS33" s="862"/>
      <c r="CT33" s="862"/>
      <c r="CU33" s="862"/>
      <c r="CV33" s="863"/>
      <c r="CW33" s="861"/>
      <c r="CX33" s="862"/>
      <c r="CY33" s="862"/>
      <c r="CZ33" s="862"/>
      <c r="DA33" s="863"/>
      <c r="DB33" s="861"/>
      <c r="DC33" s="862"/>
      <c r="DD33" s="862"/>
      <c r="DE33" s="862"/>
      <c r="DF33" s="863"/>
      <c r="DG33" s="861"/>
      <c r="DH33" s="862"/>
      <c r="DI33" s="862"/>
      <c r="DJ33" s="862"/>
      <c r="DK33" s="863"/>
      <c r="DL33" s="861"/>
      <c r="DM33" s="862"/>
      <c r="DN33" s="862"/>
      <c r="DO33" s="862"/>
      <c r="DP33" s="863"/>
      <c r="DQ33" s="861"/>
      <c r="DR33" s="862"/>
      <c r="DS33" s="862"/>
      <c r="DT33" s="862"/>
      <c r="DU33" s="863"/>
      <c r="DV33" s="864"/>
      <c r="DW33" s="865"/>
      <c r="DX33" s="865"/>
      <c r="DY33" s="865"/>
      <c r="DZ33" s="866"/>
      <c r="EA33" s="246"/>
    </row>
    <row r="34" spans="1:131" s="247" customFormat="1" ht="26.25" customHeight="1" x14ac:dyDescent="0.15">
      <c r="A34" s="266">
        <v>7</v>
      </c>
      <c r="B34" s="835"/>
      <c r="C34" s="836"/>
      <c r="D34" s="836"/>
      <c r="E34" s="836"/>
      <c r="F34" s="836"/>
      <c r="G34" s="836"/>
      <c r="H34" s="836"/>
      <c r="I34" s="836"/>
      <c r="J34" s="836"/>
      <c r="K34" s="836"/>
      <c r="L34" s="836"/>
      <c r="M34" s="836"/>
      <c r="N34" s="836"/>
      <c r="O34" s="836"/>
      <c r="P34" s="837"/>
      <c r="Q34" s="838"/>
      <c r="R34" s="839"/>
      <c r="S34" s="839"/>
      <c r="T34" s="839"/>
      <c r="U34" s="839"/>
      <c r="V34" s="839"/>
      <c r="W34" s="839"/>
      <c r="X34" s="839"/>
      <c r="Y34" s="839"/>
      <c r="Z34" s="839"/>
      <c r="AA34" s="839"/>
      <c r="AB34" s="839"/>
      <c r="AC34" s="839"/>
      <c r="AD34" s="839"/>
      <c r="AE34" s="840"/>
      <c r="AF34" s="841"/>
      <c r="AG34" s="842"/>
      <c r="AH34" s="842"/>
      <c r="AI34" s="842"/>
      <c r="AJ34" s="843"/>
      <c r="AK34" s="910"/>
      <c r="AL34" s="911"/>
      <c r="AM34" s="911"/>
      <c r="AN34" s="911"/>
      <c r="AO34" s="911"/>
      <c r="AP34" s="911"/>
      <c r="AQ34" s="911"/>
      <c r="AR34" s="911"/>
      <c r="AS34" s="911"/>
      <c r="AT34" s="911"/>
      <c r="AU34" s="911"/>
      <c r="AV34" s="911"/>
      <c r="AW34" s="911"/>
      <c r="AX34" s="911"/>
      <c r="AY34" s="911"/>
      <c r="AZ34" s="912"/>
      <c r="BA34" s="912"/>
      <c r="BB34" s="912"/>
      <c r="BC34" s="912"/>
      <c r="BD34" s="912"/>
      <c r="BE34" s="908"/>
      <c r="BF34" s="908"/>
      <c r="BG34" s="908"/>
      <c r="BH34" s="908"/>
      <c r="BI34" s="909"/>
      <c r="BJ34" s="252"/>
      <c r="BK34" s="252"/>
      <c r="BL34" s="252"/>
      <c r="BM34" s="252"/>
      <c r="BN34" s="252"/>
      <c r="BO34" s="265"/>
      <c r="BP34" s="265"/>
      <c r="BQ34" s="262">
        <v>28</v>
      </c>
      <c r="BR34" s="263"/>
      <c r="BS34" s="848"/>
      <c r="BT34" s="849"/>
      <c r="BU34" s="849"/>
      <c r="BV34" s="849"/>
      <c r="BW34" s="849"/>
      <c r="BX34" s="849"/>
      <c r="BY34" s="849"/>
      <c r="BZ34" s="849"/>
      <c r="CA34" s="849"/>
      <c r="CB34" s="849"/>
      <c r="CC34" s="849"/>
      <c r="CD34" s="849"/>
      <c r="CE34" s="849"/>
      <c r="CF34" s="849"/>
      <c r="CG34" s="850"/>
      <c r="CH34" s="861"/>
      <c r="CI34" s="862"/>
      <c r="CJ34" s="862"/>
      <c r="CK34" s="862"/>
      <c r="CL34" s="863"/>
      <c r="CM34" s="861"/>
      <c r="CN34" s="862"/>
      <c r="CO34" s="862"/>
      <c r="CP34" s="862"/>
      <c r="CQ34" s="863"/>
      <c r="CR34" s="861"/>
      <c r="CS34" s="862"/>
      <c r="CT34" s="862"/>
      <c r="CU34" s="862"/>
      <c r="CV34" s="863"/>
      <c r="CW34" s="861"/>
      <c r="CX34" s="862"/>
      <c r="CY34" s="862"/>
      <c r="CZ34" s="862"/>
      <c r="DA34" s="863"/>
      <c r="DB34" s="861"/>
      <c r="DC34" s="862"/>
      <c r="DD34" s="862"/>
      <c r="DE34" s="862"/>
      <c r="DF34" s="863"/>
      <c r="DG34" s="861"/>
      <c r="DH34" s="862"/>
      <c r="DI34" s="862"/>
      <c r="DJ34" s="862"/>
      <c r="DK34" s="863"/>
      <c r="DL34" s="861"/>
      <c r="DM34" s="862"/>
      <c r="DN34" s="862"/>
      <c r="DO34" s="862"/>
      <c r="DP34" s="863"/>
      <c r="DQ34" s="861"/>
      <c r="DR34" s="862"/>
      <c r="DS34" s="862"/>
      <c r="DT34" s="862"/>
      <c r="DU34" s="863"/>
      <c r="DV34" s="864"/>
      <c r="DW34" s="865"/>
      <c r="DX34" s="865"/>
      <c r="DY34" s="865"/>
      <c r="DZ34" s="866"/>
      <c r="EA34" s="246"/>
    </row>
    <row r="35" spans="1:131" s="247" customFormat="1" ht="26.25" customHeight="1" x14ac:dyDescent="0.15">
      <c r="A35" s="266">
        <v>8</v>
      </c>
      <c r="B35" s="835"/>
      <c r="C35" s="836"/>
      <c r="D35" s="836"/>
      <c r="E35" s="836"/>
      <c r="F35" s="836"/>
      <c r="G35" s="836"/>
      <c r="H35" s="836"/>
      <c r="I35" s="836"/>
      <c r="J35" s="836"/>
      <c r="K35" s="836"/>
      <c r="L35" s="836"/>
      <c r="M35" s="836"/>
      <c r="N35" s="836"/>
      <c r="O35" s="836"/>
      <c r="P35" s="837"/>
      <c r="Q35" s="838"/>
      <c r="R35" s="839"/>
      <c r="S35" s="839"/>
      <c r="T35" s="839"/>
      <c r="U35" s="839"/>
      <c r="V35" s="839"/>
      <c r="W35" s="839"/>
      <c r="X35" s="839"/>
      <c r="Y35" s="839"/>
      <c r="Z35" s="839"/>
      <c r="AA35" s="839"/>
      <c r="AB35" s="839"/>
      <c r="AC35" s="839"/>
      <c r="AD35" s="839"/>
      <c r="AE35" s="840"/>
      <c r="AF35" s="841"/>
      <c r="AG35" s="842"/>
      <c r="AH35" s="842"/>
      <c r="AI35" s="842"/>
      <c r="AJ35" s="843"/>
      <c r="AK35" s="910"/>
      <c r="AL35" s="911"/>
      <c r="AM35" s="911"/>
      <c r="AN35" s="911"/>
      <c r="AO35" s="911"/>
      <c r="AP35" s="911"/>
      <c r="AQ35" s="911"/>
      <c r="AR35" s="911"/>
      <c r="AS35" s="911"/>
      <c r="AT35" s="911"/>
      <c r="AU35" s="911"/>
      <c r="AV35" s="911"/>
      <c r="AW35" s="911"/>
      <c r="AX35" s="911"/>
      <c r="AY35" s="911"/>
      <c r="AZ35" s="912"/>
      <c r="BA35" s="912"/>
      <c r="BB35" s="912"/>
      <c r="BC35" s="912"/>
      <c r="BD35" s="912"/>
      <c r="BE35" s="908"/>
      <c r="BF35" s="908"/>
      <c r="BG35" s="908"/>
      <c r="BH35" s="908"/>
      <c r="BI35" s="909"/>
      <c r="BJ35" s="252"/>
      <c r="BK35" s="252"/>
      <c r="BL35" s="252"/>
      <c r="BM35" s="252"/>
      <c r="BN35" s="252"/>
      <c r="BO35" s="265"/>
      <c r="BP35" s="265"/>
      <c r="BQ35" s="262">
        <v>29</v>
      </c>
      <c r="BR35" s="263"/>
      <c r="BS35" s="848"/>
      <c r="BT35" s="849"/>
      <c r="BU35" s="849"/>
      <c r="BV35" s="849"/>
      <c r="BW35" s="849"/>
      <c r="BX35" s="849"/>
      <c r="BY35" s="849"/>
      <c r="BZ35" s="849"/>
      <c r="CA35" s="849"/>
      <c r="CB35" s="849"/>
      <c r="CC35" s="849"/>
      <c r="CD35" s="849"/>
      <c r="CE35" s="849"/>
      <c r="CF35" s="849"/>
      <c r="CG35" s="850"/>
      <c r="CH35" s="861"/>
      <c r="CI35" s="862"/>
      <c r="CJ35" s="862"/>
      <c r="CK35" s="862"/>
      <c r="CL35" s="863"/>
      <c r="CM35" s="861"/>
      <c r="CN35" s="862"/>
      <c r="CO35" s="862"/>
      <c r="CP35" s="862"/>
      <c r="CQ35" s="863"/>
      <c r="CR35" s="861"/>
      <c r="CS35" s="862"/>
      <c r="CT35" s="862"/>
      <c r="CU35" s="862"/>
      <c r="CV35" s="863"/>
      <c r="CW35" s="861"/>
      <c r="CX35" s="862"/>
      <c r="CY35" s="862"/>
      <c r="CZ35" s="862"/>
      <c r="DA35" s="863"/>
      <c r="DB35" s="861"/>
      <c r="DC35" s="862"/>
      <c r="DD35" s="862"/>
      <c r="DE35" s="862"/>
      <c r="DF35" s="863"/>
      <c r="DG35" s="861"/>
      <c r="DH35" s="862"/>
      <c r="DI35" s="862"/>
      <c r="DJ35" s="862"/>
      <c r="DK35" s="863"/>
      <c r="DL35" s="861"/>
      <c r="DM35" s="862"/>
      <c r="DN35" s="862"/>
      <c r="DO35" s="862"/>
      <c r="DP35" s="863"/>
      <c r="DQ35" s="861"/>
      <c r="DR35" s="862"/>
      <c r="DS35" s="862"/>
      <c r="DT35" s="862"/>
      <c r="DU35" s="863"/>
      <c r="DV35" s="864"/>
      <c r="DW35" s="865"/>
      <c r="DX35" s="865"/>
      <c r="DY35" s="865"/>
      <c r="DZ35" s="866"/>
      <c r="EA35" s="246"/>
    </row>
    <row r="36" spans="1:131" s="247" customFormat="1" ht="26.25" customHeight="1" x14ac:dyDescent="0.15">
      <c r="A36" s="266">
        <v>9</v>
      </c>
      <c r="B36" s="835"/>
      <c r="C36" s="836"/>
      <c r="D36" s="836"/>
      <c r="E36" s="836"/>
      <c r="F36" s="836"/>
      <c r="G36" s="836"/>
      <c r="H36" s="836"/>
      <c r="I36" s="836"/>
      <c r="J36" s="836"/>
      <c r="K36" s="836"/>
      <c r="L36" s="836"/>
      <c r="M36" s="836"/>
      <c r="N36" s="836"/>
      <c r="O36" s="836"/>
      <c r="P36" s="837"/>
      <c r="Q36" s="838"/>
      <c r="R36" s="839"/>
      <c r="S36" s="839"/>
      <c r="T36" s="839"/>
      <c r="U36" s="839"/>
      <c r="V36" s="839"/>
      <c r="W36" s="839"/>
      <c r="X36" s="839"/>
      <c r="Y36" s="839"/>
      <c r="Z36" s="839"/>
      <c r="AA36" s="839"/>
      <c r="AB36" s="839"/>
      <c r="AC36" s="839"/>
      <c r="AD36" s="839"/>
      <c r="AE36" s="840"/>
      <c r="AF36" s="841"/>
      <c r="AG36" s="842"/>
      <c r="AH36" s="842"/>
      <c r="AI36" s="842"/>
      <c r="AJ36" s="843"/>
      <c r="AK36" s="910"/>
      <c r="AL36" s="911"/>
      <c r="AM36" s="911"/>
      <c r="AN36" s="911"/>
      <c r="AO36" s="911"/>
      <c r="AP36" s="911"/>
      <c r="AQ36" s="911"/>
      <c r="AR36" s="911"/>
      <c r="AS36" s="911"/>
      <c r="AT36" s="911"/>
      <c r="AU36" s="911"/>
      <c r="AV36" s="911"/>
      <c r="AW36" s="911"/>
      <c r="AX36" s="911"/>
      <c r="AY36" s="911"/>
      <c r="AZ36" s="912"/>
      <c r="BA36" s="912"/>
      <c r="BB36" s="912"/>
      <c r="BC36" s="912"/>
      <c r="BD36" s="912"/>
      <c r="BE36" s="908"/>
      <c r="BF36" s="908"/>
      <c r="BG36" s="908"/>
      <c r="BH36" s="908"/>
      <c r="BI36" s="909"/>
      <c r="BJ36" s="252"/>
      <c r="BK36" s="252"/>
      <c r="BL36" s="252"/>
      <c r="BM36" s="252"/>
      <c r="BN36" s="252"/>
      <c r="BO36" s="265"/>
      <c r="BP36" s="265"/>
      <c r="BQ36" s="262">
        <v>30</v>
      </c>
      <c r="BR36" s="263"/>
      <c r="BS36" s="848"/>
      <c r="BT36" s="849"/>
      <c r="BU36" s="849"/>
      <c r="BV36" s="849"/>
      <c r="BW36" s="849"/>
      <c r="BX36" s="849"/>
      <c r="BY36" s="849"/>
      <c r="BZ36" s="849"/>
      <c r="CA36" s="849"/>
      <c r="CB36" s="849"/>
      <c r="CC36" s="849"/>
      <c r="CD36" s="849"/>
      <c r="CE36" s="849"/>
      <c r="CF36" s="849"/>
      <c r="CG36" s="850"/>
      <c r="CH36" s="861"/>
      <c r="CI36" s="862"/>
      <c r="CJ36" s="862"/>
      <c r="CK36" s="862"/>
      <c r="CL36" s="863"/>
      <c r="CM36" s="861"/>
      <c r="CN36" s="862"/>
      <c r="CO36" s="862"/>
      <c r="CP36" s="862"/>
      <c r="CQ36" s="863"/>
      <c r="CR36" s="861"/>
      <c r="CS36" s="862"/>
      <c r="CT36" s="862"/>
      <c r="CU36" s="862"/>
      <c r="CV36" s="863"/>
      <c r="CW36" s="861"/>
      <c r="CX36" s="862"/>
      <c r="CY36" s="862"/>
      <c r="CZ36" s="862"/>
      <c r="DA36" s="863"/>
      <c r="DB36" s="861"/>
      <c r="DC36" s="862"/>
      <c r="DD36" s="862"/>
      <c r="DE36" s="862"/>
      <c r="DF36" s="863"/>
      <c r="DG36" s="861"/>
      <c r="DH36" s="862"/>
      <c r="DI36" s="862"/>
      <c r="DJ36" s="862"/>
      <c r="DK36" s="863"/>
      <c r="DL36" s="861"/>
      <c r="DM36" s="862"/>
      <c r="DN36" s="862"/>
      <c r="DO36" s="862"/>
      <c r="DP36" s="863"/>
      <c r="DQ36" s="861"/>
      <c r="DR36" s="862"/>
      <c r="DS36" s="862"/>
      <c r="DT36" s="862"/>
      <c r="DU36" s="863"/>
      <c r="DV36" s="864"/>
      <c r="DW36" s="865"/>
      <c r="DX36" s="865"/>
      <c r="DY36" s="865"/>
      <c r="DZ36" s="866"/>
      <c r="EA36" s="246"/>
    </row>
    <row r="37" spans="1:131" s="247" customFormat="1" ht="26.25" customHeight="1" x14ac:dyDescent="0.15">
      <c r="A37" s="266">
        <v>10</v>
      </c>
      <c r="B37" s="835"/>
      <c r="C37" s="836"/>
      <c r="D37" s="836"/>
      <c r="E37" s="836"/>
      <c r="F37" s="836"/>
      <c r="G37" s="836"/>
      <c r="H37" s="836"/>
      <c r="I37" s="836"/>
      <c r="J37" s="836"/>
      <c r="K37" s="836"/>
      <c r="L37" s="836"/>
      <c r="M37" s="836"/>
      <c r="N37" s="836"/>
      <c r="O37" s="836"/>
      <c r="P37" s="837"/>
      <c r="Q37" s="838"/>
      <c r="R37" s="839"/>
      <c r="S37" s="839"/>
      <c r="T37" s="839"/>
      <c r="U37" s="839"/>
      <c r="V37" s="839"/>
      <c r="W37" s="839"/>
      <c r="X37" s="839"/>
      <c r="Y37" s="839"/>
      <c r="Z37" s="839"/>
      <c r="AA37" s="839"/>
      <c r="AB37" s="839"/>
      <c r="AC37" s="839"/>
      <c r="AD37" s="839"/>
      <c r="AE37" s="840"/>
      <c r="AF37" s="841"/>
      <c r="AG37" s="842"/>
      <c r="AH37" s="842"/>
      <c r="AI37" s="842"/>
      <c r="AJ37" s="843"/>
      <c r="AK37" s="910"/>
      <c r="AL37" s="911"/>
      <c r="AM37" s="911"/>
      <c r="AN37" s="911"/>
      <c r="AO37" s="911"/>
      <c r="AP37" s="911"/>
      <c r="AQ37" s="911"/>
      <c r="AR37" s="911"/>
      <c r="AS37" s="911"/>
      <c r="AT37" s="911"/>
      <c r="AU37" s="911"/>
      <c r="AV37" s="911"/>
      <c r="AW37" s="911"/>
      <c r="AX37" s="911"/>
      <c r="AY37" s="911"/>
      <c r="AZ37" s="912"/>
      <c r="BA37" s="912"/>
      <c r="BB37" s="912"/>
      <c r="BC37" s="912"/>
      <c r="BD37" s="912"/>
      <c r="BE37" s="908"/>
      <c r="BF37" s="908"/>
      <c r="BG37" s="908"/>
      <c r="BH37" s="908"/>
      <c r="BI37" s="909"/>
      <c r="BJ37" s="252"/>
      <c r="BK37" s="252"/>
      <c r="BL37" s="252"/>
      <c r="BM37" s="252"/>
      <c r="BN37" s="252"/>
      <c r="BO37" s="265"/>
      <c r="BP37" s="265"/>
      <c r="BQ37" s="262">
        <v>31</v>
      </c>
      <c r="BR37" s="263"/>
      <c r="BS37" s="848"/>
      <c r="BT37" s="849"/>
      <c r="BU37" s="849"/>
      <c r="BV37" s="849"/>
      <c r="BW37" s="849"/>
      <c r="BX37" s="849"/>
      <c r="BY37" s="849"/>
      <c r="BZ37" s="849"/>
      <c r="CA37" s="849"/>
      <c r="CB37" s="849"/>
      <c r="CC37" s="849"/>
      <c r="CD37" s="849"/>
      <c r="CE37" s="849"/>
      <c r="CF37" s="849"/>
      <c r="CG37" s="850"/>
      <c r="CH37" s="861"/>
      <c r="CI37" s="862"/>
      <c r="CJ37" s="862"/>
      <c r="CK37" s="862"/>
      <c r="CL37" s="863"/>
      <c r="CM37" s="861"/>
      <c r="CN37" s="862"/>
      <c r="CO37" s="862"/>
      <c r="CP37" s="862"/>
      <c r="CQ37" s="863"/>
      <c r="CR37" s="861"/>
      <c r="CS37" s="862"/>
      <c r="CT37" s="862"/>
      <c r="CU37" s="862"/>
      <c r="CV37" s="863"/>
      <c r="CW37" s="861"/>
      <c r="CX37" s="862"/>
      <c r="CY37" s="862"/>
      <c r="CZ37" s="862"/>
      <c r="DA37" s="863"/>
      <c r="DB37" s="861"/>
      <c r="DC37" s="862"/>
      <c r="DD37" s="862"/>
      <c r="DE37" s="862"/>
      <c r="DF37" s="863"/>
      <c r="DG37" s="861"/>
      <c r="DH37" s="862"/>
      <c r="DI37" s="862"/>
      <c r="DJ37" s="862"/>
      <c r="DK37" s="863"/>
      <c r="DL37" s="861"/>
      <c r="DM37" s="862"/>
      <c r="DN37" s="862"/>
      <c r="DO37" s="862"/>
      <c r="DP37" s="863"/>
      <c r="DQ37" s="861"/>
      <c r="DR37" s="862"/>
      <c r="DS37" s="862"/>
      <c r="DT37" s="862"/>
      <c r="DU37" s="863"/>
      <c r="DV37" s="864"/>
      <c r="DW37" s="865"/>
      <c r="DX37" s="865"/>
      <c r="DY37" s="865"/>
      <c r="DZ37" s="866"/>
      <c r="EA37" s="246"/>
    </row>
    <row r="38" spans="1:131" s="247" customFormat="1" ht="26.25" customHeight="1" x14ac:dyDescent="0.15">
      <c r="A38" s="266">
        <v>11</v>
      </c>
      <c r="B38" s="835"/>
      <c r="C38" s="836"/>
      <c r="D38" s="836"/>
      <c r="E38" s="836"/>
      <c r="F38" s="836"/>
      <c r="G38" s="836"/>
      <c r="H38" s="836"/>
      <c r="I38" s="836"/>
      <c r="J38" s="836"/>
      <c r="K38" s="836"/>
      <c r="L38" s="836"/>
      <c r="M38" s="836"/>
      <c r="N38" s="836"/>
      <c r="O38" s="836"/>
      <c r="P38" s="837"/>
      <c r="Q38" s="838"/>
      <c r="R38" s="839"/>
      <c r="S38" s="839"/>
      <c r="T38" s="839"/>
      <c r="U38" s="839"/>
      <c r="V38" s="839"/>
      <c r="W38" s="839"/>
      <c r="X38" s="839"/>
      <c r="Y38" s="839"/>
      <c r="Z38" s="839"/>
      <c r="AA38" s="839"/>
      <c r="AB38" s="839"/>
      <c r="AC38" s="839"/>
      <c r="AD38" s="839"/>
      <c r="AE38" s="840"/>
      <c r="AF38" s="841"/>
      <c r="AG38" s="842"/>
      <c r="AH38" s="842"/>
      <c r="AI38" s="842"/>
      <c r="AJ38" s="843"/>
      <c r="AK38" s="910"/>
      <c r="AL38" s="911"/>
      <c r="AM38" s="911"/>
      <c r="AN38" s="911"/>
      <c r="AO38" s="911"/>
      <c r="AP38" s="911"/>
      <c r="AQ38" s="911"/>
      <c r="AR38" s="911"/>
      <c r="AS38" s="911"/>
      <c r="AT38" s="911"/>
      <c r="AU38" s="911"/>
      <c r="AV38" s="911"/>
      <c r="AW38" s="911"/>
      <c r="AX38" s="911"/>
      <c r="AY38" s="911"/>
      <c r="AZ38" s="912"/>
      <c r="BA38" s="912"/>
      <c r="BB38" s="912"/>
      <c r="BC38" s="912"/>
      <c r="BD38" s="912"/>
      <c r="BE38" s="908"/>
      <c r="BF38" s="908"/>
      <c r="BG38" s="908"/>
      <c r="BH38" s="908"/>
      <c r="BI38" s="909"/>
      <c r="BJ38" s="252"/>
      <c r="BK38" s="252"/>
      <c r="BL38" s="252"/>
      <c r="BM38" s="252"/>
      <c r="BN38" s="252"/>
      <c r="BO38" s="265"/>
      <c r="BP38" s="265"/>
      <c r="BQ38" s="262">
        <v>32</v>
      </c>
      <c r="BR38" s="263"/>
      <c r="BS38" s="848"/>
      <c r="BT38" s="849"/>
      <c r="BU38" s="849"/>
      <c r="BV38" s="849"/>
      <c r="BW38" s="849"/>
      <c r="BX38" s="849"/>
      <c r="BY38" s="849"/>
      <c r="BZ38" s="849"/>
      <c r="CA38" s="849"/>
      <c r="CB38" s="849"/>
      <c r="CC38" s="849"/>
      <c r="CD38" s="849"/>
      <c r="CE38" s="849"/>
      <c r="CF38" s="849"/>
      <c r="CG38" s="850"/>
      <c r="CH38" s="861"/>
      <c r="CI38" s="862"/>
      <c r="CJ38" s="862"/>
      <c r="CK38" s="862"/>
      <c r="CL38" s="863"/>
      <c r="CM38" s="861"/>
      <c r="CN38" s="862"/>
      <c r="CO38" s="862"/>
      <c r="CP38" s="862"/>
      <c r="CQ38" s="863"/>
      <c r="CR38" s="861"/>
      <c r="CS38" s="862"/>
      <c r="CT38" s="862"/>
      <c r="CU38" s="862"/>
      <c r="CV38" s="863"/>
      <c r="CW38" s="861"/>
      <c r="CX38" s="862"/>
      <c r="CY38" s="862"/>
      <c r="CZ38" s="862"/>
      <c r="DA38" s="863"/>
      <c r="DB38" s="861"/>
      <c r="DC38" s="862"/>
      <c r="DD38" s="862"/>
      <c r="DE38" s="862"/>
      <c r="DF38" s="863"/>
      <c r="DG38" s="861"/>
      <c r="DH38" s="862"/>
      <c r="DI38" s="862"/>
      <c r="DJ38" s="862"/>
      <c r="DK38" s="863"/>
      <c r="DL38" s="861"/>
      <c r="DM38" s="862"/>
      <c r="DN38" s="862"/>
      <c r="DO38" s="862"/>
      <c r="DP38" s="863"/>
      <c r="DQ38" s="861"/>
      <c r="DR38" s="862"/>
      <c r="DS38" s="862"/>
      <c r="DT38" s="862"/>
      <c r="DU38" s="863"/>
      <c r="DV38" s="864"/>
      <c r="DW38" s="865"/>
      <c r="DX38" s="865"/>
      <c r="DY38" s="865"/>
      <c r="DZ38" s="866"/>
      <c r="EA38" s="246"/>
    </row>
    <row r="39" spans="1:131" s="247" customFormat="1" ht="26.25" customHeight="1" x14ac:dyDescent="0.15">
      <c r="A39" s="266">
        <v>12</v>
      </c>
      <c r="B39" s="835"/>
      <c r="C39" s="836"/>
      <c r="D39" s="836"/>
      <c r="E39" s="836"/>
      <c r="F39" s="836"/>
      <c r="G39" s="836"/>
      <c r="H39" s="836"/>
      <c r="I39" s="836"/>
      <c r="J39" s="836"/>
      <c r="K39" s="836"/>
      <c r="L39" s="836"/>
      <c r="M39" s="836"/>
      <c r="N39" s="836"/>
      <c r="O39" s="836"/>
      <c r="P39" s="837"/>
      <c r="Q39" s="838"/>
      <c r="R39" s="839"/>
      <c r="S39" s="839"/>
      <c r="T39" s="839"/>
      <c r="U39" s="839"/>
      <c r="V39" s="839"/>
      <c r="W39" s="839"/>
      <c r="X39" s="839"/>
      <c r="Y39" s="839"/>
      <c r="Z39" s="839"/>
      <c r="AA39" s="839"/>
      <c r="AB39" s="839"/>
      <c r="AC39" s="839"/>
      <c r="AD39" s="839"/>
      <c r="AE39" s="840"/>
      <c r="AF39" s="841"/>
      <c r="AG39" s="842"/>
      <c r="AH39" s="842"/>
      <c r="AI39" s="842"/>
      <c r="AJ39" s="843"/>
      <c r="AK39" s="910"/>
      <c r="AL39" s="911"/>
      <c r="AM39" s="911"/>
      <c r="AN39" s="911"/>
      <c r="AO39" s="911"/>
      <c r="AP39" s="911"/>
      <c r="AQ39" s="911"/>
      <c r="AR39" s="911"/>
      <c r="AS39" s="911"/>
      <c r="AT39" s="911"/>
      <c r="AU39" s="911"/>
      <c r="AV39" s="911"/>
      <c r="AW39" s="911"/>
      <c r="AX39" s="911"/>
      <c r="AY39" s="911"/>
      <c r="AZ39" s="912"/>
      <c r="BA39" s="912"/>
      <c r="BB39" s="912"/>
      <c r="BC39" s="912"/>
      <c r="BD39" s="912"/>
      <c r="BE39" s="908"/>
      <c r="BF39" s="908"/>
      <c r="BG39" s="908"/>
      <c r="BH39" s="908"/>
      <c r="BI39" s="909"/>
      <c r="BJ39" s="252"/>
      <c r="BK39" s="252"/>
      <c r="BL39" s="252"/>
      <c r="BM39" s="252"/>
      <c r="BN39" s="252"/>
      <c r="BO39" s="265"/>
      <c r="BP39" s="265"/>
      <c r="BQ39" s="262">
        <v>33</v>
      </c>
      <c r="BR39" s="263"/>
      <c r="BS39" s="848"/>
      <c r="BT39" s="849"/>
      <c r="BU39" s="849"/>
      <c r="BV39" s="849"/>
      <c r="BW39" s="849"/>
      <c r="BX39" s="849"/>
      <c r="BY39" s="849"/>
      <c r="BZ39" s="849"/>
      <c r="CA39" s="849"/>
      <c r="CB39" s="849"/>
      <c r="CC39" s="849"/>
      <c r="CD39" s="849"/>
      <c r="CE39" s="849"/>
      <c r="CF39" s="849"/>
      <c r="CG39" s="850"/>
      <c r="CH39" s="861"/>
      <c r="CI39" s="862"/>
      <c r="CJ39" s="862"/>
      <c r="CK39" s="862"/>
      <c r="CL39" s="863"/>
      <c r="CM39" s="861"/>
      <c r="CN39" s="862"/>
      <c r="CO39" s="862"/>
      <c r="CP39" s="862"/>
      <c r="CQ39" s="863"/>
      <c r="CR39" s="861"/>
      <c r="CS39" s="862"/>
      <c r="CT39" s="862"/>
      <c r="CU39" s="862"/>
      <c r="CV39" s="863"/>
      <c r="CW39" s="861"/>
      <c r="CX39" s="862"/>
      <c r="CY39" s="862"/>
      <c r="CZ39" s="862"/>
      <c r="DA39" s="863"/>
      <c r="DB39" s="861"/>
      <c r="DC39" s="862"/>
      <c r="DD39" s="862"/>
      <c r="DE39" s="862"/>
      <c r="DF39" s="863"/>
      <c r="DG39" s="861"/>
      <c r="DH39" s="862"/>
      <c r="DI39" s="862"/>
      <c r="DJ39" s="862"/>
      <c r="DK39" s="863"/>
      <c r="DL39" s="861"/>
      <c r="DM39" s="862"/>
      <c r="DN39" s="862"/>
      <c r="DO39" s="862"/>
      <c r="DP39" s="863"/>
      <c r="DQ39" s="861"/>
      <c r="DR39" s="862"/>
      <c r="DS39" s="862"/>
      <c r="DT39" s="862"/>
      <c r="DU39" s="863"/>
      <c r="DV39" s="864"/>
      <c r="DW39" s="865"/>
      <c r="DX39" s="865"/>
      <c r="DY39" s="865"/>
      <c r="DZ39" s="866"/>
      <c r="EA39" s="246"/>
    </row>
    <row r="40" spans="1:131" s="247" customFormat="1" ht="26.25" customHeight="1" x14ac:dyDescent="0.15">
      <c r="A40" s="261">
        <v>13</v>
      </c>
      <c r="B40" s="835"/>
      <c r="C40" s="836"/>
      <c r="D40" s="836"/>
      <c r="E40" s="836"/>
      <c r="F40" s="836"/>
      <c r="G40" s="836"/>
      <c r="H40" s="836"/>
      <c r="I40" s="836"/>
      <c r="J40" s="836"/>
      <c r="K40" s="836"/>
      <c r="L40" s="836"/>
      <c r="M40" s="836"/>
      <c r="N40" s="836"/>
      <c r="O40" s="836"/>
      <c r="P40" s="837"/>
      <c r="Q40" s="838"/>
      <c r="R40" s="839"/>
      <c r="S40" s="839"/>
      <c r="T40" s="839"/>
      <c r="U40" s="839"/>
      <c r="V40" s="839"/>
      <c r="W40" s="839"/>
      <c r="X40" s="839"/>
      <c r="Y40" s="839"/>
      <c r="Z40" s="839"/>
      <c r="AA40" s="839"/>
      <c r="AB40" s="839"/>
      <c r="AC40" s="839"/>
      <c r="AD40" s="839"/>
      <c r="AE40" s="840"/>
      <c r="AF40" s="841"/>
      <c r="AG40" s="842"/>
      <c r="AH40" s="842"/>
      <c r="AI40" s="842"/>
      <c r="AJ40" s="843"/>
      <c r="AK40" s="910"/>
      <c r="AL40" s="911"/>
      <c r="AM40" s="911"/>
      <c r="AN40" s="911"/>
      <c r="AO40" s="911"/>
      <c r="AP40" s="911"/>
      <c r="AQ40" s="911"/>
      <c r="AR40" s="911"/>
      <c r="AS40" s="911"/>
      <c r="AT40" s="911"/>
      <c r="AU40" s="911"/>
      <c r="AV40" s="911"/>
      <c r="AW40" s="911"/>
      <c r="AX40" s="911"/>
      <c r="AY40" s="911"/>
      <c r="AZ40" s="912"/>
      <c r="BA40" s="912"/>
      <c r="BB40" s="912"/>
      <c r="BC40" s="912"/>
      <c r="BD40" s="912"/>
      <c r="BE40" s="908"/>
      <c r="BF40" s="908"/>
      <c r="BG40" s="908"/>
      <c r="BH40" s="908"/>
      <c r="BI40" s="909"/>
      <c r="BJ40" s="252"/>
      <c r="BK40" s="252"/>
      <c r="BL40" s="252"/>
      <c r="BM40" s="252"/>
      <c r="BN40" s="252"/>
      <c r="BO40" s="265"/>
      <c r="BP40" s="265"/>
      <c r="BQ40" s="262">
        <v>34</v>
      </c>
      <c r="BR40" s="263"/>
      <c r="BS40" s="848"/>
      <c r="BT40" s="849"/>
      <c r="BU40" s="849"/>
      <c r="BV40" s="849"/>
      <c r="BW40" s="849"/>
      <c r="BX40" s="849"/>
      <c r="BY40" s="849"/>
      <c r="BZ40" s="849"/>
      <c r="CA40" s="849"/>
      <c r="CB40" s="849"/>
      <c r="CC40" s="849"/>
      <c r="CD40" s="849"/>
      <c r="CE40" s="849"/>
      <c r="CF40" s="849"/>
      <c r="CG40" s="850"/>
      <c r="CH40" s="861"/>
      <c r="CI40" s="862"/>
      <c r="CJ40" s="862"/>
      <c r="CK40" s="862"/>
      <c r="CL40" s="863"/>
      <c r="CM40" s="861"/>
      <c r="CN40" s="862"/>
      <c r="CO40" s="862"/>
      <c r="CP40" s="862"/>
      <c r="CQ40" s="863"/>
      <c r="CR40" s="861"/>
      <c r="CS40" s="862"/>
      <c r="CT40" s="862"/>
      <c r="CU40" s="862"/>
      <c r="CV40" s="863"/>
      <c r="CW40" s="861"/>
      <c r="CX40" s="862"/>
      <c r="CY40" s="862"/>
      <c r="CZ40" s="862"/>
      <c r="DA40" s="863"/>
      <c r="DB40" s="861"/>
      <c r="DC40" s="862"/>
      <c r="DD40" s="862"/>
      <c r="DE40" s="862"/>
      <c r="DF40" s="863"/>
      <c r="DG40" s="861"/>
      <c r="DH40" s="862"/>
      <c r="DI40" s="862"/>
      <c r="DJ40" s="862"/>
      <c r="DK40" s="863"/>
      <c r="DL40" s="861"/>
      <c r="DM40" s="862"/>
      <c r="DN40" s="862"/>
      <c r="DO40" s="862"/>
      <c r="DP40" s="863"/>
      <c r="DQ40" s="861"/>
      <c r="DR40" s="862"/>
      <c r="DS40" s="862"/>
      <c r="DT40" s="862"/>
      <c r="DU40" s="863"/>
      <c r="DV40" s="864"/>
      <c r="DW40" s="865"/>
      <c r="DX40" s="865"/>
      <c r="DY40" s="865"/>
      <c r="DZ40" s="866"/>
      <c r="EA40" s="246"/>
    </row>
    <row r="41" spans="1:131" s="247" customFormat="1" ht="26.25" customHeight="1" x14ac:dyDescent="0.15">
      <c r="A41" s="261">
        <v>14</v>
      </c>
      <c r="B41" s="835"/>
      <c r="C41" s="836"/>
      <c r="D41" s="836"/>
      <c r="E41" s="836"/>
      <c r="F41" s="836"/>
      <c r="G41" s="836"/>
      <c r="H41" s="836"/>
      <c r="I41" s="836"/>
      <c r="J41" s="836"/>
      <c r="K41" s="836"/>
      <c r="L41" s="836"/>
      <c r="M41" s="836"/>
      <c r="N41" s="836"/>
      <c r="O41" s="836"/>
      <c r="P41" s="837"/>
      <c r="Q41" s="838"/>
      <c r="R41" s="839"/>
      <c r="S41" s="839"/>
      <c r="T41" s="839"/>
      <c r="U41" s="839"/>
      <c r="V41" s="839"/>
      <c r="W41" s="839"/>
      <c r="X41" s="839"/>
      <c r="Y41" s="839"/>
      <c r="Z41" s="839"/>
      <c r="AA41" s="839"/>
      <c r="AB41" s="839"/>
      <c r="AC41" s="839"/>
      <c r="AD41" s="839"/>
      <c r="AE41" s="840"/>
      <c r="AF41" s="841"/>
      <c r="AG41" s="842"/>
      <c r="AH41" s="842"/>
      <c r="AI41" s="842"/>
      <c r="AJ41" s="843"/>
      <c r="AK41" s="910"/>
      <c r="AL41" s="911"/>
      <c r="AM41" s="911"/>
      <c r="AN41" s="911"/>
      <c r="AO41" s="911"/>
      <c r="AP41" s="911"/>
      <c r="AQ41" s="911"/>
      <c r="AR41" s="911"/>
      <c r="AS41" s="911"/>
      <c r="AT41" s="911"/>
      <c r="AU41" s="911"/>
      <c r="AV41" s="911"/>
      <c r="AW41" s="911"/>
      <c r="AX41" s="911"/>
      <c r="AY41" s="911"/>
      <c r="AZ41" s="912"/>
      <c r="BA41" s="912"/>
      <c r="BB41" s="912"/>
      <c r="BC41" s="912"/>
      <c r="BD41" s="912"/>
      <c r="BE41" s="908"/>
      <c r="BF41" s="908"/>
      <c r="BG41" s="908"/>
      <c r="BH41" s="908"/>
      <c r="BI41" s="909"/>
      <c r="BJ41" s="252"/>
      <c r="BK41" s="252"/>
      <c r="BL41" s="252"/>
      <c r="BM41" s="252"/>
      <c r="BN41" s="252"/>
      <c r="BO41" s="265"/>
      <c r="BP41" s="265"/>
      <c r="BQ41" s="262">
        <v>35</v>
      </c>
      <c r="BR41" s="263"/>
      <c r="BS41" s="848"/>
      <c r="BT41" s="849"/>
      <c r="BU41" s="849"/>
      <c r="BV41" s="849"/>
      <c r="BW41" s="849"/>
      <c r="BX41" s="849"/>
      <c r="BY41" s="849"/>
      <c r="BZ41" s="849"/>
      <c r="CA41" s="849"/>
      <c r="CB41" s="849"/>
      <c r="CC41" s="849"/>
      <c r="CD41" s="849"/>
      <c r="CE41" s="849"/>
      <c r="CF41" s="849"/>
      <c r="CG41" s="850"/>
      <c r="CH41" s="861"/>
      <c r="CI41" s="862"/>
      <c r="CJ41" s="862"/>
      <c r="CK41" s="862"/>
      <c r="CL41" s="863"/>
      <c r="CM41" s="861"/>
      <c r="CN41" s="862"/>
      <c r="CO41" s="862"/>
      <c r="CP41" s="862"/>
      <c r="CQ41" s="863"/>
      <c r="CR41" s="861"/>
      <c r="CS41" s="862"/>
      <c r="CT41" s="862"/>
      <c r="CU41" s="862"/>
      <c r="CV41" s="863"/>
      <c r="CW41" s="861"/>
      <c r="CX41" s="862"/>
      <c r="CY41" s="862"/>
      <c r="CZ41" s="862"/>
      <c r="DA41" s="863"/>
      <c r="DB41" s="861"/>
      <c r="DC41" s="862"/>
      <c r="DD41" s="862"/>
      <c r="DE41" s="862"/>
      <c r="DF41" s="863"/>
      <c r="DG41" s="861"/>
      <c r="DH41" s="862"/>
      <c r="DI41" s="862"/>
      <c r="DJ41" s="862"/>
      <c r="DK41" s="863"/>
      <c r="DL41" s="861"/>
      <c r="DM41" s="862"/>
      <c r="DN41" s="862"/>
      <c r="DO41" s="862"/>
      <c r="DP41" s="863"/>
      <c r="DQ41" s="861"/>
      <c r="DR41" s="862"/>
      <c r="DS41" s="862"/>
      <c r="DT41" s="862"/>
      <c r="DU41" s="863"/>
      <c r="DV41" s="864"/>
      <c r="DW41" s="865"/>
      <c r="DX41" s="865"/>
      <c r="DY41" s="865"/>
      <c r="DZ41" s="866"/>
      <c r="EA41" s="246"/>
    </row>
    <row r="42" spans="1:131" s="247" customFormat="1" ht="26.25" customHeight="1" x14ac:dyDescent="0.15">
      <c r="A42" s="261">
        <v>15</v>
      </c>
      <c r="B42" s="835"/>
      <c r="C42" s="836"/>
      <c r="D42" s="836"/>
      <c r="E42" s="836"/>
      <c r="F42" s="836"/>
      <c r="G42" s="836"/>
      <c r="H42" s="836"/>
      <c r="I42" s="836"/>
      <c r="J42" s="836"/>
      <c r="K42" s="836"/>
      <c r="L42" s="836"/>
      <c r="M42" s="836"/>
      <c r="N42" s="836"/>
      <c r="O42" s="836"/>
      <c r="P42" s="837"/>
      <c r="Q42" s="838"/>
      <c r="R42" s="839"/>
      <c r="S42" s="839"/>
      <c r="T42" s="839"/>
      <c r="U42" s="839"/>
      <c r="V42" s="839"/>
      <c r="W42" s="839"/>
      <c r="X42" s="839"/>
      <c r="Y42" s="839"/>
      <c r="Z42" s="839"/>
      <c r="AA42" s="839"/>
      <c r="AB42" s="839"/>
      <c r="AC42" s="839"/>
      <c r="AD42" s="839"/>
      <c r="AE42" s="840"/>
      <c r="AF42" s="841"/>
      <c r="AG42" s="842"/>
      <c r="AH42" s="842"/>
      <c r="AI42" s="842"/>
      <c r="AJ42" s="843"/>
      <c r="AK42" s="910"/>
      <c r="AL42" s="911"/>
      <c r="AM42" s="911"/>
      <c r="AN42" s="911"/>
      <c r="AO42" s="911"/>
      <c r="AP42" s="911"/>
      <c r="AQ42" s="911"/>
      <c r="AR42" s="911"/>
      <c r="AS42" s="911"/>
      <c r="AT42" s="911"/>
      <c r="AU42" s="911"/>
      <c r="AV42" s="911"/>
      <c r="AW42" s="911"/>
      <c r="AX42" s="911"/>
      <c r="AY42" s="911"/>
      <c r="AZ42" s="912"/>
      <c r="BA42" s="912"/>
      <c r="BB42" s="912"/>
      <c r="BC42" s="912"/>
      <c r="BD42" s="912"/>
      <c r="BE42" s="908"/>
      <c r="BF42" s="908"/>
      <c r="BG42" s="908"/>
      <c r="BH42" s="908"/>
      <c r="BI42" s="909"/>
      <c r="BJ42" s="252"/>
      <c r="BK42" s="252"/>
      <c r="BL42" s="252"/>
      <c r="BM42" s="252"/>
      <c r="BN42" s="252"/>
      <c r="BO42" s="265"/>
      <c r="BP42" s="265"/>
      <c r="BQ42" s="262">
        <v>36</v>
      </c>
      <c r="BR42" s="263"/>
      <c r="BS42" s="848"/>
      <c r="BT42" s="849"/>
      <c r="BU42" s="849"/>
      <c r="BV42" s="849"/>
      <c r="BW42" s="849"/>
      <c r="BX42" s="849"/>
      <c r="BY42" s="849"/>
      <c r="BZ42" s="849"/>
      <c r="CA42" s="849"/>
      <c r="CB42" s="849"/>
      <c r="CC42" s="849"/>
      <c r="CD42" s="849"/>
      <c r="CE42" s="849"/>
      <c r="CF42" s="849"/>
      <c r="CG42" s="850"/>
      <c r="CH42" s="861"/>
      <c r="CI42" s="862"/>
      <c r="CJ42" s="862"/>
      <c r="CK42" s="862"/>
      <c r="CL42" s="863"/>
      <c r="CM42" s="861"/>
      <c r="CN42" s="862"/>
      <c r="CO42" s="862"/>
      <c r="CP42" s="862"/>
      <c r="CQ42" s="863"/>
      <c r="CR42" s="861"/>
      <c r="CS42" s="862"/>
      <c r="CT42" s="862"/>
      <c r="CU42" s="862"/>
      <c r="CV42" s="863"/>
      <c r="CW42" s="861"/>
      <c r="CX42" s="862"/>
      <c r="CY42" s="862"/>
      <c r="CZ42" s="862"/>
      <c r="DA42" s="863"/>
      <c r="DB42" s="861"/>
      <c r="DC42" s="862"/>
      <c r="DD42" s="862"/>
      <c r="DE42" s="862"/>
      <c r="DF42" s="863"/>
      <c r="DG42" s="861"/>
      <c r="DH42" s="862"/>
      <c r="DI42" s="862"/>
      <c r="DJ42" s="862"/>
      <c r="DK42" s="863"/>
      <c r="DL42" s="861"/>
      <c r="DM42" s="862"/>
      <c r="DN42" s="862"/>
      <c r="DO42" s="862"/>
      <c r="DP42" s="863"/>
      <c r="DQ42" s="861"/>
      <c r="DR42" s="862"/>
      <c r="DS42" s="862"/>
      <c r="DT42" s="862"/>
      <c r="DU42" s="863"/>
      <c r="DV42" s="864"/>
      <c r="DW42" s="865"/>
      <c r="DX42" s="865"/>
      <c r="DY42" s="865"/>
      <c r="DZ42" s="866"/>
      <c r="EA42" s="246"/>
    </row>
    <row r="43" spans="1:131" s="247" customFormat="1" ht="26.25" customHeight="1" x14ac:dyDescent="0.15">
      <c r="A43" s="261">
        <v>16</v>
      </c>
      <c r="B43" s="835"/>
      <c r="C43" s="836"/>
      <c r="D43" s="836"/>
      <c r="E43" s="836"/>
      <c r="F43" s="836"/>
      <c r="G43" s="836"/>
      <c r="H43" s="836"/>
      <c r="I43" s="836"/>
      <c r="J43" s="836"/>
      <c r="K43" s="836"/>
      <c r="L43" s="836"/>
      <c r="M43" s="836"/>
      <c r="N43" s="836"/>
      <c r="O43" s="836"/>
      <c r="P43" s="837"/>
      <c r="Q43" s="838"/>
      <c r="R43" s="839"/>
      <c r="S43" s="839"/>
      <c r="T43" s="839"/>
      <c r="U43" s="839"/>
      <c r="V43" s="839"/>
      <c r="W43" s="839"/>
      <c r="X43" s="839"/>
      <c r="Y43" s="839"/>
      <c r="Z43" s="839"/>
      <c r="AA43" s="839"/>
      <c r="AB43" s="839"/>
      <c r="AC43" s="839"/>
      <c r="AD43" s="839"/>
      <c r="AE43" s="840"/>
      <c r="AF43" s="841"/>
      <c r="AG43" s="842"/>
      <c r="AH43" s="842"/>
      <c r="AI43" s="842"/>
      <c r="AJ43" s="843"/>
      <c r="AK43" s="910"/>
      <c r="AL43" s="911"/>
      <c r="AM43" s="911"/>
      <c r="AN43" s="911"/>
      <c r="AO43" s="911"/>
      <c r="AP43" s="911"/>
      <c r="AQ43" s="911"/>
      <c r="AR43" s="911"/>
      <c r="AS43" s="911"/>
      <c r="AT43" s="911"/>
      <c r="AU43" s="911"/>
      <c r="AV43" s="911"/>
      <c r="AW43" s="911"/>
      <c r="AX43" s="911"/>
      <c r="AY43" s="911"/>
      <c r="AZ43" s="912"/>
      <c r="BA43" s="912"/>
      <c r="BB43" s="912"/>
      <c r="BC43" s="912"/>
      <c r="BD43" s="912"/>
      <c r="BE43" s="908"/>
      <c r="BF43" s="908"/>
      <c r="BG43" s="908"/>
      <c r="BH43" s="908"/>
      <c r="BI43" s="909"/>
      <c r="BJ43" s="252"/>
      <c r="BK43" s="252"/>
      <c r="BL43" s="252"/>
      <c r="BM43" s="252"/>
      <c r="BN43" s="252"/>
      <c r="BO43" s="265"/>
      <c r="BP43" s="265"/>
      <c r="BQ43" s="262">
        <v>37</v>
      </c>
      <c r="BR43" s="263"/>
      <c r="BS43" s="848"/>
      <c r="BT43" s="849"/>
      <c r="BU43" s="849"/>
      <c r="BV43" s="849"/>
      <c r="BW43" s="849"/>
      <c r="BX43" s="849"/>
      <c r="BY43" s="849"/>
      <c r="BZ43" s="849"/>
      <c r="CA43" s="849"/>
      <c r="CB43" s="849"/>
      <c r="CC43" s="849"/>
      <c r="CD43" s="849"/>
      <c r="CE43" s="849"/>
      <c r="CF43" s="849"/>
      <c r="CG43" s="850"/>
      <c r="CH43" s="861"/>
      <c r="CI43" s="862"/>
      <c r="CJ43" s="862"/>
      <c r="CK43" s="862"/>
      <c r="CL43" s="863"/>
      <c r="CM43" s="861"/>
      <c r="CN43" s="862"/>
      <c r="CO43" s="862"/>
      <c r="CP43" s="862"/>
      <c r="CQ43" s="863"/>
      <c r="CR43" s="861"/>
      <c r="CS43" s="862"/>
      <c r="CT43" s="862"/>
      <c r="CU43" s="862"/>
      <c r="CV43" s="863"/>
      <c r="CW43" s="861"/>
      <c r="CX43" s="862"/>
      <c r="CY43" s="862"/>
      <c r="CZ43" s="862"/>
      <c r="DA43" s="863"/>
      <c r="DB43" s="861"/>
      <c r="DC43" s="862"/>
      <c r="DD43" s="862"/>
      <c r="DE43" s="862"/>
      <c r="DF43" s="863"/>
      <c r="DG43" s="861"/>
      <c r="DH43" s="862"/>
      <c r="DI43" s="862"/>
      <c r="DJ43" s="862"/>
      <c r="DK43" s="863"/>
      <c r="DL43" s="861"/>
      <c r="DM43" s="862"/>
      <c r="DN43" s="862"/>
      <c r="DO43" s="862"/>
      <c r="DP43" s="863"/>
      <c r="DQ43" s="861"/>
      <c r="DR43" s="862"/>
      <c r="DS43" s="862"/>
      <c r="DT43" s="862"/>
      <c r="DU43" s="863"/>
      <c r="DV43" s="864"/>
      <c r="DW43" s="865"/>
      <c r="DX43" s="865"/>
      <c r="DY43" s="865"/>
      <c r="DZ43" s="866"/>
      <c r="EA43" s="246"/>
    </row>
    <row r="44" spans="1:131" s="247" customFormat="1" ht="26.25" customHeight="1" x14ac:dyDescent="0.15">
      <c r="A44" s="261">
        <v>17</v>
      </c>
      <c r="B44" s="835"/>
      <c r="C44" s="836"/>
      <c r="D44" s="836"/>
      <c r="E44" s="836"/>
      <c r="F44" s="836"/>
      <c r="G44" s="836"/>
      <c r="H44" s="836"/>
      <c r="I44" s="836"/>
      <c r="J44" s="836"/>
      <c r="K44" s="836"/>
      <c r="L44" s="836"/>
      <c r="M44" s="836"/>
      <c r="N44" s="836"/>
      <c r="O44" s="836"/>
      <c r="P44" s="837"/>
      <c r="Q44" s="838"/>
      <c r="R44" s="839"/>
      <c r="S44" s="839"/>
      <c r="T44" s="839"/>
      <c r="U44" s="839"/>
      <c r="V44" s="839"/>
      <c r="W44" s="839"/>
      <c r="X44" s="839"/>
      <c r="Y44" s="839"/>
      <c r="Z44" s="839"/>
      <c r="AA44" s="839"/>
      <c r="AB44" s="839"/>
      <c r="AC44" s="839"/>
      <c r="AD44" s="839"/>
      <c r="AE44" s="840"/>
      <c r="AF44" s="841"/>
      <c r="AG44" s="842"/>
      <c r="AH44" s="842"/>
      <c r="AI44" s="842"/>
      <c r="AJ44" s="843"/>
      <c r="AK44" s="910"/>
      <c r="AL44" s="911"/>
      <c r="AM44" s="911"/>
      <c r="AN44" s="911"/>
      <c r="AO44" s="911"/>
      <c r="AP44" s="911"/>
      <c r="AQ44" s="911"/>
      <c r="AR44" s="911"/>
      <c r="AS44" s="911"/>
      <c r="AT44" s="911"/>
      <c r="AU44" s="911"/>
      <c r="AV44" s="911"/>
      <c r="AW44" s="911"/>
      <c r="AX44" s="911"/>
      <c r="AY44" s="911"/>
      <c r="AZ44" s="912"/>
      <c r="BA44" s="912"/>
      <c r="BB44" s="912"/>
      <c r="BC44" s="912"/>
      <c r="BD44" s="912"/>
      <c r="BE44" s="908"/>
      <c r="BF44" s="908"/>
      <c r="BG44" s="908"/>
      <c r="BH44" s="908"/>
      <c r="BI44" s="909"/>
      <c r="BJ44" s="252"/>
      <c r="BK44" s="252"/>
      <c r="BL44" s="252"/>
      <c r="BM44" s="252"/>
      <c r="BN44" s="252"/>
      <c r="BO44" s="265"/>
      <c r="BP44" s="265"/>
      <c r="BQ44" s="262">
        <v>38</v>
      </c>
      <c r="BR44" s="263"/>
      <c r="BS44" s="848"/>
      <c r="BT44" s="849"/>
      <c r="BU44" s="849"/>
      <c r="BV44" s="849"/>
      <c r="BW44" s="849"/>
      <c r="BX44" s="849"/>
      <c r="BY44" s="849"/>
      <c r="BZ44" s="849"/>
      <c r="CA44" s="849"/>
      <c r="CB44" s="849"/>
      <c r="CC44" s="849"/>
      <c r="CD44" s="849"/>
      <c r="CE44" s="849"/>
      <c r="CF44" s="849"/>
      <c r="CG44" s="850"/>
      <c r="CH44" s="861"/>
      <c r="CI44" s="862"/>
      <c r="CJ44" s="862"/>
      <c r="CK44" s="862"/>
      <c r="CL44" s="863"/>
      <c r="CM44" s="861"/>
      <c r="CN44" s="862"/>
      <c r="CO44" s="862"/>
      <c r="CP44" s="862"/>
      <c r="CQ44" s="863"/>
      <c r="CR44" s="861"/>
      <c r="CS44" s="862"/>
      <c r="CT44" s="862"/>
      <c r="CU44" s="862"/>
      <c r="CV44" s="863"/>
      <c r="CW44" s="861"/>
      <c r="CX44" s="862"/>
      <c r="CY44" s="862"/>
      <c r="CZ44" s="862"/>
      <c r="DA44" s="863"/>
      <c r="DB44" s="861"/>
      <c r="DC44" s="862"/>
      <c r="DD44" s="862"/>
      <c r="DE44" s="862"/>
      <c r="DF44" s="863"/>
      <c r="DG44" s="861"/>
      <c r="DH44" s="862"/>
      <c r="DI44" s="862"/>
      <c r="DJ44" s="862"/>
      <c r="DK44" s="863"/>
      <c r="DL44" s="861"/>
      <c r="DM44" s="862"/>
      <c r="DN44" s="862"/>
      <c r="DO44" s="862"/>
      <c r="DP44" s="863"/>
      <c r="DQ44" s="861"/>
      <c r="DR44" s="862"/>
      <c r="DS44" s="862"/>
      <c r="DT44" s="862"/>
      <c r="DU44" s="863"/>
      <c r="DV44" s="864"/>
      <c r="DW44" s="865"/>
      <c r="DX44" s="865"/>
      <c r="DY44" s="865"/>
      <c r="DZ44" s="866"/>
      <c r="EA44" s="246"/>
    </row>
    <row r="45" spans="1:131" s="247" customFormat="1" ht="26.25" customHeight="1" x14ac:dyDescent="0.15">
      <c r="A45" s="261">
        <v>18</v>
      </c>
      <c r="B45" s="835"/>
      <c r="C45" s="836"/>
      <c r="D45" s="836"/>
      <c r="E45" s="836"/>
      <c r="F45" s="836"/>
      <c r="G45" s="836"/>
      <c r="H45" s="836"/>
      <c r="I45" s="836"/>
      <c r="J45" s="836"/>
      <c r="K45" s="836"/>
      <c r="L45" s="836"/>
      <c r="M45" s="836"/>
      <c r="N45" s="836"/>
      <c r="O45" s="836"/>
      <c r="P45" s="837"/>
      <c r="Q45" s="838"/>
      <c r="R45" s="839"/>
      <c r="S45" s="839"/>
      <c r="T45" s="839"/>
      <c r="U45" s="839"/>
      <c r="V45" s="839"/>
      <c r="W45" s="839"/>
      <c r="X45" s="839"/>
      <c r="Y45" s="839"/>
      <c r="Z45" s="839"/>
      <c r="AA45" s="839"/>
      <c r="AB45" s="839"/>
      <c r="AC45" s="839"/>
      <c r="AD45" s="839"/>
      <c r="AE45" s="840"/>
      <c r="AF45" s="841"/>
      <c r="AG45" s="842"/>
      <c r="AH45" s="842"/>
      <c r="AI45" s="842"/>
      <c r="AJ45" s="843"/>
      <c r="AK45" s="910"/>
      <c r="AL45" s="911"/>
      <c r="AM45" s="911"/>
      <c r="AN45" s="911"/>
      <c r="AO45" s="911"/>
      <c r="AP45" s="911"/>
      <c r="AQ45" s="911"/>
      <c r="AR45" s="911"/>
      <c r="AS45" s="911"/>
      <c r="AT45" s="911"/>
      <c r="AU45" s="911"/>
      <c r="AV45" s="911"/>
      <c r="AW45" s="911"/>
      <c r="AX45" s="911"/>
      <c r="AY45" s="911"/>
      <c r="AZ45" s="912"/>
      <c r="BA45" s="912"/>
      <c r="BB45" s="912"/>
      <c r="BC45" s="912"/>
      <c r="BD45" s="912"/>
      <c r="BE45" s="908"/>
      <c r="BF45" s="908"/>
      <c r="BG45" s="908"/>
      <c r="BH45" s="908"/>
      <c r="BI45" s="909"/>
      <c r="BJ45" s="252"/>
      <c r="BK45" s="252"/>
      <c r="BL45" s="252"/>
      <c r="BM45" s="252"/>
      <c r="BN45" s="252"/>
      <c r="BO45" s="265"/>
      <c r="BP45" s="265"/>
      <c r="BQ45" s="262">
        <v>39</v>
      </c>
      <c r="BR45" s="263"/>
      <c r="BS45" s="848"/>
      <c r="BT45" s="849"/>
      <c r="BU45" s="849"/>
      <c r="BV45" s="849"/>
      <c r="BW45" s="849"/>
      <c r="BX45" s="849"/>
      <c r="BY45" s="849"/>
      <c r="BZ45" s="849"/>
      <c r="CA45" s="849"/>
      <c r="CB45" s="849"/>
      <c r="CC45" s="849"/>
      <c r="CD45" s="849"/>
      <c r="CE45" s="849"/>
      <c r="CF45" s="849"/>
      <c r="CG45" s="850"/>
      <c r="CH45" s="861"/>
      <c r="CI45" s="862"/>
      <c r="CJ45" s="862"/>
      <c r="CK45" s="862"/>
      <c r="CL45" s="863"/>
      <c r="CM45" s="861"/>
      <c r="CN45" s="862"/>
      <c r="CO45" s="862"/>
      <c r="CP45" s="862"/>
      <c r="CQ45" s="863"/>
      <c r="CR45" s="861"/>
      <c r="CS45" s="862"/>
      <c r="CT45" s="862"/>
      <c r="CU45" s="862"/>
      <c r="CV45" s="863"/>
      <c r="CW45" s="861"/>
      <c r="CX45" s="862"/>
      <c r="CY45" s="862"/>
      <c r="CZ45" s="862"/>
      <c r="DA45" s="863"/>
      <c r="DB45" s="861"/>
      <c r="DC45" s="862"/>
      <c r="DD45" s="862"/>
      <c r="DE45" s="862"/>
      <c r="DF45" s="863"/>
      <c r="DG45" s="861"/>
      <c r="DH45" s="862"/>
      <c r="DI45" s="862"/>
      <c r="DJ45" s="862"/>
      <c r="DK45" s="863"/>
      <c r="DL45" s="861"/>
      <c r="DM45" s="862"/>
      <c r="DN45" s="862"/>
      <c r="DO45" s="862"/>
      <c r="DP45" s="863"/>
      <c r="DQ45" s="861"/>
      <c r="DR45" s="862"/>
      <c r="DS45" s="862"/>
      <c r="DT45" s="862"/>
      <c r="DU45" s="863"/>
      <c r="DV45" s="864"/>
      <c r="DW45" s="865"/>
      <c r="DX45" s="865"/>
      <c r="DY45" s="865"/>
      <c r="DZ45" s="866"/>
      <c r="EA45" s="246"/>
    </row>
    <row r="46" spans="1:131" s="247" customFormat="1" ht="26.25" customHeight="1" x14ac:dyDescent="0.15">
      <c r="A46" s="261">
        <v>19</v>
      </c>
      <c r="B46" s="835"/>
      <c r="C46" s="836"/>
      <c r="D46" s="836"/>
      <c r="E46" s="836"/>
      <c r="F46" s="836"/>
      <c r="G46" s="836"/>
      <c r="H46" s="836"/>
      <c r="I46" s="836"/>
      <c r="J46" s="836"/>
      <c r="K46" s="836"/>
      <c r="L46" s="836"/>
      <c r="M46" s="836"/>
      <c r="N46" s="836"/>
      <c r="O46" s="836"/>
      <c r="P46" s="837"/>
      <c r="Q46" s="838"/>
      <c r="R46" s="839"/>
      <c r="S46" s="839"/>
      <c r="T46" s="839"/>
      <c r="U46" s="839"/>
      <c r="V46" s="839"/>
      <c r="W46" s="839"/>
      <c r="X46" s="839"/>
      <c r="Y46" s="839"/>
      <c r="Z46" s="839"/>
      <c r="AA46" s="839"/>
      <c r="AB46" s="839"/>
      <c r="AC46" s="839"/>
      <c r="AD46" s="839"/>
      <c r="AE46" s="840"/>
      <c r="AF46" s="841"/>
      <c r="AG46" s="842"/>
      <c r="AH46" s="842"/>
      <c r="AI46" s="842"/>
      <c r="AJ46" s="843"/>
      <c r="AK46" s="910"/>
      <c r="AL46" s="911"/>
      <c r="AM46" s="911"/>
      <c r="AN46" s="911"/>
      <c r="AO46" s="911"/>
      <c r="AP46" s="911"/>
      <c r="AQ46" s="911"/>
      <c r="AR46" s="911"/>
      <c r="AS46" s="911"/>
      <c r="AT46" s="911"/>
      <c r="AU46" s="911"/>
      <c r="AV46" s="911"/>
      <c r="AW46" s="911"/>
      <c r="AX46" s="911"/>
      <c r="AY46" s="911"/>
      <c r="AZ46" s="912"/>
      <c r="BA46" s="912"/>
      <c r="BB46" s="912"/>
      <c r="BC46" s="912"/>
      <c r="BD46" s="912"/>
      <c r="BE46" s="908"/>
      <c r="BF46" s="908"/>
      <c r="BG46" s="908"/>
      <c r="BH46" s="908"/>
      <c r="BI46" s="909"/>
      <c r="BJ46" s="252"/>
      <c r="BK46" s="252"/>
      <c r="BL46" s="252"/>
      <c r="BM46" s="252"/>
      <c r="BN46" s="252"/>
      <c r="BO46" s="265"/>
      <c r="BP46" s="265"/>
      <c r="BQ46" s="262">
        <v>40</v>
      </c>
      <c r="BR46" s="263"/>
      <c r="BS46" s="848"/>
      <c r="BT46" s="849"/>
      <c r="BU46" s="849"/>
      <c r="BV46" s="849"/>
      <c r="BW46" s="849"/>
      <c r="BX46" s="849"/>
      <c r="BY46" s="849"/>
      <c r="BZ46" s="849"/>
      <c r="CA46" s="849"/>
      <c r="CB46" s="849"/>
      <c r="CC46" s="849"/>
      <c r="CD46" s="849"/>
      <c r="CE46" s="849"/>
      <c r="CF46" s="849"/>
      <c r="CG46" s="850"/>
      <c r="CH46" s="861"/>
      <c r="CI46" s="862"/>
      <c r="CJ46" s="862"/>
      <c r="CK46" s="862"/>
      <c r="CL46" s="863"/>
      <c r="CM46" s="861"/>
      <c r="CN46" s="862"/>
      <c r="CO46" s="862"/>
      <c r="CP46" s="862"/>
      <c r="CQ46" s="863"/>
      <c r="CR46" s="861"/>
      <c r="CS46" s="862"/>
      <c r="CT46" s="862"/>
      <c r="CU46" s="862"/>
      <c r="CV46" s="863"/>
      <c r="CW46" s="861"/>
      <c r="CX46" s="862"/>
      <c r="CY46" s="862"/>
      <c r="CZ46" s="862"/>
      <c r="DA46" s="863"/>
      <c r="DB46" s="861"/>
      <c r="DC46" s="862"/>
      <c r="DD46" s="862"/>
      <c r="DE46" s="862"/>
      <c r="DF46" s="863"/>
      <c r="DG46" s="861"/>
      <c r="DH46" s="862"/>
      <c r="DI46" s="862"/>
      <c r="DJ46" s="862"/>
      <c r="DK46" s="863"/>
      <c r="DL46" s="861"/>
      <c r="DM46" s="862"/>
      <c r="DN46" s="862"/>
      <c r="DO46" s="862"/>
      <c r="DP46" s="863"/>
      <c r="DQ46" s="861"/>
      <c r="DR46" s="862"/>
      <c r="DS46" s="862"/>
      <c r="DT46" s="862"/>
      <c r="DU46" s="863"/>
      <c r="DV46" s="864"/>
      <c r="DW46" s="865"/>
      <c r="DX46" s="865"/>
      <c r="DY46" s="865"/>
      <c r="DZ46" s="866"/>
      <c r="EA46" s="246"/>
    </row>
    <row r="47" spans="1:131" s="247" customFormat="1" ht="26.25" customHeight="1" x14ac:dyDescent="0.15">
      <c r="A47" s="261">
        <v>20</v>
      </c>
      <c r="B47" s="835"/>
      <c r="C47" s="836"/>
      <c r="D47" s="836"/>
      <c r="E47" s="836"/>
      <c r="F47" s="836"/>
      <c r="G47" s="836"/>
      <c r="H47" s="836"/>
      <c r="I47" s="836"/>
      <c r="J47" s="836"/>
      <c r="K47" s="836"/>
      <c r="L47" s="836"/>
      <c r="M47" s="836"/>
      <c r="N47" s="836"/>
      <c r="O47" s="836"/>
      <c r="P47" s="837"/>
      <c r="Q47" s="838"/>
      <c r="R47" s="839"/>
      <c r="S47" s="839"/>
      <c r="T47" s="839"/>
      <c r="U47" s="839"/>
      <c r="V47" s="839"/>
      <c r="W47" s="839"/>
      <c r="X47" s="839"/>
      <c r="Y47" s="839"/>
      <c r="Z47" s="839"/>
      <c r="AA47" s="839"/>
      <c r="AB47" s="839"/>
      <c r="AC47" s="839"/>
      <c r="AD47" s="839"/>
      <c r="AE47" s="840"/>
      <c r="AF47" s="841"/>
      <c r="AG47" s="842"/>
      <c r="AH47" s="842"/>
      <c r="AI47" s="842"/>
      <c r="AJ47" s="843"/>
      <c r="AK47" s="910"/>
      <c r="AL47" s="911"/>
      <c r="AM47" s="911"/>
      <c r="AN47" s="911"/>
      <c r="AO47" s="911"/>
      <c r="AP47" s="911"/>
      <c r="AQ47" s="911"/>
      <c r="AR47" s="911"/>
      <c r="AS47" s="911"/>
      <c r="AT47" s="911"/>
      <c r="AU47" s="911"/>
      <c r="AV47" s="911"/>
      <c r="AW47" s="911"/>
      <c r="AX47" s="911"/>
      <c r="AY47" s="911"/>
      <c r="AZ47" s="912"/>
      <c r="BA47" s="912"/>
      <c r="BB47" s="912"/>
      <c r="BC47" s="912"/>
      <c r="BD47" s="912"/>
      <c r="BE47" s="908"/>
      <c r="BF47" s="908"/>
      <c r="BG47" s="908"/>
      <c r="BH47" s="908"/>
      <c r="BI47" s="909"/>
      <c r="BJ47" s="252"/>
      <c r="BK47" s="252"/>
      <c r="BL47" s="252"/>
      <c r="BM47" s="252"/>
      <c r="BN47" s="252"/>
      <c r="BO47" s="265"/>
      <c r="BP47" s="265"/>
      <c r="BQ47" s="262">
        <v>41</v>
      </c>
      <c r="BR47" s="263"/>
      <c r="BS47" s="848"/>
      <c r="BT47" s="849"/>
      <c r="BU47" s="849"/>
      <c r="BV47" s="849"/>
      <c r="BW47" s="849"/>
      <c r="BX47" s="849"/>
      <c r="BY47" s="849"/>
      <c r="BZ47" s="849"/>
      <c r="CA47" s="849"/>
      <c r="CB47" s="849"/>
      <c r="CC47" s="849"/>
      <c r="CD47" s="849"/>
      <c r="CE47" s="849"/>
      <c r="CF47" s="849"/>
      <c r="CG47" s="850"/>
      <c r="CH47" s="861"/>
      <c r="CI47" s="862"/>
      <c r="CJ47" s="862"/>
      <c r="CK47" s="862"/>
      <c r="CL47" s="863"/>
      <c r="CM47" s="861"/>
      <c r="CN47" s="862"/>
      <c r="CO47" s="862"/>
      <c r="CP47" s="862"/>
      <c r="CQ47" s="863"/>
      <c r="CR47" s="861"/>
      <c r="CS47" s="862"/>
      <c r="CT47" s="862"/>
      <c r="CU47" s="862"/>
      <c r="CV47" s="863"/>
      <c r="CW47" s="861"/>
      <c r="CX47" s="862"/>
      <c r="CY47" s="862"/>
      <c r="CZ47" s="862"/>
      <c r="DA47" s="863"/>
      <c r="DB47" s="861"/>
      <c r="DC47" s="862"/>
      <c r="DD47" s="862"/>
      <c r="DE47" s="862"/>
      <c r="DF47" s="863"/>
      <c r="DG47" s="861"/>
      <c r="DH47" s="862"/>
      <c r="DI47" s="862"/>
      <c r="DJ47" s="862"/>
      <c r="DK47" s="863"/>
      <c r="DL47" s="861"/>
      <c r="DM47" s="862"/>
      <c r="DN47" s="862"/>
      <c r="DO47" s="862"/>
      <c r="DP47" s="863"/>
      <c r="DQ47" s="861"/>
      <c r="DR47" s="862"/>
      <c r="DS47" s="862"/>
      <c r="DT47" s="862"/>
      <c r="DU47" s="863"/>
      <c r="DV47" s="864"/>
      <c r="DW47" s="865"/>
      <c r="DX47" s="865"/>
      <c r="DY47" s="865"/>
      <c r="DZ47" s="866"/>
      <c r="EA47" s="246"/>
    </row>
    <row r="48" spans="1:131" s="247" customFormat="1" ht="26.25" customHeight="1" x14ac:dyDescent="0.15">
      <c r="A48" s="261">
        <v>21</v>
      </c>
      <c r="B48" s="835"/>
      <c r="C48" s="836"/>
      <c r="D48" s="836"/>
      <c r="E48" s="836"/>
      <c r="F48" s="836"/>
      <c r="G48" s="836"/>
      <c r="H48" s="836"/>
      <c r="I48" s="836"/>
      <c r="J48" s="836"/>
      <c r="K48" s="836"/>
      <c r="L48" s="836"/>
      <c r="M48" s="836"/>
      <c r="N48" s="836"/>
      <c r="O48" s="836"/>
      <c r="P48" s="837"/>
      <c r="Q48" s="838"/>
      <c r="R48" s="839"/>
      <c r="S48" s="839"/>
      <c r="T48" s="839"/>
      <c r="U48" s="839"/>
      <c r="V48" s="839"/>
      <c r="W48" s="839"/>
      <c r="X48" s="839"/>
      <c r="Y48" s="839"/>
      <c r="Z48" s="839"/>
      <c r="AA48" s="839"/>
      <c r="AB48" s="839"/>
      <c r="AC48" s="839"/>
      <c r="AD48" s="839"/>
      <c r="AE48" s="840"/>
      <c r="AF48" s="841"/>
      <c r="AG48" s="842"/>
      <c r="AH48" s="842"/>
      <c r="AI48" s="842"/>
      <c r="AJ48" s="843"/>
      <c r="AK48" s="910"/>
      <c r="AL48" s="911"/>
      <c r="AM48" s="911"/>
      <c r="AN48" s="911"/>
      <c r="AO48" s="911"/>
      <c r="AP48" s="911"/>
      <c r="AQ48" s="911"/>
      <c r="AR48" s="911"/>
      <c r="AS48" s="911"/>
      <c r="AT48" s="911"/>
      <c r="AU48" s="911"/>
      <c r="AV48" s="911"/>
      <c r="AW48" s="911"/>
      <c r="AX48" s="911"/>
      <c r="AY48" s="911"/>
      <c r="AZ48" s="912"/>
      <c r="BA48" s="912"/>
      <c r="BB48" s="912"/>
      <c r="BC48" s="912"/>
      <c r="BD48" s="912"/>
      <c r="BE48" s="908"/>
      <c r="BF48" s="908"/>
      <c r="BG48" s="908"/>
      <c r="BH48" s="908"/>
      <c r="BI48" s="909"/>
      <c r="BJ48" s="252"/>
      <c r="BK48" s="252"/>
      <c r="BL48" s="252"/>
      <c r="BM48" s="252"/>
      <c r="BN48" s="252"/>
      <c r="BO48" s="265"/>
      <c r="BP48" s="265"/>
      <c r="BQ48" s="262">
        <v>42</v>
      </c>
      <c r="BR48" s="263"/>
      <c r="BS48" s="848"/>
      <c r="BT48" s="849"/>
      <c r="BU48" s="849"/>
      <c r="BV48" s="849"/>
      <c r="BW48" s="849"/>
      <c r="BX48" s="849"/>
      <c r="BY48" s="849"/>
      <c r="BZ48" s="849"/>
      <c r="CA48" s="849"/>
      <c r="CB48" s="849"/>
      <c r="CC48" s="849"/>
      <c r="CD48" s="849"/>
      <c r="CE48" s="849"/>
      <c r="CF48" s="849"/>
      <c r="CG48" s="850"/>
      <c r="CH48" s="861"/>
      <c r="CI48" s="862"/>
      <c r="CJ48" s="862"/>
      <c r="CK48" s="862"/>
      <c r="CL48" s="863"/>
      <c r="CM48" s="861"/>
      <c r="CN48" s="862"/>
      <c r="CO48" s="862"/>
      <c r="CP48" s="862"/>
      <c r="CQ48" s="863"/>
      <c r="CR48" s="861"/>
      <c r="CS48" s="862"/>
      <c r="CT48" s="862"/>
      <c r="CU48" s="862"/>
      <c r="CV48" s="863"/>
      <c r="CW48" s="861"/>
      <c r="CX48" s="862"/>
      <c r="CY48" s="862"/>
      <c r="CZ48" s="862"/>
      <c r="DA48" s="863"/>
      <c r="DB48" s="861"/>
      <c r="DC48" s="862"/>
      <c r="DD48" s="862"/>
      <c r="DE48" s="862"/>
      <c r="DF48" s="863"/>
      <c r="DG48" s="861"/>
      <c r="DH48" s="862"/>
      <c r="DI48" s="862"/>
      <c r="DJ48" s="862"/>
      <c r="DK48" s="863"/>
      <c r="DL48" s="861"/>
      <c r="DM48" s="862"/>
      <c r="DN48" s="862"/>
      <c r="DO48" s="862"/>
      <c r="DP48" s="863"/>
      <c r="DQ48" s="861"/>
      <c r="DR48" s="862"/>
      <c r="DS48" s="862"/>
      <c r="DT48" s="862"/>
      <c r="DU48" s="863"/>
      <c r="DV48" s="864"/>
      <c r="DW48" s="865"/>
      <c r="DX48" s="865"/>
      <c r="DY48" s="865"/>
      <c r="DZ48" s="866"/>
      <c r="EA48" s="246"/>
    </row>
    <row r="49" spans="1:131" s="247" customFormat="1" ht="26.25" customHeight="1" x14ac:dyDescent="0.15">
      <c r="A49" s="261">
        <v>22</v>
      </c>
      <c r="B49" s="835"/>
      <c r="C49" s="836"/>
      <c r="D49" s="836"/>
      <c r="E49" s="836"/>
      <c r="F49" s="836"/>
      <c r="G49" s="836"/>
      <c r="H49" s="836"/>
      <c r="I49" s="836"/>
      <c r="J49" s="836"/>
      <c r="K49" s="836"/>
      <c r="L49" s="836"/>
      <c r="M49" s="836"/>
      <c r="N49" s="836"/>
      <c r="O49" s="836"/>
      <c r="P49" s="837"/>
      <c r="Q49" s="838"/>
      <c r="R49" s="839"/>
      <c r="S49" s="839"/>
      <c r="T49" s="839"/>
      <c r="U49" s="839"/>
      <c r="V49" s="839"/>
      <c r="W49" s="839"/>
      <c r="X49" s="839"/>
      <c r="Y49" s="839"/>
      <c r="Z49" s="839"/>
      <c r="AA49" s="839"/>
      <c r="AB49" s="839"/>
      <c r="AC49" s="839"/>
      <c r="AD49" s="839"/>
      <c r="AE49" s="840"/>
      <c r="AF49" s="841"/>
      <c r="AG49" s="842"/>
      <c r="AH49" s="842"/>
      <c r="AI49" s="842"/>
      <c r="AJ49" s="843"/>
      <c r="AK49" s="910"/>
      <c r="AL49" s="911"/>
      <c r="AM49" s="911"/>
      <c r="AN49" s="911"/>
      <c r="AO49" s="911"/>
      <c r="AP49" s="911"/>
      <c r="AQ49" s="911"/>
      <c r="AR49" s="911"/>
      <c r="AS49" s="911"/>
      <c r="AT49" s="911"/>
      <c r="AU49" s="911"/>
      <c r="AV49" s="911"/>
      <c r="AW49" s="911"/>
      <c r="AX49" s="911"/>
      <c r="AY49" s="911"/>
      <c r="AZ49" s="912"/>
      <c r="BA49" s="912"/>
      <c r="BB49" s="912"/>
      <c r="BC49" s="912"/>
      <c r="BD49" s="912"/>
      <c r="BE49" s="908"/>
      <c r="BF49" s="908"/>
      <c r="BG49" s="908"/>
      <c r="BH49" s="908"/>
      <c r="BI49" s="909"/>
      <c r="BJ49" s="252"/>
      <c r="BK49" s="252"/>
      <c r="BL49" s="252"/>
      <c r="BM49" s="252"/>
      <c r="BN49" s="252"/>
      <c r="BO49" s="265"/>
      <c r="BP49" s="265"/>
      <c r="BQ49" s="262">
        <v>43</v>
      </c>
      <c r="BR49" s="263"/>
      <c r="BS49" s="848"/>
      <c r="BT49" s="849"/>
      <c r="BU49" s="849"/>
      <c r="BV49" s="849"/>
      <c r="BW49" s="849"/>
      <c r="BX49" s="849"/>
      <c r="BY49" s="849"/>
      <c r="BZ49" s="849"/>
      <c r="CA49" s="849"/>
      <c r="CB49" s="849"/>
      <c r="CC49" s="849"/>
      <c r="CD49" s="849"/>
      <c r="CE49" s="849"/>
      <c r="CF49" s="849"/>
      <c r="CG49" s="850"/>
      <c r="CH49" s="861"/>
      <c r="CI49" s="862"/>
      <c r="CJ49" s="862"/>
      <c r="CK49" s="862"/>
      <c r="CL49" s="863"/>
      <c r="CM49" s="861"/>
      <c r="CN49" s="862"/>
      <c r="CO49" s="862"/>
      <c r="CP49" s="862"/>
      <c r="CQ49" s="863"/>
      <c r="CR49" s="861"/>
      <c r="CS49" s="862"/>
      <c r="CT49" s="862"/>
      <c r="CU49" s="862"/>
      <c r="CV49" s="863"/>
      <c r="CW49" s="861"/>
      <c r="CX49" s="862"/>
      <c r="CY49" s="862"/>
      <c r="CZ49" s="862"/>
      <c r="DA49" s="863"/>
      <c r="DB49" s="861"/>
      <c r="DC49" s="862"/>
      <c r="DD49" s="862"/>
      <c r="DE49" s="862"/>
      <c r="DF49" s="863"/>
      <c r="DG49" s="861"/>
      <c r="DH49" s="862"/>
      <c r="DI49" s="862"/>
      <c r="DJ49" s="862"/>
      <c r="DK49" s="863"/>
      <c r="DL49" s="861"/>
      <c r="DM49" s="862"/>
      <c r="DN49" s="862"/>
      <c r="DO49" s="862"/>
      <c r="DP49" s="863"/>
      <c r="DQ49" s="861"/>
      <c r="DR49" s="862"/>
      <c r="DS49" s="862"/>
      <c r="DT49" s="862"/>
      <c r="DU49" s="863"/>
      <c r="DV49" s="864"/>
      <c r="DW49" s="865"/>
      <c r="DX49" s="865"/>
      <c r="DY49" s="865"/>
      <c r="DZ49" s="866"/>
      <c r="EA49" s="246"/>
    </row>
    <row r="50" spans="1:131" s="247" customFormat="1" ht="26.25" customHeight="1" x14ac:dyDescent="0.15">
      <c r="A50" s="261">
        <v>23</v>
      </c>
      <c r="B50" s="835"/>
      <c r="C50" s="836"/>
      <c r="D50" s="836"/>
      <c r="E50" s="836"/>
      <c r="F50" s="836"/>
      <c r="G50" s="836"/>
      <c r="H50" s="836"/>
      <c r="I50" s="836"/>
      <c r="J50" s="836"/>
      <c r="K50" s="836"/>
      <c r="L50" s="836"/>
      <c r="M50" s="836"/>
      <c r="N50" s="836"/>
      <c r="O50" s="836"/>
      <c r="P50" s="837"/>
      <c r="Q50" s="913"/>
      <c r="R50" s="914"/>
      <c r="S50" s="914"/>
      <c r="T50" s="914"/>
      <c r="U50" s="914"/>
      <c r="V50" s="914"/>
      <c r="W50" s="914"/>
      <c r="X50" s="914"/>
      <c r="Y50" s="914"/>
      <c r="Z50" s="914"/>
      <c r="AA50" s="914"/>
      <c r="AB50" s="914"/>
      <c r="AC50" s="914"/>
      <c r="AD50" s="914"/>
      <c r="AE50" s="915"/>
      <c r="AF50" s="841"/>
      <c r="AG50" s="842"/>
      <c r="AH50" s="842"/>
      <c r="AI50" s="842"/>
      <c r="AJ50" s="843"/>
      <c r="AK50" s="916"/>
      <c r="AL50" s="914"/>
      <c r="AM50" s="914"/>
      <c r="AN50" s="914"/>
      <c r="AO50" s="914"/>
      <c r="AP50" s="914"/>
      <c r="AQ50" s="914"/>
      <c r="AR50" s="914"/>
      <c r="AS50" s="914"/>
      <c r="AT50" s="914"/>
      <c r="AU50" s="914"/>
      <c r="AV50" s="914"/>
      <c r="AW50" s="914"/>
      <c r="AX50" s="914"/>
      <c r="AY50" s="914"/>
      <c r="AZ50" s="917"/>
      <c r="BA50" s="917"/>
      <c r="BB50" s="917"/>
      <c r="BC50" s="917"/>
      <c r="BD50" s="917"/>
      <c r="BE50" s="908"/>
      <c r="BF50" s="908"/>
      <c r="BG50" s="908"/>
      <c r="BH50" s="908"/>
      <c r="BI50" s="909"/>
      <c r="BJ50" s="252"/>
      <c r="BK50" s="252"/>
      <c r="BL50" s="252"/>
      <c r="BM50" s="252"/>
      <c r="BN50" s="252"/>
      <c r="BO50" s="265"/>
      <c r="BP50" s="265"/>
      <c r="BQ50" s="262">
        <v>44</v>
      </c>
      <c r="BR50" s="263"/>
      <c r="BS50" s="848"/>
      <c r="BT50" s="849"/>
      <c r="BU50" s="849"/>
      <c r="BV50" s="849"/>
      <c r="BW50" s="849"/>
      <c r="BX50" s="849"/>
      <c r="BY50" s="849"/>
      <c r="BZ50" s="849"/>
      <c r="CA50" s="849"/>
      <c r="CB50" s="849"/>
      <c r="CC50" s="849"/>
      <c r="CD50" s="849"/>
      <c r="CE50" s="849"/>
      <c r="CF50" s="849"/>
      <c r="CG50" s="850"/>
      <c r="CH50" s="861"/>
      <c r="CI50" s="862"/>
      <c r="CJ50" s="862"/>
      <c r="CK50" s="862"/>
      <c r="CL50" s="863"/>
      <c r="CM50" s="861"/>
      <c r="CN50" s="862"/>
      <c r="CO50" s="862"/>
      <c r="CP50" s="862"/>
      <c r="CQ50" s="863"/>
      <c r="CR50" s="861"/>
      <c r="CS50" s="862"/>
      <c r="CT50" s="862"/>
      <c r="CU50" s="862"/>
      <c r="CV50" s="863"/>
      <c r="CW50" s="861"/>
      <c r="CX50" s="862"/>
      <c r="CY50" s="862"/>
      <c r="CZ50" s="862"/>
      <c r="DA50" s="863"/>
      <c r="DB50" s="861"/>
      <c r="DC50" s="862"/>
      <c r="DD50" s="862"/>
      <c r="DE50" s="862"/>
      <c r="DF50" s="863"/>
      <c r="DG50" s="861"/>
      <c r="DH50" s="862"/>
      <c r="DI50" s="862"/>
      <c r="DJ50" s="862"/>
      <c r="DK50" s="863"/>
      <c r="DL50" s="861"/>
      <c r="DM50" s="862"/>
      <c r="DN50" s="862"/>
      <c r="DO50" s="862"/>
      <c r="DP50" s="863"/>
      <c r="DQ50" s="861"/>
      <c r="DR50" s="862"/>
      <c r="DS50" s="862"/>
      <c r="DT50" s="862"/>
      <c r="DU50" s="863"/>
      <c r="DV50" s="864"/>
      <c r="DW50" s="865"/>
      <c r="DX50" s="865"/>
      <c r="DY50" s="865"/>
      <c r="DZ50" s="866"/>
      <c r="EA50" s="246"/>
    </row>
    <row r="51" spans="1:131" s="247" customFormat="1" ht="26.25" customHeight="1" x14ac:dyDescent="0.15">
      <c r="A51" s="261">
        <v>24</v>
      </c>
      <c r="B51" s="835"/>
      <c r="C51" s="836"/>
      <c r="D51" s="836"/>
      <c r="E51" s="836"/>
      <c r="F51" s="836"/>
      <c r="G51" s="836"/>
      <c r="H51" s="836"/>
      <c r="I51" s="836"/>
      <c r="J51" s="836"/>
      <c r="K51" s="836"/>
      <c r="L51" s="836"/>
      <c r="M51" s="836"/>
      <c r="N51" s="836"/>
      <c r="O51" s="836"/>
      <c r="P51" s="837"/>
      <c r="Q51" s="913"/>
      <c r="R51" s="914"/>
      <c r="S51" s="914"/>
      <c r="T51" s="914"/>
      <c r="U51" s="914"/>
      <c r="V51" s="914"/>
      <c r="W51" s="914"/>
      <c r="X51" s="914"/>
      <c r="Y51" s="914"/>
      <c r="Z51" s="914"/>
      <c r="AA51" s="914"/>
      <c r="AB51" s="914"/>
      <c r="AC51" s="914"/>
      <c r="AD51" s="914"/>
      <c r="AE51" s="915"/>
      <c r="AF51" s="841"/>
      <c r="AG51" s="842"/>
      <c r="AH51" s="842"/>
      <c r="AI51" s="842"/>
      <c r="AJ51" s="843"/>
      <c r="AK51" s="916"/>
      <c r="AL51" s="914"/>
      <c r="AM51" s="914"/>
      <c r="AN51" s="914"/>
      <c r="AO51" s="914"/>
      <c r="AP51" s="914"/>
      <c r="AQ51" s="914"/>
      <c r="AR51" s="914"/>
      <c r="AS51" s="914"/>
      <c r="AT51" s="914"/>
      <c r="AU51" s="914"/>
      <c r="AV51" s="914"/>
      <c r="AW51" s="914"/>
      <c r="AX51" s="914"/>
      <c r="AY51" s="914"/>
      <c r="AZ51" s="917"/>
      <c r="BA51" s="917"/>
      <c r="BB51" s="917"/>
      <c r="BC51" s="917"/>
      <c r="BD51" s="917"/>
      <c r="BE51" s="908"/>
      <c r="BF51" s="908"/>
      <c r="BG51" s="908"/>
      <c r="BH51" s="908"/>
      <c r="BI51" s="909"/>
      <c r="BJ51" s="252"/>
      <c r="BK51" s="252"/>
      <c r="BL51" s="252"/>
      <c r="BM51" s="252"/>
      <c r="BN51" s="252"/>
      <c r="BO51" s="265"/>
      <c r="BP51" s="265"/>
      <c r="BQ51" s="262">
        <v>45</v>
      </c>
      <c r="BR51" s="263"/>
      <c r="BS51" s="848"/>
      <c r="BT51" s="849"/>
      <c r="BU51" s="849"/>
      <c r="BV51" s="849"/>
      <c r="BW51" s="849"/>
      <c r="BX51" s="849"/>
      <c r="BY51" s="849"/>
      <c r="BZ51" s="849"/>
      <c r="CA51" s="849"/>
      <c r="CB51" s="849"/>
      <c r="CC51" s="849"/>
      <c r="CD51" s="849"/>
      <c r="CE51" s="849"/>
      <c r="CF51" s="849"/>
      <c r="CG51" s="850"/>
      <c r="CH51" s="861"/>
      <c r="CI51" s="862"/>
      <c r="CJ51" s="862"/>
      <c r="CK51" s="862"/>
      <c r="CL51" s="863"/>
      <c r="CM51" s="861"/>
      <c r="CN51" s="862"/>
      <c r="CO51" s="862"/>
      <c r="CP51" s="862"/>
      <c r="CQ51" s="863"/>
      <c r="CR51" s="861"/>
      <c r="CS51" s="862"/>
      <c r="CT51" s="862"/>
      <c r="CU51" s="862"/>
      <c r="CV51" s="863"/>
      <c r="CW51" s="861"/>
      <c r="CX51" s="862"/>
      <c r="CY51" s="862"/>
      <c r="CZ51" s="862"/>
      <c r="DA51" s="863"/>
      <c r="DB51" s="861"/>
      <c r="DC51" s="862"/>
      <c r="DD51" s="862"/>
      <c r="DE51" s="862"/>
      <c r="DF51" s="863"/>
      <c r="DG51" s="861"/>
      <c r="DH51" s="862"/>
      <c r="DI51" s="862"/>
      <c r="DJ51" s="862"/>
      <c r="DK51" s="863"/>
      <c r="DL51" s="861"/>
      <c r="DM51" s="862"/>
      <c r="DN51" s="862"/>
      <c r="DO51" s="862"/>
      <c r="DP51" s="863"/>
      <c r="DQ51" s="861"/>
      <c r="DR51" s="862"/>
      <c r="DS51" s="862"/>
      <c r="DT51" s="862"/>
      <c r="DU51" s="863"/>
      <c r="DV51" s="864"/>
      <c r="DW51" s="865"/>
      <c r="DX51" s="865"/>
      <c r="DY51" s="865"/>
      <c r="DZ51" s="866"/>
      <c r="EA51" s="246"/>
    </row>
    <row r="52" spans="1:131" s="247" customFormat="1" ht="26.25" customHeight="1" x14ac:dyDescent="0.15">
      <c r="A52" s="261">
        <v>25</v>
      </c>
      <c r="B52" s="835"/>
      <c r="C52" s="836"/>
      <c r="D52" s="836"/>
      <c r="E52" s="836"/>
      <c r="F52" s="836"/>
      <c r="G52" s="836"/>
      <c r="H52" s="836"/>
      <c r="I52" s="836"/>
      <c r="J52" s="836"/>
      <c r="K52" s="836"/>
      <c r="L52" s="836"/>
      <c r="M52" s="836"/>
      <c r="N52" s="836"/>
      <c r="O52" s="836"/>
      <c r="P52" s="837"/>
      <c r="Q52" s="913"/>
      <c r="R52" s="914"/>
      <c r="S52" s="914"/>
      <c r="T52" s="914"/>
      <c r="U52" s="914"/>
      <c r="V52" s="914"/>
      <c r="W52" s="914"/>
      <c r="X52" s="914"/>
      <c r="Y52" s="914"/>
      <c r="Z52" s="914"/>
      <c r="AA52" s="914"/>
      <c r="AB52" s="914"/>
      <c r="AC52" s="914"/>
      <c r="AD52" s="914"/>
      <c r="AE52" s="915"/>
      <c r="AF52" s="841"/>
      <c r="AG52" s="842"/>
      <c r="AH52" s="842"/>
      <c r="AI52" s="842"/>
      <c r="AJ52" s="843"/>
      <c r="AK52" s="916"/>
      <c r="AL52" s="914"/>
      <c r="AM52" s="914"/>
      <c r="AN52" s="914"/>
      <c r="AO52" s="914"/>
      <c r="AP52" s="914"/>
      <c r="AQ52" s="914"/>
      <c r="AR52" s="914"/>
      <c r="AS52" s="914"/>
      <c r="AT52" s="914"/>
      <c r="AU52" s="914"/>
      <c r="AV52" s="914"/>
      <c r="AW52" s="914"/>
      <c r="AX52" s="914"/>
      <c r="AY52" s="914"/>
      <c r="AZ52" s="917"/>
      <c r="BA52" s="917"/>
      <c r="BB52" s="917"/>
      <c r="BC52" s="917"/>
      <c r="BD52" s="917"/>
      <c r="BE52" s="908"/>
      <c r="BF52" s="908"/>
      <c r="BG52" s="908"/>
      <c r="BH52" s="908"/>
      <c r="BI52" s="909"/>
      <c r="BJ52" s="252"/>
      <c r="BK52" s="252"/>
      <c r="BL52" s="252"/>
      <c r="BM52" s="252"/>
      <c r="BN52" s="252"/>
      <c r="BO52" s="265"/>
      <c r="BP52" s="265"/>
      <c r="BQ52" s="262">
        <v>46</v>
      </c>
      <c r="BR52" s="263"/>
      <c r="BS52" s="848"/>
      <c r="BT52" s="849"/>
      <c r="BU52" s="849"/>
      <c r="BV52" s="849"/>
      <c r="BW52" s="849"/>
      <c r="BX52" s="849"/>
      <c r="BY52" s="849"/>
      <c r="BZ52" s="849"/>
      <c r="CA52" s="849"/>
      <c r="CB52" s="849"/>
      <c r="CC52" s="849"/>
      <c r="CD52" s="849"/>
      <c r="CE52" s="849"/>
      <c r="CF52" s="849"/>
      <c r="CG52" s="850"/>
      <c r="CH52" s="861"/>
      <c r="CI52" s="862"/>
      <c r="CJ52" s="862"/>
      <c r="CK52" s="862"/>
      <c r="CL52" s="863"/>
      <c r="CM52" s="861"/>
      <c r="CN52" s="862"/>
      <c r="CO52" s="862"/>
      <c r="CP52" s="862"/>
      <c r="CQ52" s="863"/>
      <c r="CR52" s="861"/>
      <c r="CS52" s="862"/>
      <c r="CT52" s="862"/>
      <c r="CU52" s="862"/>
      <c r="CV52" s="863"/>
      <c r="CW52" s="861"/>
      <c r="CX52" s="862"/>
      <c r="CY52" s="862"/>
      <c r="CZ52" s="862"/>
      <c r="DA52" s="863"/>
      <c r="DB52" s="861"/>
      <c r="DC52" s="862"/>
      <c r="DD52" s="862"/>
      <c r="DE52" s="862"/>
      <c r="DF52" s="863"/>
      <c r="DG52" s="861"/>
      <c r="DH52" s="862"/>
      <c r="DI52" s="862"/>
      <c r="DJ52" s="862"/>
      <c r="DK52" s="863"/>
      <c r="DL52" s="861"/>
      <c r="DM52" s="862"/>
      <c r="DN52" s="862"/>
      <c r="DO52" s="862"/>
      <c r="DP52" s="863"/>
      <c r="DQ52" s="861"/>
      <c r="DR52" s="862"/>
      <c r="DS52" s="862"/>
      <c r="DT52" s="862"/>
      <c r="DU52" s="863"/>
      <c r="DV52" s="864"/>
      <c r="DW52" s="865"/>
      <c r="DX52" s="865"/>
      <c r="DY52" s="865"/>
      <c r="DZ52" s="866"/>
      <c r="EA52" s="246"/>
    </row>
    <row r="53" spans="1:131" s="247" customFormat="1" ht="26.25" customHeight="1" x14ac:dyDescent="0.15">
      <c r="A53" s="261">
        <v>26</v>
      </c>
      <c r="B53" s="835"/>
      <c r="C53" s="836"/>
      <c r="D53" s="836"/>
      <c r="E53" s="836"/>
      <c r="F53" s="836"/>
      <c r="G53" s="836"/>
      <c r="H53" s="836"/>
      <c r="I53" s="836"/>
      <c r="J53" s="836"/>
      <c r="K53" s="836"/>
      <c r="L53" s="836"/>
      <c r="M53" s="836"/>
      <c r="N53" s="836"/>
      <c r="O53" s="836"/>
      <c r="P53" s="837"/>
      <c r="Q53" s="913"/>
      <c r="R53" s="914"/>
      <c r="S53" s="914"/>
      <c r="T53" s="914"/>
      <c r="U53" s="914"/>
      <c r="V53" s="914"/>
      <c r="W53" s="914"/>
      <c r="X53" s="914"/>
      <c r="Y53" s="914"/>
      <c r="Z53" s="914"/>
      <c r="AA53" s="914"/>
      <c r="AB53" s="914"/>
      <c r="AC53" s="914"/>
      <c r="AD53" s="914"/>
      <c r="AE53" s="915"/>
      <c r="AF53" s="841"/>
      <c r="AG53" s="842"/>
      <c r="AH53" s="842"/>
      <c r="AI53" s="842"/>
      <c r="AJ53" s="843"/>
      <c r="AK53" s="916"/>
      <c r="AL53" s="914"/>
      <c r="AM53" s="914"/>
      <c r="AN53" s="914"/>
      <c r="AO53" s="914"/>
      <c r="AP53" s="914"/>
      <c r="AQ53" s="914"/>
      <c r="AR53" s="914"/>
      <c r="AS53" s="914"/>
      <c r="AT53" s="914"/>
      <c r="AU53" s="914"/>
      <c r="AV53" s="914"/>
      <c r="AW53" s="914"/>
      <c r="AX53" s="914"/>
      <c r="AY53" s="914"/>
      <c r="AZ53" s="917"/>
      <c r="BA53" s="917"/>
      <c r="BB53" s="917"/>
      <c r="BC53" s="917"/>
      <c r="BD53" s="917"/>
      <c r="BE53" s="908"/>
      <c r="BF53" s="908"/>
      <c r="BG53" s="908"/>
      <c r="BH53" s="908"/>
      <c r="BI53" s="909"/>
      <c r="BJ53" s="252"/>
      <c r="BK53" s="252"/>
      <c r="BL53" s="252"/>
      <c r="BM53" s="252"/>
      <c r="BN53" s="252"/>
      <c r="BO53" s="265"/>
      <c r="BP53" s="265"/>
      <c r="BQ53" s="262">
        <v>47</v>
      </c>
      <c r="BR53" s="263"/>
      <c r="BS53" s="848"/>
      <c r="BT53" s="849"/>
      <c r="BU53" s="849"/>
      <c r="BV53" s="849"/>
      <c r="BW53" s="849"/>
      <c r="BX53" s="849"/>
      <c r="BY53" s="849"/>
      <c r="BZ53" s="849"/>
      <c r="CA53" s="849"/>
      <c r="CB53" s="849"/>
      <c r="CC53" s="849"/>
      <c r="CD53" s="849"/>
      <c r="CE53" s="849"/>
      <c r="CF53" s="849"/>
      <c r="CG53" s="850"/>
      <c r="CH53" s="861"/>
      <c r="CI53" s="862"/>
      <c r="CJ53" s="862"/>
      <c r="CK53" s="862"/>
      <c r="CL53" s="863"/>
      <c r="CM53" s="861"/>
      <c r="CN53" s="862"/>
      <c r="CO53" s="862"/>
      <c r="CP53" s="862"/>
      <c r="CQ53" s="863"/>
      <c r="CR53" s="861"/>
      <c r="CS53" s="862"/>
      <c r="CT53" s="862"/>
      <c r="CU53" s="862"/>
      <c r="CV53" s="863"/>
      <c r="CW53" s="861"/>
      <c r="CX53" s="862"/>
      <c r="CY53" s="862"/>
      <c r="CZ53" s="862"/>
      <c r="DA53" s="863"/>
      <c r="DB53" s="861"/>
      <c r="DC53" s="862"/>
      <c r="DD53" s="862"/>
      <c r="DE53" s="862"/>
      <c r="DF53" s="863"/>
      <c r="DG53" s="861"/>
      <c r="DH53" s="862"/>
      <c r="DI53" s="862"/>
      <c r="DJ53" s="862"/>
      <c r="DK53" s="863"/>
      <c r="DL53" s="861"/>
      <c r="DM53" s="862"/>
      <c r="DN53" s="862"/>
      <c r="DO53" s="862"/>
      <c r="DP53" s="863"/>
      <c r="DQ53" s="861"/>
      <c r="DR53" s="862"/>
      <c r="DS53" s="862"/>
      <c r="DT53" s="862"/>
      <c r="DU53" s="863"/>
      <c r="DV53" s="864"/>
      <c r="DW53" s="865"/>
      <c r="DX53" s="865"/>
      <c r="DY53" s="865"/>
      <c r="DZ53" s="866"/>
      <c r="EA53" s="246"/>
    </row>
    <row r="54" spans="1:131" s="247" customFormat="1" ht="26.25" customHeight="1" x14ac:dyDescent="0.15">
      <c r="A54" s="261">
        <v>27</v>
      </c>
      <c r="B54" s="835"/>
      <c r="C54" s="836"/>
      <c r="D54" s="836"/>
      <c r="E54" s="836"/>
      <c r="F54" s="836"/>
      <c r="G54" s="836"/>
      <c r="H54" s="836"/>
      <c r="I54" s="836"/>
      <c r="J54" s="836"/>
      <c r="K54" s="836"/>
      <c r="L54" s="836"/>
      <c r="M54" s="836"/>
      <c r="N54" s="836"/>
      <c r="O54" s="836"/>
      <c r="P54" s="837"/>
      <c r="Q54" s="913"/>
      <c r="R54" s="914"/>
      <c r="S54" s="914"/>
      <c r="T54" s="914"/>
      <c r="U54" s="914"/>
      <c r="V54" s="914"/>
      <c r="W54" s="914"/>
      <c r="X54" s="914"/>
      <c r="Y54" s="914"/>
      <c r="Z54" s="914"/>
      <c r="AA54" s="914"/>
      <c r="AB54" s="914"/>
      <c r="AC54" s="914"/>
      <c r="AD54" s="914"/>
      <c r="AE54" s="915"/>
      <c r="AF54" s="841"/>
      <c r="AG54" s="842"/>
      <c r="AH54" s="842"/>
      <c r="AI54" s="842"/>
      <c r="AJ54" s="843"/>
      <c r="AK54" s="916"/>
      <c r="AL54" s="914"/>
      <c r="AM54" s="914"/>
      <c r="AN54" s="914"/>
      <c r="AO54" s="914"/>
      <c r="AP54" s="914"/>
      <c r="AQ54" s="914"/>
      <c r="AR54" s="914"/>
      <c r="AS54" s="914"/>
      <c r="AT54" s="914"/>
      <c r="AU54" s="914"/>
      <c r="AV54" s="914"/>
      <c r="AW54" s="914"/>
      <c r="AX54" s="914"/>
      <c r="AY54" s="914"/>
      <c r="AZ54" s="917"/>
      <c r="BA54" s="917"/>
      <c r="BB54" s="917"/>
      <c r="BC54" s="917"/>
      <c r="BD54" s="917"/>
      <c r="BE54" s="908"/>
      <c r="BF54" s="908"/>
      <c r="BG54" s="908"/>
      <c r="BH54" s="908"/>
      <c r="BI54" s="909"/>
      <c r="BJ54" s="252"/>
      <c r="BK54" s="252"/>
      <c r="BL54" s="252"/>
      <c r="BM54" s="252"/>
      <c r="BN54" s="252"/>
      <c r="BO54" s="265"/>
      <c r="BP54" s="265"/>
      <c r="BQ54" s="262">
        <v>48</v>
      </c>
      <c r="BR54" s="263"/>
      <c r="BS54" s="848"/>
      <c r="BT54" s="849"/>
      <c r="BU54" s="849"/>
      <c r="BV54" s="849"/>
      <c r="BW54" s="849"/>
      <c r="BX54" s="849"/>
      <c r="BY54" s="849"/>
      <c r="BZ54" s="849"/>
      <c r="CA54" s="849"/>
      <c r="CB54" s="849"/>
      <c r="CC54" s="849"/>
      <c r="CD54" s="849"/>
      <c r="CE54" s="849"/>
      <c r="CF54" s="849"/>
      <c r="CG54" s="850"/>
      <c r="CH54" s="861"/>
      <c r="CI54" s="862"/>
      <c r="CJ54" s="862"/>
      <c r="CK54" s="862"/>
      <c r="CL54" s="863"/>
      <c r="CM54" s="861"/>
      <c r="CN54" s="862"/>
      <c r="CO54" s="862"/>
      <c r="CP54" s="862"/>
      <c r="CQ54" s="863"/>
      <c r="CR54" s="861"/>
      <c r="CS54" s="862"/>
      <c r="CT54" s="862"/>
      <c r="CU54" s="862"/>
      <c r="CV54" s="863"/>
      <c r="CW54" s="861"/>
      <c r="CX54" s="862"/>
      <c r="CY54" s="862"/>
      <c r="CZ54" s="862"/>
      <c r="DA54" s="863"/>
      <c r="DB54" s="861"/>
      <c r="DC54" s="862"/>
      <c r="DD54" s="862"/>
      <c r="DE54" s="862"/>
      <c r="DF54" s="863"/>
      <c r="DG54" s="861"/>
      <c r="DH54" s="862"/>
      <c r="DI54" s="862"/>
      <c r="DJ54" s="862"/>
      <c r="DK54" s="863"/>
      <c r="DL54" s="861"/>
      <c r="DM54" s="862"/>
      <c r="DN54" s="862"/>
      <c r="DO54" s="862"/>
      <c r="DP54" s="863"/>
      <c r="DQ54" s="861"/>
      <c r="DR54" s="862"/>
      <c r="DS54" s="862"/>
      <c r="DT54" s="862"/>
      <c r="DU54" s="863"/>
      <c r="DV54" s="864"/>
      <c r="DW54" s="865"/>
      <c r="DX54" s="865"/>
      <c r="DY54" s="865"/>
      <c r="DZ54" s="866"/>
      <c r="EA54" s="246"/>
    </row>
    <row r="55" spans="1:131" s="247" customFormat="1" ht="26.25" customHeight="1" x14ac:dyDescent="0.15">
      <c r="A55" s="261">
        <v>28</v>
      </c>
      <c r="B55" s="835"/>
      <c r="C55" s="836"/>
      <c r="D55" s="836"/>
      <c r="E55" s="836"/>
      <c r="F55" s="836"/>
      <c r="G55" s="836"/>
      <c r="H55" s="836"/>
      <c r="I55" s="836"/>
      <c r="J55" s="836"/>
      <c r="K55" s="836"/>
      <c r="L55" s="836"/>
      <c r="M55" s="836"/>
      <c r="N55" s="836"/>
      <c r="O55" s="836"/>
      <c r="P55" s="837"/>
      <c r="Q55" s="913"/>
      <c r="R55" s="914"/>
      <c r="S55" s="914"/>
      <c r="T55" s="914"/>
      <c r="U55" s="914"/>
      <c r="V55" s="914"/>
      <c r="W55" s="914"/>
      <c r="X55" s="914"/>
      <c r="Y55" s="914"/>
      <c r="Z55" s="914"/>
      <c r="AA55" s="914"/>
      <c r="AB55" s="914"/>
      <c r="AC55" s="914"/>
      <c r="AD55" s="914"/>
      <c r="AE55" s="915"/>
      <c r="AF55" s="841"/>
      <c r="AG55" s="842"/>
      <c r="AH55" s="842"/>
      <c r="AI55" s="842"/>
      <c r="AJ55" s="843"/>
      <c r="AK55" s="916"/>
      <c r="AL55" s="914"/>
      <c r="AM55" s="914"/>
      <c r="AN55" s="914"/>
      <c r="AO55" s="914"/>
      <c r="AP55" s="914"/>
      <c r="AQ55" s="914"/>
      <c r="AR55" s="914"/>
      <c r="AS55" s="914"/>
      <c r="AT55" s="914"/>
      <c r="AU55" s="914"/>
      <c r="AV55" s="914"/>
      <c r="AW55" s="914"/>
      <c r="AX55" s="914"/>
      <c r="AY55" s="914"/>
      <c r="AZ55" s="917"/>
      <c r="BA55" s="917"/>
      <c r="BB55" s="917"/>
      <c r="BC55" s="917"/>
      <c r="BD55" s="917"/>
      <c r="BE55" s="908"/>
      <c r="BF55" s="908"/>
      <c r="BG55" s="908"/>
      <c r="BH55" s="908"/>
      <c r="BI55" s="909"/>
      <c r="BJ55" s="252"/>
      <c r="BK55" s="252"/>
      <c r="BL55" s="252"/>
      <c r="BM55" s="252"/>
      <c r="BN55" s="252"/>
      <c r="BO55" s="265"/>
      <c r="BP55" s="265"/>
      <c r="BQ55" s="262">
        <v>49</v>
      </c>
      <c r="BR55" s="263"/>
      <c r="BS55" s="848"/>
      <c r="BT55" s="849"/>
      <c r="BU55" s="849"/>
      <c r="BV55" s="849"/>
      <c r="BW55" s="849"/>
      <c r="BX55" s="849"/>
      <c r="BY55" s="849"/>
      <c r="BZ55" s="849"/>
      <c r="CA55" s="849"/>
      <c r="CB55" s="849"/>
      <c r="CC55" s="849"/>
      <c r="CD55" s="849"/>
      <c r="CE55" s="849"/>
      <c r="CF55" s="849"/>
      <c r="CG55" s="850"/>
      <c r="CH55" s="861"/>
      <c r="CI55" s="862"/>
      <c r="CJ55" s="862"/>
      <c r="CK55" s="862"/>
      <c r="CL55" s="863"/>
      <c r="CM55" s="861"/>
      <c r="CN55" s="862"/>
      <c r="CO55" s="862"/>
      <c r="CP55" s="862"/>
      <c r="CQ55" s="863"/>
      <c r="CR55" s="861"/>
      <c r="CS55" s="862"/>
      <c r="CT55" s="862"/>
      <c r="CU55" s="862"/>
      <c r="CV55" s="863"/>
      <c r="CW55" s="861"/>
      <c r="CX55" s="862"/>
      <c r="CY55" s="862"/>
      <c r="CZ55" s="862"/>
      <c r="DA55" s="863"/>
      <c r="DB55" s="861"/>
      <c r="DC55" s="862"/>
      <c r="DD55" s="862"/>
      <c r="DE55" s="862"/>
      <c r="DF55" s="863"/>
      <c r="DG55" s="861"/>
      <c r="DH55" s="862"/>
      <c r="DI55" s="862"/>
      <c r="DJ55" s="862"/>
      <c r="DK55" s="863"/>
      <c r="DL55" s="861"/>
      <c r="DM55" s="862"/>
      <c r="DN55" s="862"/>
      <c r="DO55" s="862"/>
      <c r="DP55" s="863"/>
      <c r="DQ55" s="861"/>
      <c r="DR55" s="862"/>
      <c r="DS55" s="862"/>
      <c r="DT55" s="862"/>
      <c r="DU55" s="863"/>
      <c r="DV55" s="864"/>
      <c r="DW55" s="865"/>
      <c r="DX55" s="865"/>
      <c r="DY55" s="865"/>
      <c r="DZ55" s="866"/>
      <c r="EA55" s="246"/>
    </row>
    <row r="56" spans="1:131" s="247" customFormat="1" ht="26.25" customHeight="1" x14ac:dyDescent="0.15">
      <c r="A56" s="261">
        <v>29</v>
      </c>
      <c r="B56" s="835"/>
      <c r="C56" s="836"/>
      <c r="D56" s="836"/>
      <c r="E56" s="836"/>
      <c r="F56" s="836"/>
      <c r="G56" s="836"/>
      <c r="H56" s="836"/>
      <c r="I56" s="836"/>
      <c r="J56" s="836"/>
      <c r="K56" s="836"/>
      <c r="L56" s="836"/>
      <c r="M56" s="836"/>
      <c r="N56" s="836"/>
      <c r="O56" s="836"/>
      <c r="P56" s="837"/>
      <c r="Q56" s="913"/>
      <c r="R56" s="914"/>
      <c r="S56" s="914"/>
      <c r="T56" s="914"/>
      <c r="U56" s="914"/>
      <c r="V56" s="914"/>
      <c r="W56" s="914"/>
      <c r="X56" s="914"/>
      <c r="Y56" s="914"/>
      <c r="Z56" s="914"/>
      <c r="AA56" s="914"/>
      <c r="AB56" s="914"/>
      <c r="AC56" s="914"/>
      <c r="AD56" s="914"/>
      <c r="AE56" s="915"/>
      <c r="AF56" s="841"/>
      <c r="AG56" s="842"/>
      <c r="AH56" s="842"/>
      <c r="AI56" s="842"/>
      <c r="AJ56" s="843"/>
      <c r="AK56" s="916"/>
      <c r="AL56" s="914"/>
      <c r="AM56" s="914"/>
      <c r="AN56" s="914"/>
      <c r="AO56" s="914"/>
      <c r="AP56" s="914"/>
      <c r="AQ56" s="914"/>
      <c r="AR56" s="914"/>
      <c r="AS56" s="914"/>
      <c r="AT56" s="914"/>
      <c r="AU56" s="914"/>
      <c r="AV56" s="914"/>
      <c r="AW56" s="914"/>
      <c r="AX56" s="914"/>
      <c r="AY56" s="914"/>
      <c r="AZ56" s="917"/>
      <c r="BA56" s="917"/>
      <c r="BB56" s="917"/>
      <c r="BC56" s="917"/>
      <c r="BD56" s="917"/>
      <c r="BE56" s="908"/>
      <c r="BF56" s="908"/>
      <c r="BG56" s="908"/>
      <c r="BH56" s="908"/>
      <c r="BI56" s="909"/>
      <c r="BJ56" s="252"/>
      <c r="BK56" s="252"/>
      <c r="BL56" s="252"/>
      <c r="BM56" s="252"/>
      <c r="BN56" s="252"/>
      <c r="BO56" s="265"/>
      <c r="BP56" s="265"/>
      <c r="BQ56" s="262">
        <v>50</v>
      </c>
      <c r="BR56" s="263"/>
      <c r="BS56" s="848"/>
      <c r="BT56" s="849"/>
      <c r="BU56" s="849"/>
      <c r="BV56" s="849"/>
      <c r="BW56" s="849"/>
      <c r="BX56" s="849"/>
      <c r="BY56" s="849"/>
      <c r="BZ56" s="849"/>
      <c r="CA56" s="849"/>
      <c r="CB56" s="849"/>
      <c r="CC56" s="849"/>
      <c r="CD56" s="849"/>
      <c r="CE56" s="849"/>
      <c r="CF56" s="849"/>
      <c r="CG56" s="850"/>
      <c r="CH56" s="861"/>
      <c r="CI56" s="862"/>
      <c r="CJ56" s="862"/>
      <c r="CK56" s="862"/>
      <c r="CL56" s="863"/>
      <c r="CM56" s="861"/>
      <c r="CN56" s="862"/>
      <c r="CO56" s="862"/>
      <c r="CP56" s="862"/>
      <c r="CQ56" s="863"/>
      <c r="CR56" s="861"/>
      <c r="CS56" s="862"/>
      <c r="CT56" s="862"/>
      <c r="CU56" s="862"/>
      <c r="CV56" s="863"/>
      <c r="CW56" s="861"/>
      <c r="CX56" s="862"/>
      <c r="CY56" s="862"/>
      <c r="CZ56" s="862"/>
      <c r="DA56" s="863"/>
      <c r="DB56" s="861"/>
      <c r="DC56" s="862"/>
      <c r="DD56" s="862"/>
      <c r="DE56" s="862"/>
      <c r="DF56" s="863"/>
      <c r="DG56" s="861"/>
      <c r="DH56" s="862"/>
      <c r="DI56" s="862"/>
      <c r="DJ56" s="862"/>
      <c r="DK56" s="863"/>
      <c r="DL56" s="861"/>
      <c r="DM56" s="862"/>
      <c r="DN56" s="862"/>
      <c r="DO56" s="862"/>
      <c r="DP56" s="863"/>
      <c r="DQ56" s="861"/>
      <c r="DR56" s="862"/>
      <c r="DS56" s="862"/>
      <c r="DT56" s="862"/>
      <c r="DU56" s="863"/>
      <c r="DV56" s="864"/>
      <c r="DW56" s="865"/>
      <c r="DX56" s="865"/>
      <c r="DY56" s="865"/>
      <c r="DZ56" s="866"/>
      <c r="EA56" s="246"/>
    </row>
    <row r="57" spans="1:131" s="247" customFormat="1" ht="26.25" customHeight="1" x14ac:dyDescent="0.15">
      <c r="A57" s="261">
        <v>30</v>
      </c>
      <c r="B57" s="835"/>
      <c r="C57" s="836"/>
      <c r="D57" s="836"/>
      <c r="E57" s="836"/>
      <c r="F57" s="836"/>
      <c r="G57" s="836"/>
      <c r="H57" s="836"/>
      <c r="I57" s="836"/>
      <c r="J57" s="836"/>
      <c r="K57" s="836"/>
      <c r="L57" s="836"/>
      <c r="M57" s="836"/>
      <c r="N57" s="836"/>
      <c r="O57" s="836"/>
      <c r="P57" s="837"/>
      <c r="Q57" s="913"/>
      <c r="R57" s="914"/>
      <c r="S57" s="914"/>
      <c r="T57" s="914"/>
      <c r="U57" s="914"/>
      <c r="V57" s="914"/>
      <c r="W57" s="914"/>
      <c r="X57" s="914"/>
      <c r="Y57" s="914"/>
      <c r="Z57" s="914"/>
      <c r="AA57" s="914"/>
      <c r="AB57" s="914"/>
      <c r="AC57" s="914"/>
      <c r="AD57" s="914"/>
      <c r="AE57" s="915"/>
      <c r="AF57" s="841"/>
      <c r="AG57" s="842"/>
      <c r="AH57" s="842"/>
      <c r="AI57" s="842"/>
      <c r="AJ57" s="843"/>
      <c r="AK57" s="916"/>
      <c r="AL57" s="914"/>
      <c r="AM57" s="914"/>
      <c r="AN57" s="914"/>
      <c r="AO57" s="914"/>
      <c r="AP57" s="914"/>
      <c r="AQ57" s="914"/>
      <c r="AR57" s="914"/>
      <c r="AS57" s="914"/>
      <c r="AT57" s="914"/>
      <c r="AU57" s="914"/>
      <c r="AV57" s="914"/>
      <c r="AW57" s="914"/>
      <c r="AX57" s="914"/>
      <c r="AY57" s="914"/>
      <c r="AZ57" s="917"/>
      <c r="BA57" s="917"/>
      <c r="BB57" s="917"/>
      <c r="BC57" s="917"/>
      <c r="BD57" s="917"/>
      <c r="BE57" s="908"/>
      <c r="BF57" s="908"/>
      <c r="BG57" s="908"/>
      <c r="BH57" s="908"/>
      <c r="BI57" s="909"/>
      <c r="BJ57" s="252"/>
      <c r="BK57" s="252"/>
      <c r="BL57" s="252"/>
      <c r="BM57" s="252"/>
      <c r="BN57" s="252"/>
      <c r="BO57" s="265"/>
      <c r="BP57" s="265"/>
      <c r="BQ57" s="262">
        <v>51</v>
      </c>
      <c r="BR57" s="263"/>
      <c r="BS57" s="848"/>
      <c r="BT57" s="849"/>
      <c r="BU57" s="849"/>
      <c r="BV57" s="849"/>
      <c r="BW57" s="849"/>
      <c r="BX57" s="849"/>
      <c r="BY57" s="849"/>
      <c r="BZ57" s="849"/>
      <c r="CA57" s="849"/>
      <c r="CB57" s="849"/>
      <c r="CC57" s="849"/>
      <c r="CD57" s="849"/>
      <c r="CE57" s="849"/>
      <c r="CF57" s="849"/>
      <c r="CG57" s="850"/>
      <c r="CH57" s="861"/>
      <c r="CI57" s="862"/>
      <c r="CJ57" s="862"/>
      <c r="CK57" s="862"/>
      <c r="CL57" s="863"/>
      <c r="CM57" s="861"/>
      <c r="CN57" s="862"/>
      <c r="CO57" s="862"/>
      <c r="CP57" s="862"/>
      <c r="CQ57" s="863"/>
      <c r="CR57" s="861"/>
      <c r="CS57" s="862"/>
      <c r="CT57" s="862"/>
      <c r="CU57" s="862"/>
      <c r="CV57" s="863"/>
      <c r="CW57" s="861"/>
      <c r="CX57" s="862"/>
      <c r="CY57" s="862"/>
      <c r="CZ57" s="862"/>
      <c r="DA57" s="863"/>
      <c r="DB57" s="861"/>
      <c r="DC57" s="862"/>
      <c r="DD57" s="862"/>
      <c r="DE57" s="862"/>
      <c r="DF57" s="863"/>
      <c r="DG57" s="861"/>
      <c r="DH57" s="862"/>
      <c r="DI57" s="862"/>
      <c r="DJ57" s="862"/>
      <c r="DK57" s="863"/>
      <c r="DL57" s="861"/>
      <c r="DM57" s="862"/>
      <c r="DN57" s="862"/>
      <c r="DO57" s="862"/>
      <c r="DP57" s="863"/>
      <c r="DQ57" s="861"/>
      <c r="DR57" s="862"/>
      <c r="DS57" s="862"/>
      <c r="DT57" s="862"/>
      <c r="DU57" s="863"/>
      <c r="DV57" s="864"/>
      <c r="DW57" s="865"/>
      <c r="DX57" s="865"/>
      <c r="DY57" s="865"/>
      <c r="DZ57" s="866"/>
      <c r="EA57" s="246"/>
    </row>
    <row r="58" spans="1:131" s="247" customFormat="1" ht="26.25" customHeight="1" x14ac:dyDescent="0.15">
      <c r="A58" s="261">
        <v>31</v>
      </c>
      <c r="B58" s="835"/>
      <c r="C58" s="836"/>
      <c r="D58" s="836"/>
      <c r="E58" s="836"/>
      <c r="F58" s="836"/>
      <c r="G58" s="836"/>
      <c r="H58" s="836"/>
      <c r="I58" s="836"/>
      <c r="J58" s="836"/>
      <c r="K58" s="836"/>
      <c r="L58" s="836"/>
      <c r="M58" s="836"/>
      <c r="N58" s="836"/>
      <c r="O58" s="836"/>
      <c r="P58" s="837"/>
      <c r="Q58" s="913"/>
      <c r="R58" s="914"/>
      <c r="S58" s="914"/>
      <c r="T58" s="914"/>
      <c r="U58" s="914"/>
      <c r="V58" s="914"/>
      <c r="W58" s="914"/>
      <c r="X58" s="914"/>
      <c r="Y58" s="914"/>
      <c r="Z58" s="914"/>
      <c r="AA58" s="914"/>
      <c r="AB58" s="914"/>
      <c r="AC58" s="914"/>
      <c r="AD58" s="914"/>
      <c r="AE58" s="915"/>
      <c r="AF58" s="841"/>
      <c r="AG58" s="842"/>
      <c r="AH58" s="842"/>
      <c r="AI58" s="842"/>
      <c r="AJ58" s="843"/>
      <c r="AK58" s="916"/>
      <c r="AL58" s="914"/>
      <c r="AM58" s="914"/>
      <c r="AN58" s="914"/>
      <c r="AO58" s="914"/>
      <c r="AP58" s="914"/>
      <c r="AQ58" s="914"/>
      <c r="AR58" s="914"/>
      <c r="AS58" s="914"/>
      <c r="AT58" s="914"/>
      <c r="AU58" s="914"/>
      <c r="AV58" s="914"/>
      <c r="AW58" s="914"/>
      <c r="AX58" s="914"/>
      <c r="AY58" s="914"/>
      <c r="AZ58" s="917"/>
      <c r="BA58" s="917"/>
      <c r="BB58" s="917"/>
      <c r="BC58" s="917"/>
      <c r="BD58" s="917"/>
      <c r="BE58" s="908"/>
      <c r="BF58" s="908"/>
      <c r="BG58" s="908"/>
      <c r="BH58" s="908"/>
      <c r="BI58" s="909"/>
      <c r="BJ58" s="252"/>
      <c r="BK58" s="252"/>
      <c r="BL58" s="252"/>
      <c r="BM58" s="252"/>
      <c r="BN58" s="252"/>
      <c r="BO58" s="265"/>
      <c r="BP58" s="265"/>
      <c r="BQ58" s="262">
        <v>52</v>
      </c>
      <c r="BR58" s="263"/>
      <c r="BS58" s="848"/>
      <c r="BT58" s="849"/>
      <c r="BU58" s="849"/>
      <c r="BV58" s="849"/>
      <c r="BW58" s="849"/>
      <c r="BX58" s="849"/>
      <c r="BY58" s="849"/>
      <c r="BZ58" s="849"/>
      <c r="CA58" s="849"/>
      <c r="CB58" s="849"/>
      <c r="CC58" s="849"/>
      <c r="CD58" s="849"/>
      <c r="CE58" s="849"/>
      <c r="CF58" s="849"/>
      <c r="CG58" s="850"/>
      <c r="CH58" s="861"/>
      <c r="CI58" s="862"/>
      <c r="CJ58" s="862"/>
      <c r="CK58" s="862"/>
      <c r="CL58" s="863"/>
      <c r="CM58" s="861"/>
      <c r="CN58" s="862"/>
      <c r="CO58" s="862"/>
      <c r="CP58" s="862"/>
      <c r="CQ58" s="863"/>
      <c r="CR58" s="861"/>
      <c r="CS58" s="862"/>
      <c r="CT58" s="862"/>
      <c r="CU58" s="862"/>
      <c r="CV58" s="863"/>
      <c r="CW58" s="861"/>
      <c r="CX58" s="862"/>
      <c r="CY58" s="862"/>
      <c r="CZ58" s="862"/>
      <c r="DA58" s="863"/>
      <c r="DB58" s="861"/>
      <c r="DC58" s="862"/>
      <c r="DD58" s="862"/>
      <c r="DE58" s="862"/>
      <c r="DF58" s="863"/>
      <c r="DG58" s="861"/>
      <c r="DH58" s="862"/>
      <c r="DI58" s="862"/>
      <c r="DJ58" s="862"/>
      <c r="DK58" s="863"/>
      <c r="DL58" s="861"/>
      <c r="DM58" s="862"/>
      <c r="DN58" s="862"/>
      <c r="DO58" s="862"/>
      <c r="DP58" s="863"/>
      <c r="DQ58" s="861"/>
      <c r="DR58" s="862"/>
      <c r="DS58" s="862"/>
      <c r="DT58" s="862"/>
      <c r="DU58" s="863"/>
      <c r="DV58" s="864"/>
      <c r="DW58" s="865"/>
      <c r="DX58" s="865"/>
      <c r="DY58" s="865"/>
      <c r="DZ58" s="866"/>
      <c r="EA58" s="246"/>
    </row>
    <row r="59" spans="1:131" s="247" customFormat="1" ht="26.25" customHeight="1" x14ac:dyDescent="0.15">
      <c r="A59" s="261">
        <v>32</v>
      </c>
      <c r="B59" s="835"/>
      <c r="C59" s="836"/>
      <c r="D59" s="836"/>
      <c r="E59" s="836"/>
      <c r="F59" s="836"/>
      <c r="G59" s="836"/>
      <c r="H59" s="836"/>
      <c r="I59" s="836"/>
      <c r="J59" s="836"/>
      <c r="K59" s="836"/>
      <c r="L59" s="836"/>
      <c r="M59" s="836"/>
      <c r="N59" s="836"/>
      <c r="O59" s="836"/>
      <c r="P59" s="837"/>
      <c r="Q59" s="913"/>
      <c r="R59" s="914"/>
      <c r="S59" s="914"/>
      <c r="T59" s="914"/>
      <c r="U59" s="914"/>
      <c r="V59" s="914"/>
      <c r="W59" s="914"/>
      <c r="X59" s="914"/>
      <c r="Y59" s="914"/>
      <c r="Z59" s="914"/>
      <c r="AA59" s="914"/>
      <c r="AB59" s="914"/>
      <c r="AC59" s="914"/>
      <c r="AD59" s="914"/>
      <c r="AE59" s="915"/>
      <c r="AF59" s="841"/>
      <c r="AG59" s="842"/>
      <c r="AH59" s="842"/>
      <c r="AI59" s="842"/>
      <c r="AJ59" s="843"/>
      <c r="AK59" s="916"/>
      <c r="AL59" s="914"/>
      <c r="AM59" s="914"/>
      <c r="AN59" s="914"/>
      <c r="AO59" s="914"/>
      <c r="AP59" s="914"/>
      <c r="AQ59" s="914"/>
      <c r="AR59" s="914"/>
      <c r="AS59" s="914"/>
      <c r="AT59" s="914"/>
      <c r="AU59" s="914"/>
      <c r="AV59" s="914"/>
      <c r="AW59" s="914"/>
      <c r="AX59" s="914"/>
      <c r="AY59" s="914"/>
      <c r="AZ59" s="917"/>
      <c r="BA59" s="917"/>
      <c r="BB59" s="917"/>
      <c r="BC59" s="917"/>
      <c r="BD59" s="917"/>
      <c r="BE59" s="908"/>
      <c r="BF59" s="908"/>
      <c r="BG59" s="908"/>
      <c r="BH59" s="908"/>
      <c r="BI59" s="909"/>
      <c r="BJ59" s="252"/>
      <c r="BK59" s="252"/>
      <c r="BL59" s="252"/>
      <c r="BM59" s="252"/>
      <c r="BN59" s="252"/>
      <c r="BO59" s="265"/>
      <c r="BP59" s="265"/>
      <c r="BQ59" s="262">
        <v>53</v>
      </c>
      <c r="BR59" s="263"/>
      <c r="BS59" s="848"/>
      <c r="BT59" s="849"/>
      <c r="BU59" s="849"/>
      <c r="BV59" s="849"/>
      <c r="BW59" s="849"/>
      <c r="BX59" s="849"/>
      <c r="BY59" s="849"/>
      <c r="BZ59" s="849"/>
      <c r="CA59" s="849"/>
      <c r="CB59" s="849"/>
      <c r="CC59" s="849"/>
      <c r="CD59" s="849"/>
      <c r="CE59" s="849"/>
      <c r="CF59" s="849"/>
      <c r="CG59" s="850"/>
      <c r="CH59" s="861"/>
      <c r="CI59" s="862"/>
      <c r="CJ59" s="862"/>
      <c r="CK59" s="862"/>
      <c r="CL59" s="863"/>
      <c r="CM59" s="861"/>
      <c r="CN59" s="862"/>
      <c r="CO59" s="862"/>
      <c r="CP59" s="862"/>
      <c r="CQ59" s="863"/>
      <c r="CR59" s="861"/>
      <c r="CS59" s="862"/>
      <c r="CT59" s="862"/>
      <c r="CU59" s="862"/>
      <c r="CV59" s="863"/>
      <c r="CW59" s="861"/>
      <c r="CX59" s="862"/>
      <c r="CY59" s="862"/>
      <c r="CZ59" s="862"/>
      <c r="DA59" s="863"/>
      <c r="DB59" s="861"/>
      <c r="DC59" s="862"/>
      <c r="DD59" s="862"/>
      <c r="DE59" s="862"/>
      <c r="DF59" s="863"/>
      <c r="DG59" s="861"/>
      <c r="DH59" s="862"/>
      <c r="DI59" s="862"/>
      <c r="DJ59" s="862"/>
      <c r="DK59" s="863"/>
      <c r="DL59" s="861"/>
      <c r="DM59" s="862"/>
      <c r="DN59" s="862"/>
      <c r="DO59" s="862"/>
      <c r="DP59" s="863"/>
      <c r="DQ59" s="861"/>
      <c r="DR59" s="862"/>
      <c r="DS59" s="862"/>
      <c r="DT59" s="862"/>
      <c r="DU59" s="863"/>
      <c r="DV59" s="864"/>
      <c r="DW59" s="865"/>
      <c r="DX59" s="865"/>
      <c r="DY59" s="865"/>
      <c r="DZ59" s="866"/>
      <c r="EA59" s="246"/>
    </row>
    <row r="60" spans="1:131" s="247" customFormat="1" ht="26.25" customHeight="1" x14ac:dyDescent="0.15">
      <c r="A60" s="261">
        <v>33</v>
      </c>
      <c r="B60" s="835"/>
      <c r="C60" s="836"/>
      <c r="D60" s="836"/>
      <c r="E60" s="836"/>
      <c r="F60" s="836"/>
      <c r="G60" s="836"/>
      <c r="H60" s="836"/>
      <c r="I60" s="836"/>
      <c r="J60" s="836"/>
      <c r="K60" s="836"/>
      <c r="L60" s="836"/>
      <c r="M60" s="836"/>
      <c r="N60" s="836"/>
      <c r="O60" s="836"/>
      <c r="P60" s="837"/>
      <c r="Q60" s="913"/>
      <c r="R60" s="914"/>
      <c r="S60" s="914"/>
      <c r="T60" s="914"/>
      <c r="U60" s="914"/>
      <c r="V60" s="914"/>
      <c r="W60" s="914"/>
      <c r="X60" s="914"/>
      <c r="Y60" s="914"/>
      <c r="Z60" s="914"/>
      <c r="AA60" s="914"/>
      <c r="AB60" s="914"/>
      <c r="AC60" s="914"/>
      <c r="AD60" s="914"/>
      <c r="AE60" s="915"/>
      <c r="AF60" s="841"/>
      <c r="AG60" s="842"/>
      <c r="AH60" s="842"/>
      <c r="AI60" s="842"/>
      <c r="AJ60" s="843"/>
      <c r="AK60" s="916"/>
      <c r="AL60" s="914"/>
      <c r="AM60" s="914"/>
      <c r="AN60" s="914"/>
      <c r="AO60" s="914"/>
      <c r="AP60" s="914"/>
      <c r="AQ60" s="914"/>
      <c r="AR60" s="914"/>
      <c r="AS60" s="914"/>
      <c r="AT60" s="914"/>
      <c r="AU60" s="914"/>
      <c r="AV60" s="914"/>
      <c r="AW60" s="914"/>
      <c r="AX60" s="914"/>
      <c r="AY60" s="914"/>
      <c r="AZ60" s="917"/>
      <c r="BA60" s="917"/>
      <c r="BB60" s="917"/>
      <c r="BC60" s="917"/>
      <c r="BD60" s="917"/>
      <c r="BE60" s="908"/>
      <c r="BF60" s="908"/>
      <c r="BG60" s="908"/>
      <c r="BH60" s="908"/>
      <c r="BI60" s="909"/>
      <c r="BJ60" s="252"/>
      <c r="BK60" s="252"/>
      <c r="BL60" s="252"/>
      <c r="BM60" s="252"/>
      <c r="BN60" s="252"/>
      <c r="BO60" s="265"/>
      <c r="BP60" s="265"/>
      <c r="BQ60" s="262">
        <v>54</v>
      </c>
      <c r="BR60" s="263"/>
      <c r="BS60" s="848"/>
      <c r="BT60" s="849"/>
      <c r="BU60" s="849"/>
      <c r="BV60" s="849"/>
      <c r="BW60" s="849"/>
      <c r="BX60" s="849"/>
      <c r="BY60" s="849"/>
      <c r="BZ60" s="849"/>
      <c r="CA60" s="849"/>
      <c r="CB60" s="849"/>
      <c r="CC60" s="849"/>
      <c r="CD60" s="849"/>
      <c r="CE60" s="849"/>
      <c r="CF60" s="849"/>
      <c r="CG60" s="850"/>
      <c r="CH60" s="861"/>
      <c r="CI60" s="862"/>
      <c r="CJ60" s="862"/>
      <c r="CK60" s="862"/>
      <c r="CL60" s="863"/>
      <c r="CM60" s="861"/>
      <c r="CN60" s="862"/>
      <c r="CO60" s="862"/>
      <c r="CP60" s="862"/>
      <c r="CQ60" s="863"/>
      <c r="CR60" s="861"/>
      <c r="CS60" s="862"/>
      <c r="CT60" s="862"/>
      <c r="CU60" s="862"/>
      <c r="CV60" s="863"/>
      <c r="CW60" s="861"/>
      <c r="CX60" s="862"/>
      <c r="CY60" s="862"/>
      <c r="CZ60" s="862"/>
      <c r="DA60" s="863"/>
      <c r="DB60" s="861"/>
      <c r="DC60" s="862"/>
      <c r="DD60" s="862"/>
      <c r="DE60" s="862"/>
      <c r="DF60" s="863"/>
      <c r="DG60" s="861"/>
      <c r="DH60" s="862"/>
      <c r="DI60" s="862"/>
      <c r="DJ60" s="862"/>
      <c r="DK60" s="863"/>
      <c r="DL60" s="861"/>
      <c r="DM60" s="862"/>
      <c r="DN60" s="862"/>
      <c r="DO60" s="862"/>
      <c r="DP60" s="863"/>
      <c r="DQ60" s="861"/>
      <c r="DR60" s="862"/>
      <c r="DS60" s="862"/>
      <c r="DT60" s="862"/>
      <c r="DU60" s="863"/>
      <c r="DV60" s="864"/>
      <c r="DW60" s="865"/>
      <c r="DX60" s="865"/>
      <c r="DY60" s="865"/>
      <c r="DZ60" s="866"/>
      <c r="EA60" s="246"/>
    </row>
    <row r="61" spans="1:131" s="247" customFormat="1" ht="26.25" customHeight="1" thickBot="1" x14ac:dyDescent="0.2">
      <c r="A61" s="261">
        <v>34</v>
      </c>
      <c r="B61" s="835"/>
      <c r="C61" s="836"/>
      <c r="D61" s="836"/>
      <c r="E61" s="836"/>
      <c r="F61" s="836"/>
      <c r="G61" s="836"/>
      <c r="H61" s="836"/>
      <c r="I61" s="836"/>
      <c r="J61" s="836"/>
      <c r="K61" s="836"/>
      <c r="L61" s="836"/>
      <c r="M61" s="836"/>
      <c r="N61" s="836"/>
      <c r="O61" s="836"/>
      <c r="P61" s="837"/>
      <c r="Q61" s="913"/>
      <c r="R61" s="914"/>
      <c r="S61" s="914"/>
      <c r="T61" s="914"/>
      <c r="U61" s="914"/>
      <c r="V61" s="914"/>
      <c r="W61" s="914"/>
      <c r="X61" s="914"/>
      <c r="Y61" s="914"/>
      <c r="Z61" s="914"/>
      <c r="AA61" s="914"/>
      <c r="AB61" s="914"/>
      <c r="AC61" s="914"/>
      <c r="AD61" s="914"/>
      <c r="AE61" s="915"/>
      <c r="AF61" s="841"/>
      <c r="AG61" s="842"/>
      <c r="AH61" s="842"/>
      <c r="AI61" s="842"/>
      <c r="AJ61" s="843"/>
      <c r="AK61" s="916"/>
      <c r="AL61" s="914"/>
      <c r="AM61" s="914"/>
      <c r="AN61" s="914"/>
      <c r="AO61" s="914"/>
      <c r="AP61" s="914"/>
      <c r="AQ61" s="914"/>
      <c r="AR61" s="914"/>
      <c r="AS61" s="914"/>
      <c r="AT61" s="914"/>
      <c r="AU61" s="914"/>
      <c r="AV61" s="914"/>
      <c r="AW61" s="914"/>
      <c r="AX61" s="914"/>
      <c r="AY61" s="914"/>
      <c r="AZ61" s="917"/>
      <c r="BA61" s="917"/>
      <c r="BB61" s="917"/>
      <c r="BC61" s="917"/>
      <c r="BD61" s="917"/>
      <c r="BE61" s="908"/>
      <c r="BF61" s="908"/>
      <c r="BG61" s="908"/>
      <c r="BH61" s="908"/>
      <c r="BI61" s="909"/>
      <c r="BJ61" s="252"/>
      <c r="BK61" s="252"/>
      <c r="BL61" s="252"/>
      <c r="BM61" s="252"/>
      <c r="BN61" s="252"/>
      <c r="BO61" s="265"/>
      <c r="BP61" s="265"/>
      <c r="BQ61" s="262">
        <v>55</v>
      </c>
      <c r="BR61" s="263"/>
      <c r="BS61" s="848"/>
      <c r="BT61" s="849"/>
      <c r="BU61" s="849"/>
      <c r="BV61" s="849"/>
      <c r="BW61" s="849"/>
      <c r="BX61" s="849"/>
      <c r="BY61" s="849"/>
      <c r="BZ61" s="849"/>
      <c r="CA61" s="849"/>
      <c r="CB61" s="849"/>
      <c r="CC61" s="849"/>
      <c r="CD61" s="849"/>
      <c r="CE61" s="849"/>
      <c r="CF61" s="849"/>
      <c r="CG61" s="850"/>
      <c r="CH61" s="861"/>
      <c r="CI61" s="862"/>
      <c r="CJ61" s="862"/>
      <c r="CK61" s="862"/>
      <c r="CL61" s="863"/>
      <c r="CM61" s="861"/>
      <c r="CN61" s="862"/>
      <c r="CO61" s="862"/>
      <c r="CP61" s="862"/>
      <c r="CQ61" s="863"/>
      <c r="CR61" s="861"/>
      <c r="CS61" s="862"/>
      <c r="CT61" s="862"/>
      <c r="CU61" s="862"/>
      <c r="CV61" s="863"/>
      <c r="CW61" s="861"/>
      <c r="CX61" s="862"/>
      <c r="CY61" s="862"/>
      <c r="CZ61" s="862"/>
      <c r="DA61" s="863"/>
      <c r="DB61" s="861"/>
      <c r="DC61" s="862"/>
      <c r="DD61" s="862"/>
      <c r="DE61" s="862"/>
      <c r="DF61" s="863"/>
      <c r="DG61" s="861"/>
      <c r="DH61" s="862"/>
      <c r="DI61" s="862"/>
      <c r="DJ61" s="862"/>
      <c r="DK61" s="863"/>
      <c r="DL61" s="861"/>
      <c r="DM61" s="862"/>
      <c r="DN61" s="862"/>
      <c r="DO61" s="862"/>
      <c r="DP61" s="863"/>
      <c r="DQ61" s="861"/>
      <c r="DR61" s="862"/>
      <c r="DS61" s="862"/>
      <c r="DT61" s="862"/>
      <c r="DU61" s="863"/>
      <c r="DV61" s="864"/>
      <c r="DW61" s="865"/>
      <c r="DX61" s="865"/>
      <c r="DY61" s="865"/>
      <c r="DZ61" s="866"/>
      <c r="EA61" s="246"/>
    </row>
    <row r="62" spans="1:131" s="247" customFormat="1" ht="26.25" customHeight="1" x14ac:dyDescent="0.15">
      <c r="A62" s="261">
        <v>35</v>
      </c>
      <c r="B62" s="835"/>
      <c r="C62" s="836"/>
      <c r="D62" s="836"/>
      <c r="E62" s="836"/>
      <c r="F62" s="836"/>
      <c r="G62" s="836"/>
      <c r="H62" s="836"/>
      <c r="I62" s="836"/>
      <c r="J62" s="836"/>
      <c r="K62" s="836"/>
      <c r="L62" s="836"/>
      <c r="M62" s="836"/>
      <c r="N62" s="836"/>
      <c r="O62" s="836"/>
      <c r="P62" s="837"/>
      <c r="Q62" s="913"/>
      <c r="R62" s="914"/>
      <c r="S62" s="914"/>
      <c r="T62" s="914"/>
      <c r="U62" s="914"/>
      <c r="V62" s="914"/>
      <c r="W62" s="914"/>
      <c r="X62" s="914"/>
      <c r="Y62" s="914"/>
      <c r="Z62" s="914"/>
      <c r="AA62" s="914"/>
      <c r="AB62" s="914"/>
      <c r="AC62" s="914"/>
      <c r="AD62" s="914"/>
      <c r="AE62" s="915"/>
      <c r="AF62" s="841"/>
      <c r="AG62" s="842"/>
      <c r="AH62" s="842"/>
      <c r="AI62" s="842"/>
      <c r="AJ62" s="843"/>
      <c r="AK62" s="916"/>
      <c r="AL62" s="914"/>
      <c r="AM62" s="914"/>
      <c r="AN62" s="914"/>
      <c r="AO62" s="914"/>
      <c r="AP62" s="914"/>
      <c r="AQ62" s="914"/>
      <c r="AR62" s="914"/>
      <c r="AS62" s="914"/>
      <c r="AT62" s="914"/>
      <c r="AU62" s="914"/>
      <c r="AV62" s="914"/>
      <c r="AW62" s="914"/>
      <c r="AX62" s="914"/>
      <c r="AY62" s="914"/>
      <c r="AZ62" s="917"/>
      <c r="BA62" s="917"/>
      <c r="BB62" s="917"/>
      <c r="BC62" s="917"/>
      <c r="BD62" s="917"/>
      <c r="BE62" s="908"/>
      <c r="BF62" s="908"/>
      <c r="BG62" s="908"/>
      <c r="BH62" s="908"/>
      <c r="BI62" s="909"/>
      <c r="BJ62" s="925" t="s">
        <v>405</v>
      </c>
      <c r="BK62" s="886"/>
      <c r="BL62" s="886"/>
      <c r="BM62" s="886"/>
      <c r="BN62" s="887"/>
      <c r="BO62" s="265"/>
      <c r="BP62" s="265"/>
      <c r="BQ62" s="262">
        <v>56</v>
      </c>
      <c r="BR62" s="263"/>
      <c r="BS62" s="848"/>
      <c r="BT62" s="849"/>
      <c r="BU62" s="849"/>
      <c r="BV62" s="849"/>
      <c r="BW62" s="849"/>
      <c r="BX62" s="849"/>
      <c r="BY62" s="849"/>
      <c r="BZ62" s="849"/>
      <c r="CA62" s="849"/>
      <c r="CB62" s="849"/>
      <c r="CC62" s="849"/>
      <c r="CD62" s="849"/>
      <c r="CE62" s="849"/>
      <c r="CF62" s="849"/>
      <c r="CG62" s="850"/>
      <c r="CH62" s="861"/>
      <c r="CI62" s="862"/>
      <c r="CJ62" s="862"/>
      <c r="CK62" s="862"/>
      <c r="CL62" s="863"/>
      <c r="CM62" s="861"/>
      <c r="CN62" s="862"/>
      <c r="CO62" s="862"/>
      <c r="CP62" s="862"/>
      <c r="CQ62" s="863"/>
      <c r="CR62" s="861"/>
      <c r="CS62" s="862"/>
      <c r="CT62" s="862"/>
      <c r="CU62" s="862"/>
      <c r="CV62" s="863"/>
      <c r="CW62" s="861"/>
      <c r="CX62" s="862"/>
      <c r="CY62" s="862"/>
      <c r="CZ62" s="862"/>
      <c r="DA62" s="863"/>
      <c r="DB62" s="861"/>
      <c r="DC62" s="862"/>
      <c r="DD62" s="862"/>
      <c r="DE62" s="862"/>
      <c r="DF62" s="863"/>
      <c r="DG62" s="861"/>
      <c r="DH62" s="862"/>
      <c r="DI62" s="862"/>
      <c r="DJ62" s="862"/>
      <c r="DK62" s="863"/>
      <c r="DL62" s="861"/>
      <c r="DM62" s="862"/>
      <c r="DN62" s="862"/>
      <c r="DO62" s="862"/>
      <c r="DP62" s="863"/>
      <c r="DQ62" s="861"/>
      <c r="DR62" s="862"/>
      <c r="DS62" s="862"/>
      <c r="DT62" s="862"/>
      <c r="DU62" s="863"/>
      <c r="DV62" s="864"/>
      <c r="DW62" s="865"/>
      <c r="DX62" s="865"/>
      <c r="DY62" s="865"/>
      <c r="DZ62" s="866"/>
      <c r="EA62" s="246"/>
    </row>
    <row r="63" spans="1:131" s="247" customFormat="1" ht="26.25" customHeight="1" thickBot="1" x14ac:dyDescent="0.2">
      <c r="A63" s="264" t="s">
        <v>386</v>
      </c>
      <c r="B63" s="870" t="s">
        <v>406</v>
      </c>
      <c r="C63" s="871"/>
      <c r="D63" s="871"/>
      <c r="E63" s="871"/>
      <c r="F63" s="871"/>
      <c r="G63" s="871"/>
      <c r="H63" s="871"/>
      <c r="I63" s="871"/>
      <c r="J63" s="871"/>
      <c r="K63" s="871"/>
      <c r="L63" s="871"/>
      <c r="M63" s="871"/>
      <c r="N63" s="871"/>
      <c r="O63" s="871"/>
      <c r="P63" s="872"/>
      <c r="Q63" s="918"/>
      <c r="R63" s="919"/>
      <c r="S63" s="919"/>
      <c r="T63" s="919"/>
      <c r="U63" s="919"/>
      <c r="V63" s="919"/>
      <c r="W63" s="919"/>
      <c r="X63" s="919"/>
      <c r="Y63" s="919"/>
      <c r="Z63" s="919"/>
      <c r="AA63" s="919"/>
      <c r="AB63" s="919"/>
      <c r="AC63" s="919"/>
      <c r="AD63" s="919"/>
      <c r="AE63" s="920"/>
      <c r="AF63" s="921">
        <v>14</v>
      </c>
      <c r="AG63" s="922"/>
      <c r="AH63" s="922"/>
      <c r="AI63" s="922"/>
      <c r="AJ63" s="923"/>
      <c r="AK63" s="924"/>
      <c r="AL63" s="919"/>
      <c r="AM63" s="919"/>
      <c r="AN63" s="919"/>
      <c r="AO63" s="919"/>
      <c r="AP63" s="922">
        <f>SUM(AP28:AT62)</f>
        <v>823</v>
      </c>
      <c r="AQ63" s="922"/>
      <c r="AR63" s="922"/>
      <c r="AS63" s="922"/>
      <c r="AT63" s="922"/>
      <c r="AU63" s="922">
        <f>SUM(AU28:AY62)</f>
        <v>348</v>
      </c>
      <c r="AV63" s="922"/>
      <c r="AW63" s="922"/>
      <c r="AX63" s="922"/>
      <c r="AY63" s="922"/>
      <c r="AZ63" s="926"/>
      <c r="BA63" s="926"/>
      <c r="BB63" s="926"/>
      <c r="BC63" s="926"/>
      <c r="BD63" s="926"/>
      <c r="BE63" s="927"/>
      <c r="BF63" s="927"/>
      <c r="BG63" s="927"/>
      <c r="BH63" s="927"/>
      <c r="BI63" s="928"/>
      <c r="BJ63" s="929" t="s">
        <v>388</v>
      </c>
      <c r="BK63" s="930"/>
      <c r="BL63" s="930"/>
      <c r="BM63" s="930"/>
      <c r="BN63" s="931"/>
      <c r="BO63" s="265"/>
      <c r="BP63" s="265"/>
      <c r="BQ63" s="262">
        <v>57</v>
      </c>
      <c r="BR63" s="263"/>
      <c r="BS63" s="848"/>
      <c r="BT63" s="849"/>
      <c r="BU63" s="849"/>
      <c r="BV63" s="849"/>
      <c r="BW63" s="849"/>
      <c r="BX63" s="849"/>
      <c r="BY63" s="849"/>
      <c r="BZ63" s="849"/>
      <c r="CA63" s="849"/>
      <c r="CB63" s="849"/>
      <c r="CC63" s="849"/>
      <c r="CD63" s="849"/>
      <c r="CE63" s="849"/>
      <c r="CF63" s="849"/>
      <c r="CG63" s="850"/>
      <c r="CH63" s="861"/>
      <c r="CI63" s="862"/>
      <c r="CJ63" s="862"/>
      <c r="CK63" s="862"/>
      <c r="CL63" s="863"/>
      <c r="CM63" s="861"/>
      <c r="CN63" s="862"/>
      <c r="CO63" s="862"/>
      <c r="CP63" s="862"/>
      <c r="CQ63" s="863"/>
      <c r="CR63" s="861"/>
      <c r="CS63" s="862"/>
      <c r="CT63" s="862"/>
      <c r="CU63" s="862"/>
      <c r="CV63" s="863"/>
      <c r="CW63" s="861"/>
      <c r="CX63" s="862"/>
      <c r="CY63" s="862"/>
      <c r="CZ63" s="862"/>
      <c r="DA63" s="863"/>
      <c r="DB63" s="861"/>
      <c r="DC63" s="862"/>
      <c r="DD63" s="862"/>
      <c r="DE63" s="862"/>
      <c r="DF63" s="863"/>
      <c r="DG63" s="861"/>
      <c r="DH63" s="862"/>
      <c r="DI63" s="862"/>
      <c r="DJ63" s="862"/>
      <c r="DK63" s="863"/>
      <c r="DL63" s="861"/>
      <c r="DM63" s="862"/>
      <c r="DN63" s="862"/>
      <c r="DO63" s="862"/>
      <c r="DP63" s="863"/>
      <c r="DQ63" s="861"/>
      <c r="DR63" s="862"/>
      <c r="DS63" s="862"/>
      <c r="DT63" s="862"/>
      <c r="DU63" s="863"/>
      <c r="DV63" s="864"/>
      <c r="DW63" s="865"/>
      <c r="DX63" s="865"/>
      <c r="DY63" s="865"/>
      <c r="DZ63" s="866"/>
      <c r="EA63" s="246"/>
    </row>
    <row r="64" spans="1:131" s="247" customFormat="1" ht="26.25" customHeight="1" x14ac:dyDescent="0.15">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848"/>
      <c r="BT64" s="849"/>
      <c r="BU64" s="849"/>
      <c r="BV64" s="849"/>
      <c r="BW64" s="849"/>
      <c r="BX64" s="849"/>
      <c r="BY64" s="849"/>
      <c r="BZ64" s="849"/>
      <c r="CA64" s="849"/>
      <c r="CB64" s="849"/>
      <c r="CC64" s="849"/>
      <c r="CD64" s="849"/>
      <c r="CE64" s="849"/>
      <c r="CF64" s="849"/>
      <c r="CG64" s="850"/>
      <c r="CH64" s="861"/>
      <c r="CI64" s="862"/>
      <c r="CJ64" s="862"/>
      <c r="CK64" s="862"/>
      <c r="CL64" s="863"/>
      <c r="CM64" s="861"/>
      <c r="CN64" s="862"/>
      <c r="CO64" s="862"/>
      <c r="CP64" s="862"/>
      <c r="CQ64" s="863"/>
      <c r="CR64" s="861"/>
      <c r="CS64" s="862"/>
      <c r="CT64" s="862"/>
      <c r="CU64" s="862"/>
      <c r="CV64" s="863"/>
      <c r="CW64" s="861"/>
      <c r="CX64" s="862"/>
      <c r="CY64" s="862"/>
      <c r="CZ64" s="862"/>
      <c r="DA64" s="863"/>
      <c r="DB64" s="861"/>
      <c r="DC64" s="862"/>
      <c r="DD64" s="862"/>
      <c r="DE64" s="862"/>
      <c r="DF64" s="863"/>
      <c r="DG64" s="861"/>
      <c r="DH64" s="862"/>
      <c r="DI64" s="862"/>
      <c r="DJ64" s="862"/>
      <c r="DK64" s="863"/>
      <c r="DL64" s="861"/>
      <c r="DM64" s="862"/>
      <c r="DN64" s="862"/>
      <c r="DO64" s="862"/>
      <c r="DP64" s="863"/>
      <c r="DQ64" s="861"/>
      <c r="DR64" s="862"/>
      <c r="DS64" s="862"/>
      <c r="DT64" s="862"/>
      <c r="DU64" s="863"/>
      <c r="DV64" s="864"/>
      <c r="DW64" s="865"/>
      <c r="DX64" s="865"/>
      <c r="DY64" s="865"/>
      <c r="DZ64" s="866"/>
      <c r="EA64" s="246"/>
    </row>
    <row r="65" spans="1:131" s="247" customFormat="1" ht="26.25" customHeight="1" thickBot="1" x14ac:dyDescent="0.2">
      <c r="A65" s="252" t="s">
        <v>407</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848"/>
      <c r="BT65" s="849"/>
      <c r="BU65" s="849"/>
      <c r="BV65" s="849"/>
      <c r="BW65" s="849"/>
      <c r="BX65" s="849"/>
      <c r="BY65" s="849"/>
      <c r="BZ65" s="849"/>
      <c r="CA65" s="849"/>
      <c r="CB65" s="849"/>
      <c r="CC65" s="849"/>
      <c r="CD65" s="849"/>
      <c r="CE65" s="849"/>
      <c r="CF65" s="849"/>
      <c r="CG65" s="850"/>
      <c r="CH65" s="861"/>
      <c r="CI65" s="862"/>
      <c r="CJ65" s="862"/>
      <c r="CK65" s="862"/>
      <c r="CL65" s="863"/>
      <c r="CM65" s="861"/>
      <c r="CN65" s="862"/>
      <c r="CO65" s="862"/>
      <c r="CP65" s="862"/>
      <c r="CQ65" s="863"/>
      <c r="CR65" s="861"/>
      <c r="CS65" s="862"/>
      <c r="CT65" s="862"/>
      <c r="CU65" s="862"/>
      <c r="CV65" s="863"/>
      <c r="CW65" s="861"/>
      <c r="CX65" s="862"/>
      <c r="CY65" s="862"/>
      <c r="CZ65" s="862"/>
      <c r="DA65" s="863"/>
      <c r="DB65" s="861"/>
      <c r="DC65" s="862"/>
      <c r="DD65" s="862"/>
      <c r="DE65" s="862"/>
      <c r="DF65" s="863"/>
      <c r="DG65" s="861"/>
      <c r="DH65" s="862"/>
      <c r="DI65" s="862"/>
      <c r="DJ65" s="862"/>
      <c r="DK65" s="863"/>
      <c r="DL65" s="861"/>
      <c r="DM65" s="862"/>
      <c r="DN65" s="862"/>
      <c r="DO65" s="862"/>
      <c r="DP65" s="863"/>
      <c r="DQ65" s="861"/>
      <c r="DR65" s="862"/>
      <c r="DS65" s="862"/>
      <c r="DT65" s="862"/>
      <c r="DU65" s="863"/>
      <c r="DV65" s="864"/>
      <c r="DW65" s="865"/>
      <c r="DX65" s="865"/>
      <c r="DY65" s="865"/>
      <c r="DZ65" s="866"/>
      <c r="EA65" s="246"/>
    </row>
    <row r="66" spans="1:131" s="247" customFormat="1" ht="26.25" customHeight="1" x14ac:dyDescent="0.15">
      <c r="A66" s="820" t="s">
        <v>408</v>
      </c>
      <c r="B66" s="821"/>
      <c r="C66" s="821"/>
      <c r="D66" s="821"/>
      <c r="E66" s="821"/>
      <c r="F66" s="821"/>
      <c r="G66" s="821"/>
      <c r="H66" s="821"/>
      <c r="I66" s="821"/>
      <c r="J66" s="821"/>
      <c r="K66" s="821"/>
      <c r="L66" s="821"/>
      <c r="M66" s="821"/>
      <c r="N66" s="821"/>
      <c r="O66" s="821"/>
      <c r="P66" s="822"/>
      <c r="Q66" s="797" t="s">
        <v>409</v>
      </c>
      <c r="R66" s="798"/>
      <c r="S66" s="798"/>
      <c r="T66" s="798"/>
      <c r="U66" s="799"/>
      <c r="V66" s="797" t="s">
        <v>410</v>
      </c>
      <c r="W66" s="798"/>
      <c r="X66" s="798"/>
      <c r="Y66" s="798"/>
      <c r="Z66" s="799"/>
      <c r="AA66" s="797" t="s">
        <v>393</v>
      </c>
      <c r="AB66" s="798"/>
      <c r="AC66" s="798"/>
      <c r="AD66" s="798"/>
      <c r="AE66" s="799"/>
      <c r="AF66" s="932" t="s">
        <v>411</v>
      </c>
      <c r="AG66" s="893"/>
      <c r="AH66" s="893"/>
      <c r="AI66" s="893"/>
      <c r="AJ66" s="933"/>
      <c r="AK66" s="797" t="s">
        <v>395</v>
      </c>
      <c r="AL66" s="821"/>
      <c r="AM66" s="821"/>
      <c r="AN66" s="821"/>
      <c r="AO66" s="822"/>
      <c r="AP66" s="797" t="s">
        <v>396</v>
      </c>
      <c r="AQ66" s="798"/>
      <c r="AR66" s="798"/>
      <c r="AS66" s="798"/>
      <c r="AT66" s="799"/>
      <c r="AU66" s="797" t="s">
        <v>412</v>
      </c>
      <c r="AV66" s="798"/>
      <c r="AW66" s="798"/>
      <c r="AX66" s="798"/>
      <c r="AY66" s="799"/>
      <c r="AZ66" s="797" t="s">
        <v>374</v>
      </c>
      <c r="BA66" s="798"/>
      <c r="BB66" s="798"/>
      <c r="BC66" s="798"/>
      <c r="BD66" s="809"/>
      <c r="BE66" s="265"/>
      <c r="BF66" s="265"/>
      <c r="BG66" s="265"/>
      <c r="BH66" s="265"/>
      <c r="BI66" s="265"/>
      <c r="BJ66" s="265"/>
      <c r="BK66" s="265"/>
      <c r="BL66" s="265"/>
      <c r="BM66" s="265"/>
      <c r="BN66" s="265"/>
      <c r="BO66" s="265"/>
      <c r="BP66" s="265"/>
      <c r="BQ66" s="262">
        <v>60</v>
      </c>
      <c r="BR66" s="267"/>
      <c r="BS66" s="943"/>
      <c r="BT66" s="944"/>
      <c r="BU66" s="944"/>
      <c r="BV66" s="944"/>
      <c r="BW66" s="944"/>
      <c r="BX66" s="944"/>
      <c r="BY66" s="944"/>
      <c r="BZ66" s="944"/>
      <c r="CA66" s="944"/>
      <c r="CB66" s="944"/>
      <c r="CC66" s="944"/>
      <c r="CD66" s="944"/>
      <c r="CE66" s="944"/>
      <c r="CF66" s="944"/>
      <c r="CG66" s="945"/>
      <c r="CH66" s="940"/>
      <c r="CI66" s="941"/>
      <c r="CJ66" s="941"/>
      <c r="CK66" s="941"/>
      <c r="CL66" s="942"/>
      <c r="CM66" s="940"/>
      <c r="CN66" s="941"/>
      <c r="CO66" s="941"/>
      <c r="CP66" s="941"/>
      <c r="CQ66" s="942"/>
      <c r="CR66" s="940"/>
      <c r="CS66" s="941"/>
      <c r="CT66" s="941"/>
      <c r="CU66" s="941"/>
      <c r="CV66" s="942"/>
      <c r="CW66" s="940"/>
      <c r="CX66" s="941"/>
      <c r="CY66" s="941"/>
      <c r="CZ66" s="941"/>
      <c r="DA66" s="942"/>
      <c r="DB66" s="940"/>
      <c r="DC66" s="941"/>
      <c r="DD66" s="941"/>
      <c r="DE66" s="941"/>
      <c r="DF66" s="942"/>
      <c r="DG66" s="940"/>
      <c r="DH66" s="941"/>
      <c r="DI66" s="941"/>
      <c r="DJ66" s="941"/>
      <c r="DK66" s="942"/>
      <c r="DL66" s="940"/>
      <c r="DM66" s="941"/>
      <c r="DN66" s="941"/>
      <c r="DO66" s="941"/>
      <c r="DP66" s="942"/>
      <c r="DQ66" s="940"/>
      <c r="DR66" s="941"/>
      <c r="DS66" s="941"/>
      <c r="DT66" s="941"/>
      <c r="DU66" s="942"/>
      <c r="DV66" s="937"/>
      <c r="DW66" s="938"/>
      <c r="DX66" s="938"/>
      <c r="DY66" s="938"/>
      <c r="DZ66" s="939"/>
      <c r="EA66" s="246"/>
    </row>
    <row r="67" spans="1:131" s="247" customFormat="1" ht="26.25" customHeight="1" thickBot="1" x14ac:dyDescent="0.2">
      <c r="A67" s="823"/>
      <c r="B67" s="824"/>
      <c r="C67" s="824"/>
      <c r="D67" s="824"/>
      <c r="E67" s="824"/>
      <c r="F67" s="824"/>
      <c r="G67" s="824"/>
      <c r="H67" s="824"/>
      <c r="I67" s="824"/>
      <c r="J67" s="824"/>
      <c r="K67" s="824"/>
      <c r="L67" s="824"/>
      <c r="M67" s="824"/>
      <c r="N67" s="824"/>
      <c r="O67" s="824"/>
      <c r="P67" s="825"/>
      <c r="Q67" s="800"/>
      <c r="R67" s="801"/>
      <c r="S67" s="801"/>
      <c r="T67" s="801"/>
      <c r="U67" s="802"/>
      <c r="V67" s="800"/>
      <c r="W67" s="801"/>
      <c r="X67" s="801"/>
      <c r="Y67" s="801"/>
      <c r="Z67" s="802"/>
      <c r="AA67" s="800"/>
      <c r="AB67" s="801"/>
      <c r="AC67" s="801"/>
      <c r="AD67" s="801"/>
      <c r="AE67" s="802"/>
      <c r="AF67" s="934"/>
      <c r="AG67" s="896"/>
      <c r="AH67" s="896"/>
      <c r="AI67" s="896"/>
      <c r="AJ67" s="935"/>
      <c r="AK67" s="936"/>
      <c r="AL67" s="824"/>
      <c r="AM67" s="824"/>
      <c r="AN67" s="824"/>
      <c r="AO67" s="825"/>
      <c r="AP67" s="800"/>
      <c r="AQ67" s="801"/>
      <c r="AR67" s="801"/>
      <c r="AS67" s="801"/>
      <c r="AT67" s="802"/>
      <c r="AU67" s="800"/>
      <c r="AV67" s="801"/>
      <c r="AW67" s="801"/>
      <c r="AX67" s="801"/>
      <c r="AY67" s="802"/>
      <c r="AZ67" s="800"/>
      <c r="BA67" s="801"/>
      <c r="BB67" s="801"/>
      <c r="BC67" s="801"/>
      <c r="BD67" s="810"/>
      <c r="BE67" s="265"/>
      <c r="BF67" s="265"/>
      <c r="BG67" s="265"/>
      <c r="BH67" s="265"/>
      <c r="BI67" s="265"/>
      <c r="BJ67" s="265"/>
      <c r="BK67" s="265"/>
      <c r="BL67" s="265"/>
      <c r="BM67" s="265"/>
      <c r="BN67" s="265"/>
      <c r="BO67" s="265"/>
      <c r="BP67" s="265"/>
      <c r="BQ67" s="262">
        <v>61</v>
      </c>
      <c r="BR67" s="267"/>
      <c r="BS67" s="943"/>
      <c r="BT67" s="944"/>
      <c r="BU67" s="944"/>
      <c r="BV67" s="944"/>
      <c r="BW67" s="944"/>
      <c r="BX67" s="944"/>
      <c r="BY67" s="944"/>
      <c r="BZ67" s="944"/>
      <c r="CA67" s="944"/>
      <c r="CB67" s="944"/>
      <c r="CC67" s="944"/>
      <c r="CD67" s="944"/>
      <c r="CE67" s="944"/>
      <c r="CF67" s="944"/>
      <c r="CG67" s="945"/>
      <c r="CH67" s="940"/>
      <c r="CI67" s="941"/>
      <c r="CJ67" s="941"/>
      <c r="CK67" s="941"/>
      <c r="CL67" s="942"/>
      <c r="CM67" s="940"/>
      <c r="CN67" s="941"/>
      <c r="CO67" s="941"/>
      <c r="CP67" s="941"/>
      <c r="CQ67" s="942"/>
      <c r="CR67" s="940"/>
      <c r="CS67" s="941"/>
      <c r="CT67" s="941"/>
      <c r="CU67" s="941"/>
      <c r="CV67" s="942"/>
      <c r="CW67" s="940"/>
      <c r="CX67" s="941"/>
      <c r="CY67" s="941"/>
      <c r="CZ67" s="941"/>
      <c r="DA67" s="942"/>
      <c r="DB67" s="940"/>
      <c r="DC67" s="941"/>
      <c r="DD67" s="941"/>
      <c r="DE67" s="941"/>
      <c r="DF67" s="942"/>
      <c r="DG67" s="940"/>
      <c r="DH67" s="941"/>
      <c r="DI67" s="941"/>
      <c r="DJ67" s="941"/>
      <c r="DK67" s="942"/>
      <c r="DL67" s="940"/>
      <c r="DM67" s="941"/>
      <c r="DN67" s="941"/>
      <c r="DO67" s="941"/>
      <c r="DP67" s="942"/>
      <c r="DQ67" s="940"/>
      <c r="DR67" s="941"/>
      <c r="DS67" s="941"/>
      <c r="DT67" s="941"/>
      <c r="DU67" s="942"/>
      <c r="DV67" s="937"/>
      <c r="DW67" s="938"/>
      <c r="DX67" s="938"/>
      <c r="DY67" s="938"/>
      <c r="DZ67" s="939"/>
      <c r="EA67" s="246"/>
    </row>
    <row r="68" spans="1:131" s="247" customFormat="1" ht="26.25" customHeight="1" thickTop="1" x14ac:dyDescent="0.15">
      <c r="A68" s="258">
        <v>1</v>
      </c>
      <c r="B68" s="949" t="s">
        <v>566</v>
      </c>
      <c r="C68" s="950"/>
      <c r="D68" s="950"/>
      <c r="E68" s="950"/>
      <c r="F68" s="950"/>
      <c r="G68" s="950"/>
      <c r="H68" s="950"/>
      <c r="I68" s="950"/>
      <c r="J68" s="950"/>
      <c r="K68" s="950"/>
      <c r="L68" s="950"/>
      <c r="M68" s="950"/>
      <c r="N68" s="950"/>
      <c r="O68" s="950"/>
      <c r="P68" s="951"/>
      <c r="Q68" s="952">
        <v>659</v>
      </c>
      <c r="R68" s="946"/>
      <c r="S68" s="946"/>
      <c r="T68" s="946"/>
      <c r="U68" s="946"/>
      <c r="V68" s="946">
        <v>649</v>
      </c>
      <c r="W68" s="946"/>
      <c r="X68" s="946"/>
      <c r="Y68" s="946"/>
      <c r="Z68" s="946"/>
      <c r="AA68" s="946">
        <f>Q68-V68</f>
        <v>10</v>
      </c>
      <c r="AB68" s="946"/>
      <c r="AC68" s="946"/>
      <c r="AD68" s="946"/>
      <c r="AE68" s="946"/>
      <c r="AF68" s="946">
        <v>10</v>
      </c>
      <c r="AG68" s="946"/>
      <c r="AH68" s="946"/>
      <c r="AI68" s="946"/>
      <c r="AJ68" s="946"/>
      <c r="AK68" s="946" t="s">
        <v>506</v>
      </c>
      <c r="AL68" s="946"/>
      <c r="AM68" s="946"/>
      <c r="AN68" s="946"/>
      <c r="AO68" s="946"/>
      <c r="AP68" s="946" t="s">
        <v>506</v>
      </c>
      <c r="AQ68" s="946"/>
      <c r="AR68" s="946"/>
      <c r="AS68" s="946"/>
      <c r="AT68" s="946"/>
      <c r="AU68" s="946" t="s">
        <v>506</v>
      </c>
      <c r="AV68" s="946"/>
      <c r="AW68" s="946"/>
      <c r="AX68" s="946"/>
      <c r="AY68" s="946"/>
      <c r="AZ68" s="947"/>
      <c r="BA68" s="947"/>
      <c r="BB68" s="947"/>
      <c r="BC68" s="947"/>
      <c r="BD68" s="948"/>
      <c r="BE68" s="265"/>
      <c r="BF68" s="265"/>
      <c r="BG68" s="265"/>
      <c r="BH68" s="265"/>
      <c r="BI68" s="265"/>
      <c r="BJ68" s="265"/>
      <c r="BK68" s="265"/>
      <c r="BL68" s="265"/>
      <c r="BM68" s="265"/>
      <c r="BN68" s="265"/>
      <c r="BO68" s="265"/>
      <c r="BP68" s="265"/>
      <c r="BQ68" s="262">
        <v>62</v>
      </c>
      <c r="BR68" s="267"/>
      <c r="BS68" s="943"/>
      <c r="BT68" s="944"/>
      <c r="BU68" s="944"/>
      <c r="BV68" s="944"/>
      <c r="BW68" s="944"/>
      <c r="BX68" s="944"/>
      <c r="BY68" s="944"/>
      <c r="BZ68" s="944"/>
      <c r="CA68" s="944"/>
      <c r="CB68" s="944"/>
      <c r="CC68" s="944"/>
      <c r="CD68" s="944"/>
      <c r="CE68" s="944"/>
      <c r="CF68" s="944"/>
      <c r="CG68" s="945"/>
      <c r="CH68" s="940"/>
      <c r="CI68" s="941"/>
      <c r="CJ68" s="941"/>
      <c r="CK68" s="941"/>
      <c r="CL68" s="942"/>
      <c r="CM68" s="940"/>
      <c r="CN68" s="941"/>
      <c r="CO68" s="941"/>
      <c r="CP68" s="941"/>
      <c r="CQ68" s="942"/>
      <c r="CR68" s="940"/>
      <c r="CS68" s="941"/>
      <c r="CT68" s="941"/>
      <c r="CU68" s="941"/>
      <c r="CV68" s="942"/>
      <c r="CW68" s="940"/>
      <c r="CX68" s="941"/>
      <c r="CY68" s="941"/>
      <c r="CZ68" s="941"/>
      <c r="DA68" s="942"/>
      <c r="DB68" s="940"/>
      <c r="DC68" s="941"/>
      <c r="DD68" s="941"/>
      <c r="DE68" s="941"/>
      <c r="DF68" s="942"/>
      <c r="DG68" s="940"/>
      <c r="DH68" s="941"/>
      <c r="DI68" s="941"/>
      <c r="DJ68" s="941"/>
      <c r="DK68" s="942"/>
      <c r="DL68" s="940"/>
      <c r="DM68" s="941"/>
      <c r="DN68" s="941"/>
      <c r="DO68" s="941"/>
      <c r="DP68" s="942"/>
      <c r="DQ68" s="940"/>
      <c r="DR68" s="941"/>
      <c r="DS68" s="941"/>
      <c r="DT68" s="941"/>
      <c r="DU68" s="942"/>
      <c r="DV68" s="937"/>
      <c r="DW68" s="938"/>
      <c r="DX68" s="938"/>
      <c r="DY68" s="938"/>
      <c r="DZ68" s="939"/>
      <c r="EA68" s="246"/>
    </row>
    <row r="69" spans="1:131" s="247" customFormat="1" ht="26.25" customHeight="1" x14ac:dyDescent="0.15">
      <c r="A69" s="261">
        <v>2</v>
      </c>
      <c r="B69" s="953" t="s">
        <v>567</v>
      </c>
      <c r="C69" s="954"/>
      <c r="D69" s="954"/>
      <c r="E69" s="954"/>
      <c r="F69" s="954"/>
      <c r="G69" s="954"/>
      <c r="H69" s="954"/>
      <c r="I69" s="954"/>
      <c r="J69" s="954"/>
      <c r="K69" s="954"/>
      <c r="L69" s="954"/>
      <c r="M69" s="954"/>
      <c r="N69" s="954"/>
      <c r="O69" s="954"/>
      <c r="P69" s="955"/>
      <c r="Q69" s="956">
        <v>23</v>
      </c>
      <c r="R69" s="911"/>
      <c r="S69" s="911"/>
      <c r="T69" s="911"/>
      <c r="U69" s="911"/>
      <c r="V69" s="911">
        <v>21</v>
      </c>
      <c r="W69" s="911"/>
      <c r="X69" s="911"/>
      <c r="Y69" s="911"/>
      <c r="Z69" s="911"/>
      <c r="AA69" s="911">
        <f t="shared" ref="AA69:AA78" si="1">Q69-V69</f>
        <v>2</v>
      </c>
      <c r="AB69" s="911"/>
      <c r="AC69" s="911"/>
      <c r="AD69" s="911"/>
      <c r="AE69" s="911"/>
      <c r="AF69" s="911">
        <v>2</v>
      </c>
      <c r="AG69" s="911"/>
      <c r="AH69" s="911"/>
      <c r="AI69" s="911"/>
      <c r="AJ69" s="911"/>
      <c r="AK69" s="911" t="s">
        <v>506</v>
      </c>
      <c r="AL69" s="911"/>
      <c r="AM69" s="911"/>
      <c r="AN69" s="911"/>
      <c r="AO69" s="911"/>
      <c r="AP69" s="911" t="s">
        <v>506</v>
      </c>
      <c r="AQ69" s="911"/>
      <c r="AR69" s="911"/>
      <c r="AS69" s="911"/>
      <c r="AT69" s="911"/>
      <c r="AU69" s="911" t="s">
        <v>506</v>
      </c>
      <c r="AV69" s="911"/>
      <c r="AW69" s="911"/>
      <c r="AX69" s="911"/>
      <c r="AY69" s="911"/>
      <c r="AZ69" s="957"/>
      <c r="BA69" s="957"/>
      <c r="BB69" s="957"/>
      <c r="BC69" s="957"/>
      <c r="BD69" s="958"/>
      <c r="BE69" s="265"/>
      <c r="BF69" s="265"/>
      <c r="BG69" s="265"/>
      <c r="BH69" s="265"/>
      <c r="BI69" s="265"/>
      <c r="BJ69" s="265"/>
      <c r="BK69" s="265"/>
      <c r="BL69" s="265"/>
      <c r="BM69" s="265"/>
      <c r="BN69" s="265"/>
      <c r="BO69" s="265"/>
      <c r="BP69" s="265"/>
      <c r="BQ69" s="262">
        <v>63</v>
      </c>
      <c r="BR69" s="267"/>
      <c r="BS69" s="943"/>
      <c r="BT69" s="944"/>
      <c r="BU69" s="944"/>
      <c r="BV69" s="944"/>
      <c r="BW69" s="944"/>
      <c r="BX69" s="944"/>
      <c r="BY69" s="944"/>
      <c r="BZ69" s="944"/>
      <c r="CA69" s="944"/>
      <c r="CB69" s="944"/>
      <c r="CC69" s="944"/>
      <c r="CD69" s="944"/>
      <c r="CE69" s="944"/>
      <c r="CF69" s="944"/>
      <c r="CG69" s="945"/>
      <c r="CH69" s="940"/>
      <c r="CI69" s="941"/>
      <c r="CJ69" s="941"/>
      <c r="CK69" s="941"/>
      <c r="CL69" s="942"/>
      <c r="CM69" s="940"/>
      <c r="CN69" s="941"/>
      <c r="CO69" s="941"/>
      <c r="CP69" s="941"/>
      <c r="CQ69" s="942"/>
      <c r="CR69" s="940"/>
      <c r="CS69" s="941"/>
      <c r="CT69" s="941"/>
      <c r="CU69" s="941"/>
      <c r="CV69" s="942"/>
      <c r="CW69" s="940"/>
      <c r="CX69" s="941"/>
      <c r="CY69" s="941"/>
      <c r="CZ69" s="941"/>
      <c r="DA69" s="942"/>
      <c r="DB69" s="940"/>
      <c r="DC69" s="941"/>
      <c r="DD69" s="941"/>
      <c r="DE69" s="941"/>
      <c r="DF69" s="942"/>
      <c r="DG69" s="940"/>
      <c r="DH69" s="941"/>
      <c r="DI69" s="941"/>
      <c r="DJ69" s="941"/>
      <c r="DK69" s="942"/>
      <c r="DL69" s="940"/>
      <c r="DM69" s="941"/>
      <c r="DN69" s="941"/>
      <c r="DO69" s="941"/>
      <c r="DP69" s="942"/>
      <c r="DQ69" s="940"/>
      <c r="DR69" s="941"/>
      <c r="DS69" s="941"/>
      <c r="DT69" s="941"/>
      <c r="DU69" s="942"/>
      <c r="DV69" s="937"/>
      <c r="DW69" s="938"/>
      <c r="DX69" s="938"/>
      <c r="DY69" s="938"/>
      <c r="DZ69" s="939"/>
      <c r="EA69" s="246"/>
    </row>
    <row r="70" spans="1:131" s="247" customFormat="1" ht="26.25" customHeight="1" x14ac:dyDescent="0.15">
      <c r="A70" s="261">
        <v>3</v>
      </c>
      <c r="B70" s="953" t="s">
        <v>568</v>
      </c>
      <c r="C70" s="954"/>
      <c r="D70" s="954"/>
      <c r="E70" s="954"/>
      <c r="F70" s="954"/>
      <c r="G70" s="954"/>
      <c r="H70" s="954"/>
      <c r="I70" s="954"/>
      <c r="J70" s="954"/>
      <c r="K70" s="954"/>
      <c r="L70" s="954"/>
      <c r="M70" s="954"/>
      <c r="N70" s="954"/>
      <c r="O70" s="954"/>
      <c r="P70" s="955"/>
      <c r="Q70" s="956">
        <v>1049</v>
      </c>
      <c r="R70" s="911"/>
      <c r="S70" s="911"/>
      <c r="T70" s="911"/>
      <c r="U70" s="911"/>
      <c r="V70" s="911">
        <v>1022</v>
      </c>
      <c r="W70" s="911"/>
      <c r="X70" s="911"/>
      <c r="Y70" s="911"/>
      <c r="Z70" s="911"/>
      <c r="AA70" s="911">
        <f t="shared" si="1"/>
        <v>27</v>
      </c>
      <c r="AB70" s="911"/>
      <c r="AC70" s="911"/>
      <c r="AD70" s="911"/>
      <c r="AE70" s="911"/>
      <c r="AF70" s="911">
        <v>27</v>
      </c>
      <c r="AG70" s="911"/>
      <c r="AH70" s="911"/>
      <c r="AI70" s="911"/>
      <c r="AJ70" s="911"/>
      <c r="AK70" s="911" t="s">
        <v>506</v>
      </c>
      <c r="AL70" s="911"/>
      <c r="AM70" s="911"/>
      <c r="AN70" s="911"/>
      <c r="AO70" s="911"/>
      <c r="AP70" s="911">
        <v>550</v>
      </c>
      <c r="AQ70" s="911"/>
      <c r="AR70" s="911"/>
      <c r="AS70" s="911"/>
      <c r="AT70" s="911"/>
      <c r="AU70" s="911">
        <v>41</v>
      </c>
      <c r="AV70" s="911"/>
      <c r="AW70" s="911"/>
      <c r="AX70" s="911"/>
      <c r="AY70" s="911"/>
      <c r="AZ70" s="957"/>
      <c r="BA70" s="957"/>
      <c r="BB70" s="957"/>
      <c r="BC70" s="957"/>
      <c r="BD70" s="958"/>
      <c r="BE70" s="265"/>
      <c r="BF70" s="265"/>
      <c r="BG70" s="265"/>
      <c r="BH70" s="265"/>
      <c r="BI70" s="265"/>
      <c r="BJ70" s="265"/>
      <c r="BK70" s="265"/>
      <c r="BL70" s="265"/>
      <c r="BM70" s="265"/>
      <c r="BN70" s="265"/>
      <c r="BO70" s="265"/>
      <c r="BP70" s="265"/>
      <c r="BQ70" s="262">
        <v>64</v>
      </c>
      <c r="BR70" s="267"/>
      <c r="BS70" s="943"/>
      <c r="BT70" s="944"/>
      <c r="BU70" s="944"/>
      <c r="BV70" s="944"/>
      <c r="BW70" s="944"/>
      <c r="BX70" s="944"/>
      <c r="BY70" s="944"/>
      <c r="BZ70" s="944"/>
      <c r="CA70" s="944"/>
      <c r="CB70" s="944"/>
      <c r="CC70" s="944"/>
      <c r="CD70" s="944"/>
      <c r="CE70" s="944"/>
      <c r="CF70" s="944"/>
      <c r="CG70" s="945"/>
      <c r="CH70" s="940"/>
      <c r="CI70" s="941"/>
      <c r="CJ70" s="941"/>
      <c r="CK70" s="941"/>
      <c r="CL70" s="942"/>
      <c r="CM70" s="940"/>
      <c r="CN70" s="941"/>
      <c r="CO70" s="941"/>
      <c r="CP70" s="941"/>
      <c r="CQ70" s="942"/>
      <c r="CR70" s="940"/>
      <c r="CS70" s="941"/>
      <c r="CT70" s="941"/>
      <c r="CU70" s="941"/>
      <c r="CV70" s="942"/>
      <c r="CW70" s="940"/>
      <c r="CX70" s="941"/>
      <c r="CY70" s="941"/>
      <c r="CZ70" s="941"/>
      <c r="DA70" s="942"/>
      <c r="DB70" s="940"/>
      <c r="DC70" s="941"/>
      <c r="DD70" s="941"/>
      <c r="DE70" s="941"/>
      <c r="DF70" s="942"/>
      <c r="DG70" s="940"/>
      <c r="DH70" s="941"/>
      <c r="DI70" s="941"/>
      <c r="DJ70" s="941"/>
      <c r="DK70" s="942"/>
      <c r="DL70" s="940"/>
      <c r="DM70" s="941"/>
      <c r="DN70" s="941"/>
      <c r="DO70" s="941"/>
      <c r="DP70" s="942"/>
      <c r="DQ70" s="940"/>
      <c r="DR70" s="941"/>
      <c r="DS70" s="941"/>
      <c r="DT70" s="941"/>
      <c r="DU70" s="942"/>
      <c r="DV70" s="937"/>
      <c r="DW70" s="938"/>
      <c r="DX70" s="938"/>
      <c r="DY70" s="938"/>
      <c r="DZ70" s="939"/>
      <c r="EA70" s="246"/>
    </row>
    <row r="71" spans="1:131" s="247" customFormat="1" ht="26.25" customHeight="1" x14ac:dyDescent="0.15">
      <c r="A71" s="261">
        <v>4</v>
      </c>
      <c r="B71" s="953" t="s">
        <v>569</v>
      </c>
      <c r="C71" s="954"/>
      <c r="D71" s="954"/>
      <c r="E71" s="954"/>
      <c r="F71" s="954"/>
      <c r="G71" s="954"/>
      <c r="H71" s="954"/>
      <c r="I71" s="954"/>
      <c r="J71" s="954"/>
      <c r="K71" s="954"/>
      <c r="L71" s="954"/>
      <c r="M71" s="954"/>
      <c r="N71" s="954"/>
      <c r="O71" s="954"/>
      <c r="P71" s="955"/>
      <c r="Q71" s="956">
        <v>43</v>
      </c>
      <c r="R71" s="911"/>
      <c r="S71" s="911"/>
      <c r="T71" s="911"/>
      <c r="U71" s="911"/>
      <c r="V71" s="911">
        <v>43</v>
      </c>
      <c r="W71" s="911"/>
      <c r="X71" s="911"/>
      <c r="Y71" s="911"/>
      <c r="Z71" s="911"/>
      <c r="AA71" s="911">
        <f t="shared" si="1"/>
        <v>0</v>
      </c>
      <c r="AB71" s="911"/>
      <c r="AC71" s="911"/>
      <c r="AD71" s="911"/>
      <c r="AE71" s="911"/>
      <c r="AF71" s="911">
        <v>0</v>
      </c>
      <c r="AG71" s="911"/>
      <c r="AH71" s="911"/>
      <c r="AI71" s="911"/>
      <c r="AJ71" s="911"/>
      <c r="AK71" s="911" t="s">
        <v>506</v>
      </c>
      <c r="AL71" s="911"/>
      <c r="AM71" s="911"/>
      <c r="AN71" s="911"/>
      <c r="AO71" s="911"/>
      <c r="AP71" s="911" t="s">
        <v>506</v>
      </c>
      <c r="AQ71" s="911"/>
      <c r="AR71" s="911"/>
      <c r="AS71" s="911"/>
      <c r="AT71" s="911"/>
      <c r="AU71" s="911" t="s">
        <v>506</v>
      </c>
      <c r="AV71" s="911"/>
      <c r="AW71" s="911"/>
      <c r="AX71" s="911"/>
      <c r="AY71" s="911"/>
      <c r="AZ71" s="957"/>
      <c r="BA71" s="957"/>
      <c r="BB71" s="957"/>
      <c r="BC71" s="957"/>
      <c r="BD71" s="958"/>
      <c r="BE71" s="265"/>
      <c r="BF71" s="265"/>
      <c r="BG71" s="265"/>
      <c r="BH71" s="265"/>
      <c r="BI71" s="265"/>
      <c r="BJ71" s="265"/>
      <c r="BK71" s="265"/>
      <c r="BL71" s="265"/>
      <c r="BM71" s="265"/>
      <c r="BN71" s="265"/>
      <c r="BO71" s="265"/>
      <c r="BP71" s="265"/>
      <c r="BQ71" s="262">
        <v>65</v>
      </c>
      <c r="BR71" s="267"/>
      <c r="BS71" s="943"/>
      <c r="BT71" s="944"/>
      <c r="BU71" s="944"/>
      <c r="BV71" s="944"/>
      <c r="BW71" s="944"/>
      <c r="BX71" s="944"/>
      <c r="BY71" s="944"/>
      <c r="BZ71" s="944"/>
      <c r="CA71" s="944"/>
      <c r="CB71" s="944"/>
      <c r="CC71" s="944"/>
      <c r="CD71" s="944"/>
      <c r="CE71" s="944"/>
      <c r="CF71" s="944"/>
      <c r="CG71" s="945"/>
      <c r="CH71" s="940"/>
      <c r="CI71" s="941"/>
      <c r="CJ71" s="941"/>
      <c r="CK71" s="941"/>
      <c r="CL71" s="942"/>
      <c r="CM71" s="940"/>
      <c r="CN71" s="941"/>
      <c r="CO71" s="941"/>
      <c r="CP71" s="941"/>
      <c r="CQ71" s="942"/>
      <c r="CR71" s="940"/>
      <c r="CS71" s="941"/>
      <c r="CT71" s="941"/>
      <c r="CU71" s="941"/>
      <c r="CV71" s="942"/>
      <c r="CW71" s="940"/>
      <c r="CX71" s="941"/>
      <c r="CY71" s="941"/>
      <c r="CZ71" s="941"/>
      <c r="DA71" s="942"/>
      <c r="DB71" s="940"/>
      <c r="DC71" s="941"/>
      <c r="DD71" s="941"/>
      <c r="DE71" s="941"/>
      <c r="DF71" s="942"/>
      <c r="DG71" s="940"/>
      <c r="DH71" s="941"/>
      <c r="DI71" s="941"/>
      <c r="DJ71" s="941"/>
      <c r="DK71" s="942"/>
      <c r="DL71" s="940"/>
      <c r="DM71" s="941"/>
      <c r="DN71" s="941"/>
      <c r="DO71" s="941"/>
      <c r="DP71" s="942"/>
      <c r="DQ71" s="940"/>
      <c r="DR71" s="941"/>
      <c r="DS71" s="941"/>
      <c r="DT71" s="941"/>
      <c r="DU71" s="942"/>
      <c r="DV71" s="937"/>
      <c r="DW71" s="938"/>
      <c r="DX71" s="938"/>
      <c r="DY71" s="938"/>
      <c r="DZ71" s="939"/>
      <c r="EA71" s="246"/>
    </row>
    <row r="72" spans="1:131" s="247" customFormat="1" ht="26.25" customHeight="1" x14ac:dyDescent="0.15">
      <c r="A72" s="261">
        <v>5</v>
      </c>
      <c r="B72" s="953" t="s">
        <v>570</v>
      </c>
      <c r="C72" s="954"/>
      <c r="D72" s="954"/>
      <c r="E72" s="954"/>
      <c r="F72" s="954"/>
      <c r="G72" s="954"/>
      <c r="H72" s="954"/>
      <c r="I72" s="954"/>
      <c r="J72" s="954"/>
      <c r="K72" s="954"/>
      <c r="L72" s="954"/>
      <c r="M72" s="954"/>
      <c r="N72" s="954"/>
      <c r="O72" s="954"/>
      <c r="P72" s="955"/>
      <c r="Q72" s="956">
        <v>1185</v>
      </c>
      <c r="R72" s="911"/>
      <c r="S72" s="911"/>
      <c r="T72" s="911"/>
      <c r="U72" s="911"/>
      <c r="V72" s="911">
        <v>1093</v>
      </c>
      <c r="W72" s="911"/>
      <c r="X72" s="911"/>
      <c r="Y72" s="911"/>
      <c r="Z72" s="911"/>
      <c r="AA72" s="911">
        <f t="shared" si="1"/>
        <v>92</v>
      </c>
      <c r="AB72" s="911"/>
      <c r="AC72" s="911"/>
      <c r="AD72" s="911"/>
      <c r="AE72" s="911"/>
      <c r="AF72" s="911">
        <v>92</v>
      </c>
      <c r="AG72" s="911"/>
      <c r="AH72" s="911"/>
      <c r="AI72" s="911"/>
      <c r="AJ72" s="911"/>
      <c r="AK72" s="911" t="s">
        <v>506</v>
      </c>
      <c r="AL72" s="911"/>
      <c r="AM72" s="911"/>
      <c r="AN72" s="911"/>
      <c r="AO72" s="911"/>
      <c r="AP72" s="911">
        <v>63</v>
      </c>
      <c r="AQ72" s="911"/>
      <c r="AR72" s="911"/>
      <c r="AS72" s="911"/>
      <c r="AT72" s="911"/>
      <c r="AU72" s="911">
        <v>18</v>
      </c>
      <c r="AV72" s="911"/>
      <c r="AW72" s="911"/>
      <c r="AX72" s="911"/>
      <c r="AY72" s="911"/>
      <c r="AZ72" s="957"/>
      <c r="BA72" s="957"/>
      <c r="BB72" s="957"/>
      <c r="BC72" s="957"/>
      <c r="BD72" s="958"/>
      <c r="BE72" s="265"/>
      <c r="BF72" s="265"/>
      <c r="BG72" s="265"/>
      <c r="BH72" s="265"/>
      <c r="BI72" s="265"/>
      <c r="BJ72" s="265"/>
      <c r="BK72" s="265"/>
      <c r="BL72" s="265"/>
      <c r="BM72" s="265"/>
      <c r="BN72" s="265"/>
      <c r="BO72" s="265"/>
      <c r="BP72" s="265"/>
      <c r="BQ72" s="262">
        <v>66</v>
      </c>
      <c r="BR72" s="267"/>
      <c r="BS72" s="943"/>
      <c r="BT72" s="944"/>
      <c r="BU72" s="944"/>
      <c r="BV72" s="944"/>
      <c r="BW72" s="944"/>
      <c r="BX72" s="944"/>
      <c r="BY72" s="944"/>
      <c r="BZ72" s="944"/>
      <c r="CA72" s="944"/>
      <c r="CB72" s="944"/>
      <c r="CC72" s="944"/>
      <c r="CD72" s="944"/>
      <c r="CE72" s="944"/>
      <c r="CF72" s="944"/>
      <c r="CG72" s="945"/>
      <c r="CH72" s="940"/>
      <c r="CI72" s="941"/>
      <c r="CJ72" s="941"/>
      <c r="CK72" s="941"/>
      <c r="CL72" s="942"/>
      <c r="CM72" s="940"/>
      <c r="CN72" s="941"/>
      <c r="CO72" s="941"/>
      <c r="CP72" s="941"/>
      <c r="CQ72" s="942"/>
      <c r="CR72" s="940"/>
      <c r="CS72" s="941"/>
      <c r="CT72" s="941"/>
      <c r="CU72" s="941"/>
      <c r="CV72" s="942"/>
      <c r="CW72" s="940"/>
      <c r="CX72" s="941"/>
      <c r="CY72" s="941"/>
      <c r="CZ72" s="941"/>
      <c r="DA72" s="942"/>
      <c r="DB72" s="940"/>
      <c r="DC72" s="941"/>
      <c r="DD72" s="941"/>
      <c r="DE72" s="941"/>
      <c r="DF72" s="942"/>
      <c r="DG72" s="940"/>
      <c r="DH72" s="941"/>
      <c r="DI72" s="941"/>
      <c r="DJ72" s="941"/>
      <c r="DK72" s="942"/>
      <c r="DL72" s="940"/>
      <c r="DM72" s="941"/>
      <c r="DN72" s="941"/>
      <c r="DO72" s="941"/>
      <c r="DP72" s="942"/>
      <c r="DQ72" s="940"/>
      <c r="DR72" s="941"/>
      <c r="DS72" s="941"/>
      <c r="DT72" s="941"/>
      <c r="DU72" s="942"/>
      <c r="DV72" s="937"/>
      <c r="DW72" s="938"/>
      <c r="DX72" s="938"/>
      <c r="DY72" s="938"/>
      <c r="DZ72" s="939"/>
      <c r="EA72" s="246"/>
    </row>
    <row r="73" spans="1:131" s="247" customFormat="1" ht="26.25" customHeight="1" x14ac:dyDescent="0.15">
      <c r="A73" s="261">
        <v>6</v>
      </c>
      <c r="B73" s="953" t="s">
        <v>571</v>
      </c>
      <c r="C73" s="954"/>
      <c r="D73" s="954"/>
      <c r="E73" s="954"/>
      <c r="F73" s="954"/>
      <c r="G73" s="954"/>
      <c r="H73" s="954"/>
      <c r="I73" s="954"/>
      <c r="J73" s="954"/>
      <c r="K73" s="954"/>
      <c r="L73" s="954"/>
      <c r="M73" s="954"/>
      <c r="N73" s="954"/>
      <c r="O73" s="954"/>
      <c r="P73" s="955"/>
      <c r="Q73" s="956">
        <v>1636</v>
      </c>
      <c r="R73" s="911"/>
      <c r="S73" s="911"/>
      <c r="T73" s="911"/>
      <c r="U73" s="911"/>
      <c r="V73" s="911">
        <v>1616</v>
      </c>
      <c r="W73" s="911"/>
      <c r="X73" s="911"/>
      <c r="Y73" s="911"/>
      <c r="Z73" s="911"/>
      <c r="AA73" s="911">
        <f t="shared" si="1"/>
        <v>20</v>
      </c>
      <c r="AB73" s="911"/>
      <c r="AC73" s="911"/>
      <c r="AD73" s="911"/>
      <c r="AE73" s="911"/>
      <c r="AF73" s="911">
        <v>20</v>
      </c>
      <c r="AG73" s="911"/>
      <c r="AH73" s="911"/>
      <c r="AI73" s="911"/>
      <c r="AJ73" s="911"/>
      <c r="AK73" s="911">
        <v>4</v>
      </c>
      <c r="AL73" s="911"/>
      <c r="AM73" s="911"/>
      <c r="AN73" s="911"/>
      <c r="AO73" s="911"/>
      <c r="AP73" s="911" t="s">
        <v>506</v>
      </c>
      <c r="AQ73" s="911"/>
      <c r="AR73" s="911"/>
      <c r="AS73" s="911"/>
      <c r="AT73" s="911"/>
      <c r="AU73" s="911" t="s">
        <v>506</v>
      </c>
      <c r="AV73" s="911"/>
      <c r="AW73" s="911"/>
      <c r="AX73" s="911"/>
      <c r="AY73" s="911"/>
      <c r="AZ73" s="957"/>
      <c r="BA73" s="957"/>
      <c r="BB73" s="957"/>
      <c r="BC73" s="957"/>
      <c r="BD73" s="958"/>
      <c r="BE73" s="265"/>
      <c r="BF73" s="265"/>
      <c r="BG73" s="265"/>
      <c r="BH73" s="265"/>
      <c r="BI73" s="265"/>
      <c r="BJ73" s="265"/>
      <c r="BK73" s="265"/>
      <c r="BL73" s="265"/>
      <c r="BM73" s="265"/>
      <c r="BN73" s="265"/>
      <c r="BO73" s="265"/>
      <c r="BP73" s="265"/>
      <c r="BQ73" s="262">
        <v>67</v>
      </c>
      <c r="BR73" s="267"/>
      <c r="BS73" s="943"/>
      <c r="BT73" s="944"/>
      <c r="BU73" s="944"/>
      <c r="BV73" s="944"/>
      <c r="BW73" s="944"/>
      <c r="BX73" s="944"/>
      <c r="BY73" s="944"/>
      <c r="BZ73" s="944"/>
      <c r="CA73" s="944"/>
      <c r="CB73" s="944"/>
      <c r="CC73" s="944"/>
      <c r="CD73" s="944"/>
      <c r="CE73" s="944"/>
      <c r="CF73" s="944"/>
      <c r="CG73" s="945"/>
      <c r="CH73" s="940"/>
      <c r="CI73" s="941"/>
      <c r="CJ73" s="941"/>
      <c r="CK73" s="941"/>
      <c r="CL73" s="942"/>
      <c r="CM73" s="940"/>
      <c r="CN73" s="941"/>
      <c r="CO73" s="941"/>
      <c r="CP73" s="941"/>
      <c r="CQ73" s="942"/>
      <c r="CR73" s="940"/>
      <c r="CS73" s="941"/>
      <c r="CT73" s="941"/>
      <c r="CU73" s="941"/>
      <c r="CV73" s="942"/>
      <c r="CW73" s="940"/>
      <c r="CX73" s="941"/>
      <c r="CY73" s="941"/>
      <c r="CZ73" s="941"/>
      <c r="DA73" s="942"/>
      <c r="DB73" s="940"/>
      <c r="DC73" s="941"/>
      <c r="DD73" s="941"/>
      <c r="DE73" s="941"/>
      <c r="DF73" s="942"/>
      <c r="DG73" s="940"/>
      <c r="DH73" s="941"/>
      <c r="DI73" s="941"/>
      <c r="DJ73" s="941"/>
      <c r="DK73" s="942"/>
      <c r="DL73" s="940"/>
      <c r="DM73" s="941"/>
      <c r="DN73" s="941"/>
      <c r="DO73" s="941"/>
      <c r="DP73" s="942"/>
      <c r="DQ73" s="940"/>
      <c r="DR73" s="941"/>
      <c r="DS73" s="941"/>
      <c r="DT73" s="941"/>
      <c r="DU73" s="942"/>
      <c r="DV73" s="937"/>
      <c r="DW73" s="938"/>
      <c r="DX73" s="938"/>
      <c r="DY73" s="938"/>
      <c r="DZ73" s="939"/>
      <c r="EA73" s="246"/>
    </row>
    <row r="74" spans="1:131" s="247" customFormat="1" ht="26.25" customHeight="1" x14ac:dyDescent="0.15">
      <c r="A74" s="261">
        <v>7</v>
      </c>
      <c r="B74" s="953" t="s">
        <v>572</v>
      </c>
      <c r="C74" s="954"/>
      <c r="D74" s="954"/>
      <c r="E74" s="954"/>
      <c r="F74" s="954"/>
      <c r="G74" s="954"/>
      <c r="H74" s="954"/>
      <c r="I74" s="954"/>
      <c r="J74" s="954"/>
      <c r="K74" s="954"/>
      <c r="L74" s="954"/>
      <c r="M74" s="954"/>
      <c r="N74" s="954"/>
      <c r="O74" s="954"/>
      <c r="P74" s="955"/>
      <c r="Q74" s="956">
        <v>145</v>
      </c>
      <c r="R74" s="911"/>
      <c r="S74" s="911"/>
      <c r="T74" s="911"/>
      <c r="U74" s="911"/>
      <c r="V74" s="911">
        <v>137</v>
      </c>
      <c r="W74" s="911"/>
      <c r="X74" s="911"/>
      <c r="Y74" s="911"/>
      <c r="Z74" s="911"/>
      <c r="AA74" s="911">
        <f t="shared" si="1"/>
        <v>8</v>
      </c>
      <c r="AB74" s="911"/>
      <c r="AC74" s="911"/>
      <c r="AD74" s="911"/>
      <c r="AE74" s="911"/>
      <c r="AF74" s="911">
        <v>8</v>
      </c>
      <c r="AG74" s="911"/>
      <c r="AH74" s="911"/>
      <c r="AI74" s="911"/>
      <c r="AJ74" s="911"/>
      <c r="AK74" s="911" t="s">
        <v>506</v>
      </c>
      <c r="AL74" s="911"/>
      <c r="AM74" s="911"/>
      <c r="AN74" s="911"/>
      <c r="AO74" s="911"/>
      <c r="AP74" s="911" t="s">
        <v>506</v>
      </c>
      <c r="AQ74" s="911"/>
      <c r="AR74" s="911"/>
      <c r="AS74" s="911"/>
      <c r="AT74" s="911"/>
      <c r="AU74" s="911" t="s">
        <v>506</v>
      </c>
      <c r="AV74" s="911"/>
      <c r="AW74" s="911"/>
      <c r="AX74" s="911"/>
      <c r="AY74" s="911"/>
      <c r="AZ74" s="957"/>
      <c r="BA74" s="957"/>
      <c r="BB74" s="957"/>
      <c r="BC74" s="957"/>
      <c r="BD74" s="958"/>
      <c r="BE74" s="265"/>
      <c r="BF74" s="265"/>
      <c r="BG74" s="265"/>
      <c r="BH74" s="265"/>
      <c r="BI74" s="265"/>
      <c r="BJ74" s="265"/>
      <c r="BK74" s="265"/>
      <c r="BL74" s="265"/>
      <c r="BM74" s="265"/>
      <c r="BN74" s="265"/>
      <c r="BO74" s="265"/>
      <c r="BP74" s="265"/>
      <c r="BQ74" s="262">
        <v>68</v>
      </c>
      <c r="BR74" s="267"/>
      <c r="BS74" s="943"/>
      <c r="BT74" s="944"/>
      <c r="BU74" s="944"/>
      <c r="BV74" s="944"/>
      <c r="BW74" s="944"/>
      <c r="BX74" s="944"/>
      <c r="BY74" s="944"/>
      <c r="BZ74" s="944"/>
      <c r="CA74" s="944"/>
      <c r="CB74" s="944"/>
      <c r="CC74" s="944"/>
      <c r="CD74" s="944"/>
      <c r="CE74" s="944"/>
      <c r="CF74" s="944"/>
      <c r="CG74" s="945"/>
      <c r="CH74" s="940"/>
      <c r="CI74" s="941"/>
      <c r="CJ74" s="941"/>
      <c r="CK74" s="941"/>
      <c r="CL74" s="942"/>
      <c r="CM74" s="940"/>
      <c r="CN74" s="941"/>
      <c r="CO74" s="941"/>
      <c r="CP74" s="941"/>
      <c r="CQ74" s="942"/>
      <c r="CR74" s="940"/>
      <c r="CS74" s="941"/>
      <c r="CT74" s="941"/>
      <c r="CU74" s="941"/>
      <c r="CV74" s="942"/>
      <c r="CW74" s="940"/>
      <c r="CX74" s="941"/>
      <c r="CY74" s="941"/>
      <c r="CZ74" s="941"/>
      <c r="DA74" s="942"/>
      <c r="DB74" s="940"/>
      <c r="DC74" s="941"/>
      <c r="DD74" s="941"/>
      <c r="DE74" s="941"/>
      <c r="DF74" s="942"/>
      <c r="DG74" s="940"/>
      <c r="DH74" s="941"/>
      <c r="DI74" s="941"/>
      <c r="DJ74" s="941"/>
      <c r="DK74" s="942"/>
      <c r="DL74" s="940"/>
      <c r="DM74" s="941"/>
      <c r="DN74" s="941"/>
      <c r="DO74" s="941"/>
      <c r="DP74" s="942"/>
      <c r="DQ74" s="940"/>
      <c r="DR74" s="941"/>
      <c r="DS74" s="941"/>
      <c r="DT74" s="941"/>
      <c r="DU74" s="942"/>
      <c r="DV74" s="937"/>
      <c r="DW74" s="938"/>
      <c r="DX74" s="938"/>
      <c r="DY74" s="938"/>
      <c r="DZ74" s="939"/>
      <c r="EA74" s="246"/>
    </row>
    <row r="75" spans="1:131" s="247" customFormat="1" ht="26.25" customHeight="1" x14ac:dyDescent="0.15">
      <c r="A75" s="261">
        <v>8</v>
      </c>
      <c r="B75" s="953" t="s">
        <v>573</v>
      </c>
      <c r="C75" s="954"/>
      <c r="D75" s="954"/>
      <c r="E75" s="954"/>
      <c r="F75" s="954"/>
      <c r="G75" s="954"/>
      <c r="H75" s="954"/>
      <c r="I75" s="954"/>
      <c r="J75" s="954"/>
      <c r="K75" s="954"/>
      <c r="L75" s="954"/>
      <c r="M75" s="954"/>
      <c r="N75" s="954"/>
      <c r="O75" s="954"/>
      <c r="P75" s="955"/>
      <c r="Q75" s="959">
        <v>4831</v>
      </c>
      <c r="R75" s="960"/>
      <c r="S75" s="960"/>
      <c r="T75" s="960"/>
      <c r="U75" s="910"/>
      <c r="V75" s="961">
        <v>3696</v>
      </c>
      <c r="W75" s="960"/>
      <c r="X75" s="960"/>
      <c r="Y75" s="960"/>
      <c r="Z75" s="910"/>
      <c r="AA75" s="961">
        <f t="shared" si="1"/>
        <v>1135</v>
      </c>
      <c r="AB75" s="960"/>
      <c r="AC75" s="960"/>
      <c r="AD75" s="960"/>
      <c r="AE75" s="910"/>
      <c r="AF75" s="961">
        <v>1135</v>
      </c>
      <c r="AG75" s="960"/>
      <c r="AH75" s="960"/>
      <c r="AI75" s="960"/>
      <c r="AJ75" s="910"/>
      <c r="AK75" s="961">
        <v>3</v>
      </c>
      <c r="AL75" s="960"/>
      <c r="AM75" s="960"/>
      <c r="AN75" s="960"/>
      <c r="AO75" s="910"/>
      <c r="AP75" s="961" t="s">
        <v>506</v>
      </c>
      <c r="AQ75" s="960"/>
      <c r="AR75" s="960"/>
      <c r="AS75" s="960"/>
      <c r="AT75" s="910"/>
      <c r="AU75" s="961" t="s">
        <v>506</v>
      </c>
      <c r="AV75" s="960"/>
      <c r="AW75" s="960"/>
      <c r="AX75" s="960"/>
      <c r="AY75" s="910"/>
      <c r="AZ75" s="957"/>
      <c r="BA75" s="957"/>
      <c r="BB75" s="957"/>
      <c r="BC75" s="957"/>
      <c r="BD75" s="958"/>
      <c r="BE75" s="265"/>
      <c r="BF75" s="265"/>
      <c r="BG75" s="265"/>
      <c r="BH75" s="265"/>
      <c r="BI75" s="265"/>
      <c r="BJ75" s="265"/>
      <c r="BK75" s="265"/>
      <c r="BL75" s="265"/>
      <c r="BM75" s="265"/>
      <c r="BN75" s="265"/>
      <c r="BO75" s="265"/>
      <c r="BP75" s="265"/>
      <c r="BQ75" s="262">
        <v>69</v>
      </c>
      <c r="BR75" s="267"/>
      <c r="BS75" s="943"/>
      <c r="BT75" s="944"/>
      <c r="BU75" s="944"/>
      <c r="BV75" s="944"/>
      <c r="BW75" s="944"/>
      <c r="BX75" s="944"/>
      <c r="BY75" s="944"/>
      <c r="BZ75" s="944"/>
      <c r="CA75" s="944"/>
      <c r="CB75" s="944"/>
      <c r="CC75" s="944"/>
      <c r="CD75" s="944"/>
      <c r="CE75" s="944"/>
      <c r="CF75" s="944"/>
      <c r="CG75" s="945"/>
      <c r="CH75" s="940"/>
      <c r="CI75" s="941"/>
      <c r="CJ75" s="941"/>
      <c r="CK75" s="941"/>
      <c r="CL75" s="942"/>
      <c r="CM75" s="940"/>
      <c r="CN75" s="941"/>
      <c r="CO75" s="941"/>
      <c r="CP75" s="941"/>
      <c r="CQ75" s="942"/>
      <c r="CR75" s="940"/>
      <c r="CS75" s="941"/>
      <c r="CT75" s="941"/>
      <c r="CU75" s="941"/>
      <c r="CV75" s="942"/>
      <c r="CW75" s="940"/>
      <c r="CX75" s="941"/>
      <c r="CY75" s="941"/>
      <c r="CZ75" s="941"/>
      <c r="DA75" s="942"/>
      <c r="DB75" s="940"/>
      <c r="DC75" s="941"/>
      <c r="DD75" s="941"/>
      <c r="DE75" s="941"/>
      <c r="DF75" s="942"/>
      <c r="DG75" s="940"/>
      <c r="DH75" s="941"/>
      <c r="DI75" s="941"/>
      <c r="DJ75" s="941"/>
      <c r="DK75" s="942"/>
      <c r="DL75" s="940"/>
      <c r="DM75" s="941"/>
      <c r="DN75" s="941"/>
      <c r="DO75" s="941"/>
      <c r="DP75" s="942"/>
      <c r="DQ75" s="940"/>
      <c r="DR75" s="941"/>
      <c r="DS75" s="941"/>
      <c r="DT75" s="941"/>
      <c r="DU75" s="942"/>
      <c r="DV75" s="937"/>
      <c r="DW75" s="938"/>
      <c r="DX75" s="938"/>
      <c r="DY75" s="938"/>
      <c r="DZ75" s="939"/>
      <c r="EA75" s="246"/>
    </row>
    <row r="76" spans="1:131" s="247" customFormat="1" ht="26.25" customHeight="1" x14ac:dyDescent="0.15">
      <c r="A76" s="261">
        <v>9</v>
      </c>
      <c r="B76" s="953" t="s">
        <v>574</v>
      </c>
      <c r="C76" s="954"/>
      <c r="D76" s="954"/>
      <c r="E76" s="954"/>
      <c r="F76" s="954"/>
      <c r="G76" s="954"/>
      <c r="H76" s="954"/>
      <c r="I76" s="954"/>
      <c r="J76" s="954"/>
      <c r="K76" s="954"/>
      <c r="L76" s="954"/>
      <c r="M76" s="954"/>
      <c r="N76" s="954"/>
      <c r="O76" s="954"/>
      <c r="P76" s="955"/>
      <c r="Q76" s="959">
        <v>9</v>
      </c>
      <c r="R76" s="960"/>
      <c r="S76" s="960"/>
      <c r="T76" s="960"/>
      <c r="U76" s="910"/>
      <c r="V76" s="961">
        <v>9</v>
      </c>
      <c r="W76" s="960"/>
      <c r="X76" s="960"/>
      <c r="Y76" s="960"/>
      <c r="Z76" s="910"/>
      <c r="AA76" s="961">
        <f t="shared" si="1"/>
        <v>0</v>
      </c>
      <c r="AB76" s="960"/>
      <c r="AC76" s="960"/>
      <c r="AD76" s="960"/>
      <c r="AE76" s="910"/>
      <c r="AF76" s="961">
        <v>0</v>
      </c>
      <c r="AG76" s="960"/>
      <c r="AH76" s="960"/>
      <c r="AI76" s="960"/>
      <c r="AJ76" s="910"/>
      <c r="AK76" s="961" t="s">
        <v>506</v>
      </c>
      <c r="AL76" s="960"/>
      <c r="AM76" s="960"/>
      <c r="AN76" s="960"/>
      <c r="AO76" s="910"/>
      <c r="AP76" s="961" t="s">
        <v>506</v>
      </c>
      <c r="AQ76" s="960"/>
      <c r="AR76" s="960"/>
      <c r="AS76" s="960"/>
      <c r="AT76" s="910"/>
      <c r="AU76" s="961" t="s">
        <v>506</v>
      </c>
      <c r="AV76" s="960"/>
      <c r="AW76" s="960"/>
      <c r="AX76" s="960"/>
      <c r="AY76" s="910"/>
      <c r="AZ76" s="957"/>
      <c r="BA76" s="957"/>
      <c r="BB76" s="957"/>
      <c r="BC76" s="957"/>
      <c r="BD76" s="958"/>
      <c r="BE76" s="265"/>
      <c r="BF76" s="265"/>
      <c r="BG76" s="265"/>
      <c r="BH76" s="265"/>
      <c r="BI76" s="265"/>
      <c r="BJ76" s="265"/>
      <c r="BK76" s="265"/>
      <c r="BL76" s="265"/>
      <c r="BM76" s="265"/>
      <c r="BN76" s="265"/>
      <c r="BO76" s="265"/>
      <c r="BP76" s="265"/>
      <c r="BQ76" s="262">
        <v>70</v>
      </c>
      <c r="BR76" s="267"/>
      <c r="BS76" s="943"/>
      <c r="BT76" s="944"/>
      <c r="BU76" s="944"/>
      <c r="BV76" s="944"/>
      <c r="BW76" s="944"/>
      <c r="BX76" s="944"/>
      <c r="BY76" s="944"/>
      <c r="BZ76" s="944"/>
      <c r="CA76" s="944"/>
      <c r="CB76" s="944"/>
      <c r="CC76" s="944"/>
      <c r="CD76" s="944"/>
      <c r="CE76" s="944"/>
      <c r="CF76" s="944"/>
      <c r="CG76" s="945"/>
      <c r="CH76" s="940"/>
      <c r="CI76" s="941"/>
      <c r="CJ76" s="941"/>
      <c r="CK76" s="941"/>
      <c r="CL76" s="942"/>
      <c r="CM76" s="940"/>
      <c r="CN76" s="941"/>
      <c r="CO76" s="941"/>
      <c r="CP76" s="941"/>
      <c r="CQ76" s="942"/>
      <c r="CR76" s="940"/>
      <c r="CS76" s="941"/>
      <c r="CT76" s="941"/>
      <c r="CU76" s="941"/>
      <c r="CV76" s="942"/>
      <c r="CW76" s="940"/>
      <c r="CX76" s="941"/>
      <c r="CY76" s="941"/>
      <c r="CZ76" s="941"/>
      <c r="DA76" s="942"/>
      <c r="DB76" s="940"/>
      <c r="DC76" s="941"/>
      <c r="DD76" s="941"/>
      <c r="DE76" s="941"/>
      <c r="DF76" s="942"/>
      <c r="DG76" s="940"/>
      <c r="DH76" s="941"/>
      <c r="DI76" s="941"/>
      <c r="DJ76" s="941"/>
      <c r="DK76" s="942"/>
      <c r="DL76" s="940"/>
      <c r="DM76" s="941"/>
      <c r="DN76" s="941"/>
      <c r="DO76" s="941"/>
      <c r="DP76" s="942"/>
      <c r="DQ76" s="940"/>
      <c r="DR76" s="941"/>
      <c r="DS76" s="941"/>
      <c r="DT76" s="941"/>
      <c r="DU76" s="942"/>
      <c r="DV76" s="937"/>
      <c r="DW76" s="938"/>
      <c r="DX76" s="938"/>
      <c r="DY76" s="938"/>
      <c r="DZ76" s="939"/>
      <c r="EA76" s="246"/>
    </row>
    <row r="77" spans="1:131" s="247" customFormat="1" ht="26.25" customHeight="1" x14ac:dyDescent="0.15">
      <c r="A77" s="261">
        <v>10</v>
      </c>
      <c r="B77" s="953" t="s">
        <v>575</v>
      </c>
      <c r="C77" s="954"/>
      <c r="D77" s="954"/>
      <c r="E77" s="954"/>
      <c r="F77" s="954"/>
      <c r="G77" s="954"/>
      <c r="H77" s="954"/>
      <c r="I77" s="954"/>
      <c r="J77" s="954"/>
      <c r="K77" s="954"/>
      <c r="L77" s="954"/>
      <c r="M77" s="954"/>
      <c r="N77" s="954"/>
      <c r="O77" s="954"/>
      <c r="P77" s="955"/>
      <c r="Q77" s="959">
        <v>54</v>
      </c>
      <c r="R77" s="960"/>
      <c r="S77" s="960"/>
      <c r="T77" s="960"/>
      <c r="U77" s="910"/>
      <c r="V77" s="961">
        <v>50</v>
      </c>
      <c r="W77" s="960"/>
      <c r="X77" s="960"/>
      <c r="Y77" s="960"/>
      <c r="Z77" s="910"/>
      <c r="AA77" s="961">
        <f t="shared" si="1"/>
        <v>4</v>
      </c>
      <c r="AB77" s="960"/>
      <c r="AC77" s="960"/>
      <c r="AD77" s="960"/>
      <c r="AE77" s="910"/>
      <c r="AF77" s="961">
        <v>4</v>
      </c>
      <c r="AG77" s="960"/>
      <c r="AH77" s="960"/>
      <c r="AI77" s="960"/>
      <c r="AJ77" s="910"/>
      <c r="AK77" s="961" t="s">
        <v>506</v>
      </c>
      <c r="AL77" s="960"/>
      <c r="AM77" s="960"/>
      <c r="AN77" s="960"/>
      <c r="AO77" s="910"/>
      <c r="AP77" s="961" t="s">
        <v>506</v>
      </c>
      <c r="AQ77" s="960"/>
      <c r="AR77" s="960"/>
      <c r="AS77" s="960"/>
      <c r="AT77" s="910"/>
      <c r="AU77" s="961" t="s">
        <v>506</v>
      </c>
      <c r="AV77" s="960"/>
      <c r="AW77" s="960"/>
      <c r="AX77" s="960"/>
      <c r="AY77" s="910"/>
      <c r="AZ77" s="957"/>
      <c r="BA77" s="957"/>
      <c r="BB77" s="957"/>
      <c r="BC77" s="957"/>
      <c r="BD77" s="958"/>
      <c r="BE77" s="265"/>
      <c r="BF77" s="265"/>
      <c r="BG77" s="265"/>
      <c r="BH77" s="265"/>
      <c r="BI77" s="265"/>
      <c r="BJ77" s="265"/>
      <c r="BK77" s="265"/>
      <c r="BL77" s="265"/>
      <c r="BM77" s="265"/>
      <c r="BN77" s="265"/>
      <c r="BO77" s="265"/>
      <c r="BP77" s="265"/>
      <c r="BQ77" s="262">
        <v>71</v>
      </c>
      <c r="BR77" s="267"/>
      <c r="BS77" s="943"/>
      <c r="BT77" s="944"/>
      <c r="BU77" s="944"/>
      <c r="BV77" s="944"/>
      <c r="BW77" s="944"/>
      <c r="BX77" s="944"/>
      <c r="BY77" s="944"/>
      <c r="BZ77" s="944"/>
      <c r="CA77" s="944"/>
      <c r="CB77" s="944"/>
      <c r="CC77" s="944"/>
      <c r="CD77" s="944"/>
      <c r="CE77" s="944"/>
      <c r="CF77" s="944"/>
      <c r="CG77" s="945"/>
      <c r="CH77" s="940"/>
      <c r="CI77" s="941"/>
      <c r="CJ77" s="941"/>
      <c r="CK77" s="941"/>
      <c r="CL77" s="942"/>
      <c r="CM77" s="940"/>
      <c r="CN77" s="941"/>
      <c r="CO77" s="941"/>
      <c r="CP77" s="941"/>
      <c r="CQ77" s="942"/>
      <c r="CR77" s="940"/>
      <c r="CS77" s="941"/>
      <c r="CT77" s="941"/>
      <c r="CU77" s="941"/>
      <c r="CV77" s="942"/>
      <c r="CW77" s="940"/>
      <c r="CX77" s="941"/>
      <c r="CY77" s="941"/>
      <c r="CZ77" s="941"/>
      <c r="DA77" s="942"/>
      <c r="DB77" s="940"/>
      <c r="DC77" s="941"/>
      <c r="DD77" s="941"/>
      <c r="DE77" s="941"/>
      <c r="DF77" s="942"/>
      <c r="DG77" s="940"/>
      <c r="DH77" s="941"/>
      <c r="DI77" s="941"/>
      <c r="DJ77" s="941"/>
      <c r="DK77" s="942"/>
      <c r="DL77" s="940"/>
      <c r="DM77" s="941"/>
      <c r="DN77" s="941"/>
      <c r="DO77" s="941"/>
      <c r="DP77" s="942"/>
      <c r="DQ77" s="940"/>
      <c r="DR77" s="941"/>
      <c r="DS77" s="941"/>
      <c r="DT77" s="941"/>
      <c r="DU77" s="942"/>
      <c r="DV77" s="937"/>
      <c r="DW77" s="938"/>
      <c r="DX77" s="938"/>
      <c r="DY77" s="938"/>
      <c r="DZ77" s="939"/>
      <c r="EA77" s="246"/>
    </row>
    <row r="78" spans="1:131" s="247" customFormat="1" ht="26.25" customHeight="1" x14ac:dyDescent="0.15">
      <c r="A78" s="261">
        <v>11</v>
      </c>
      <c r="B78" s="953" t="s">
        <v>576</v>
      </c>
      <c r="C78" s="954"/>
      <c r="D78" s="954"/>
      <c r="E78" s="954"/>
      <c r="F78" s="954"/>
      <c r="G78" s="954"/>
      <c r="H78" s="954"/>
      <c r="I78" s="954"/>
      <c r="J78" s="954"/>
      <c r="K78" s="954"/>
      <c r="L78" s="954"/>
      <c r="M78" s="954"/>
      <c r="N78" s="954"/>
      <c r="O78" s="954"/>
      <c r="P78" s="955"/>
      <c r="Q78" s="956">
        <v>145430</v>
      </c>
      <c r="R78" s="911"/>
      <c r="S78" s="911"/>
      <c r="T78" s="911"/>
      <c r="U78" s="911"/>
      <c r="V78" s="911">
        <v>141225</v>
      </c>
      <c r="W78" s="911"/>
      <c r="X78" s="911"/>
      <c r="Y78" s="911"/>
      <c r="Z78" s="911"/>
      <c r="AA78" s="911">
        <f t="shared" si="1"/>
        <v>4205</v>
      </c>
      <c r="AB78" s="911"/>
      <c r="AC78" s="911"/>
      <c r="AD78" s="911"/>
      <c r="AE78" s="911"/>
      <c r="AF78" s="911">
        <v>4205</v>
      </c>
      <c r="AG78" s="911"/>
      <c r="AH78" s="911"/>
      <c r="AI78" s="911"/>
      <c r="AJ78" s="911"/>
      <c r="AK78" s="911" t="s">
        <v>506</v>
      </c>
      <c r="AL78" s="911"/>
      <c r="AM78" s="911"/>
      <c r="AN78" s="911"/>
      <c r="AO78" s="911"/>
      <c r="AP78" s="911" t="s">
        <v>506</v>
      </c>
      <c r="AQ78" s="911"/>
      <c r="AR78" s="911"/>
      <c r="AS78" s="911"/>
      <c r="AT78" s="911"/>
      <c r="AU78" s="911" t="s">
        <v>506</v>
      </c>
      <c r="AV78" s="911"/>
      <c r="AW78" s="911"/>
      <c r="AX78" s="911"/>
      <c r="AY78" s="911"/>
      <c r="AZ78" s="957"/>
      <c r="BA78" s="957"/>
      <c r="BB78" s="957"/>
      <c r="BC78" s="957"/>
      <c r="BD78" s="958"/>
      <c r="BE78" s="265"/>
      <c r="BF78" s="265"/>
      <c r="BG78" s="265"/>
      <c r="BH78" s="265"/>
      <c r="BI78" s="265"/>
      <c r="BJ78" s="268"/>
      <c r="BK78" s="268"/>
      <c r="BL78" s="268"/>
      <c r="BM78" s="268"/>
      <c r="BN78" s="268"/>
      <c r="BO78" s="265"/>
      <c r="BP78" s="265"/>
      <c r="BQ78" s="262">
        <v>72</v>
      </c>
      <c r="BR78" s="267"/>
      <c r="BS78" s="943"/>
      <c r="BT78" s="944"/>
      <c r="BU78" s="944"/>
      <c r="BV78" s="944"/>
      <c r="BW78" s="944"/>
      <c r="BX78" s="944"/>
      <c r="BY78" s="944"/>
      <c r="BZ78" s="944"/>
      <c r="CA78" s="944"/>
      <c r="CB78" s="944"/>
      <c r="CC78" s="944"/>
      <c r="CD78" s="944"/>
      <c r="CE78" s="944"/>
      <c r="CF78" s="944"/>
      <c r="CG78" s="945"/>
      <c r="CH78" s="940"/>
      <c r="CI78" s="941"/>
      <c r="CJ78" s="941"/>
      <c r="CK78" s="941"/>
      <c r="CL78" s="942"/>
      <c r="CM78" s="940"/>
      <c r="CN78" s="941"/>
      <c r="CO78" s="941"/>
      <c r="CP78" s="941"/>
      <c r="CQ78" s="942"/>
      <c r="CR78" s="940"/>
      <c r="CS78" s="941"/>
      <c r="CT78" s="941"/>
      <c r="CU78" s="941"/>
      <c r="CV78" s="942"/>
      <c r="CW78" s="940"/>
      <c r="CX78" s="941"/>
      <c r="CY78" s="941"/>
      <c r="CZ78" s="941"/>
      <c r="DA78" s="942"/>
      <c r="DB78" s="940"/>
      <c r="DC78" s="941"/>
      <c r="DD78" s="941"/>
      <c r="DE78" s="941"/>
      <c r="DF78" s="942"/>
      <c r="DG78" s="940"/>
      <c r="DH78" s="941"/>
      <c r="DI78" s="941"/>
      <c r="DJ78" s="941"/>
      <c r="DK78" s="942"/>
      <c r="DL78" s="940"/>
      <c r="DM78" s="941"/>
      <c r="DN78" s="941"/>
      <c r="DO78" s="941"/>
      <c r="DP78" s="942"/>
      <c r="DQ78" s="940"/>
      <c r="DR78" s="941"/>
      <c r="DS78" s="941"/>
      <c r="DT78" s="941"/>
      <c r="DU78" s="942"/>
      <c r="DV78" s="937"/>
      <c r="DW78" s="938"/>
      <c r="DX78" s="938"/>
      <c r="DY78" s="938"/>
      <c r="DZ78" s="939"/>
      <c r="EA78" s="246"/>
    </row>
    <row r="79" spans="1:131" s="247" customFormat="1" ht="26.25" customHeight="1" x14ac:dyDescent="0.15">
      <c r="A79" s="261">
        <v>12</v>
      </c>
      <c r="B79" s="953"/>
      <c r="C79" s="954"/>
      <c r="D79" s="954"/>
      <c r="E79" s="954"/>
      <c r="F79" s="954"/>
      <c r="G79" s="954"/>
      <c r="H79" s="954"/>
      <c r="I79" s="954"/>
      <c r="J79" s="954"/>
      <c r="K79" s="954"/>
      <c r="L79" s="954"/>
      <c r="M79" s="954"/>
      <c r="N79" s="954"/>
      <c r="O79" s="954"/>
      <c r="P79" s="955"/>
      <c r="Q79" s="956"/>
      <c r="R79" s="911"/>
      <c r="S79" s="911"/>
      <c r="T79" s="911"/>
      <c r="U79" s="911"/>
      <c r="V79" s="911"/>
      <c r="W79" s="911"/>
      <c r="X79" s="911"/>
      <c r="Y79" s="911"/>
      <c r="Z79" s="911"/>
      <c r="AA79" s="911"/>
      <c r="AB79" s="911"/>
      <c r="AC79" s="911"/>
      <c r="AD79" s="911"/>
      <c r="AE79" s="911"/>
      <c r="AF79" s="911"/>
      <c r="AG79" s="911"/>
      <c r="AH79" s="911"/>
      <c r="AI79" s="911"/>
      <c r="AJ79" s="911"/>
      <c r="AK79" s="911"/>
      <c r="AL79" s="911"/>
      <c r="AM79" s="911"/>
      <c r="AN79" s="911"/>
      <c r="AO79" s="911"/>
      <c r="AP79" s="911"/>
      <c r="AQ79" s="911"/>
      <c r="AR79" s="911"/>
      <c r="AS79" s="911"/>
      <c r="AT79" s="911"/>
      <c r="AU79" s="911"/>
      <c r="AV79" s="911"/>
      <c r="AW79" s="911"/>
      <c r="AX79" s="911"/>
      <c r="AY79" s="911"/>
      <c r="AZ79" s="957"/>
      <c r="BA79" s="957"/>
      <c r="BB79" s="957"/>
      <c r="BC79" s="957"/>
      <c r="BD79" s="958"/>
      <c r="BE79" s="265"/>
      <c r="BF79" s="265"/>
      <c r="BG79" s="265"/>
      <c r="BH79" s="265"/>
      <c r="BI79" s="265"/>
      <c r="BJ79" s="268"/>
      <c r="BK79" s="268"/>
      <c r="BL79" s="268"/>
      <c r="BM79" s="268"/>
      <c r="BN79" s="268"/>
      <c r="BO79" s="265"/>
      <c r="BP79" s="265"/>
      <c r="BQ79" s="262">
        <v>73</v>
      </c>
      <c r="BR79" s="267"/>
      <c r="BS79" s="943"/>
      <c r="BT79" s="944"/>
      <c r="BU79" s="944"/>
      <c r="BV79" s="944"/>
      <c r="BW79" s="944"/>
      <c r="BX79" s="944"/>
      <c r="BY79" s="944"/>
      <c r="BZ79" s="944"/>
      <c r="CA79" s="944"/>
      <c r="CB79" s="944"/>
      <c r="CC79" s="944"/>
      <c r="CD79" s="944"/>
      <c r="CE79" s="944"/>
      <c r="CF79" s="944"/>
      <c r="CG79" s="945"/>
      <c r="CH79" s="940"/>
      <c r="CI79" s="941"/>
      <c r="CJ79" s="941"/>
      <c r="CK79" s="941"/>
      <c r="CL79" s="942"/>
      <c r="CM79" s="940"/>
      <c r="CN79" s="941"/>
      <c r="CO79" s="941"/>
      <c r="CP79" s="941"/>
      <c r="CQ79" s="942"/>
      <c r="CR79" s="940"/>
      <c r="CS79" s="941"/>
      <c r="CT79" s="941"/>
      <c r="CU79" s="941"/>
      <c r="CV79" s="942"/>
      <c r="CW79" s="940"/>
      <c r="CX79" s="941"/>
      <c r="CY79" s="941"/>
      <c r="CZ79" s="941"/>
      <c r="DA79" s="942"/>
      <c r="DB79" s="940"/>
      <c r="DC79" s="941"/>
      <c r="DD79" s="941"/>
      <c r="DE79" s="941"/>
      <c r="DF79" s="942"/>
      <c r="DG79" s="940"/>
      <c r="DH79" s="941"/>
      <c r="DI79" s="941"/>
      <c r="DJ79" s="941"/>
      <c r="DK79" s="942"/>
      <c r="DL79" s="940"/>
      <c r="DM79" s="941"/>
      <c r="DN79" s="941"/>
      <c r="DO79" s="941"/>
      <c r="DP79" s="942"/>
      <c r="DQ79" s="940"/>
      <c r="DR79" s="941"/>
      <c r="DS79" s="941"/>
      <c r="DT79" s="941"/>
      <c r="DU79" s="942"/>
      <c r="DV79" s="937"/>
      <c r="DW79" s="938"/>
      <c r="DX79" s="938"/>
      <c r="DY79" s="938"/>
      <c r="DZ79" s="939"/>
      <c r="EA79" s="246"/>
    </row>
    <row r="80" spans="1:131" s="247" customFormat="1" ht="26.25" customHeight="1" x14ac:dyDescent="0.15">
      <c r="A80" s="261">
        <v>13</v>
      </c>
      <c r="B80" s="953"/>
      <c r="C80" s="954"/>
      <c r="D80" s="954"/>
      <c r="E80" s="954"/>
      <c r="F80" s="954"/>
      <c r="G80" s="954"/>
      <c r="H80" s="954"/>
      <c r="I80" s="954"/>
      <c r="J80" s="954"/>
      <c r="K80" s="954"/>
      <c r="L80" s="954"/>
      <c r="M80" s="954"/>
      <c r="N80" s="954"/>
      <c r="O80" s="954"/>
      <c r="P80" s="955"/>
      <c r="Q80" s="956"/>
      <c r="R80" s="911"/>
      <c r="S80" s="911"/>
      <c r="T80" s="911"/>
      <c r="U80" s="911"/>
      <c r="V80" s="911"/>
      <c r="W80" s="911"/>
      <c r="X80" s="911"/>
      <c r="Y80" s="911"/>
      <c r="Z80" s="911"/>
      <c r="AA80" s="911"/>
      <c r="AB80" s="911"/>
      <c r="AC80" s="911"/>
      <c r="AD80" s="911"/>
      <c r="AE80" s="911"/>
      <c r="AF80" s="911"/>
      <c r="AG80" s="911"/>
      <c r="AH80" s="911"/>
      <c r="AI80" s="911"/>
      <c r="AJ80" s="911"/>
      <c r="AK80" s="911"/>
      <c r="AL80" s="911"/>
      <c r="AM80" s="911"/>
      <c r="AN80" s="911"/>
      <c r="AO80" s="911"/>
      <c r="AP80" s="911"/>
      <c r="AQ80" s="911"/>
      <c r="AR80" s="911"/>
      <c r="AS80" s="911"/>
      <c r="AT80" s="911"/>
      <c r="AU80" s="911"/>
      <c r="AV80" s="911"/>
      <c r="AW80" s="911"/>
      <c r="AX80" s="911"/>
      <c r="AY80" s="911"/>
      <c r="AZ80" s="957"/>
      <c r="BA80" s="957"/>
      <c r="BB80" s="957"/>
      <c r="BC80" s="957"/>
      <c r="BD80" s="958"/>
      <c r="BE80" s="265"/>
      <c r="BF80" s="265"/>
      <c r="BG80" s="265"/>
      <c r="BH80" s="265"/>
      <c r="BI80" s="265"/>
      <c r="BJ80" s="265"/>
      <c r="BK80" s="265"/>
      <c r="BL80" s="265"/>
      <c r="BM80" s="265"/>
      <c r="BN80" s="265"/>
      <c r="BO80" s="265"/>
      <c r="BP80" s="265"/>
      <c r="BQ80" s="262">
        <v>74</v>
      </c>
      <c r="BR80" s="267"/>
      <c r="BS80" s="943"/>
      <c r="BT80" s="944"/>
      <c r="BU80" s="944"/>
      <c r="BV80" s="944"/>
      <c r="BW80" s="944"/>
      <c r="BX80" s="944"/>
      <c r="BY80" s="944"/>
      <c r="BZ80" s="944"/>
      <c r="CA80" s="944"/>
      <c r="CB80" s="944"/>
      <c r="CC80" s="944"/>
      <c r="CD80" s="944"/>
      <c r="CE80" s="944"/>
      <c r="CF80" s="944"/>
      <c r="CG80" s="945"/>
      <c r="CH80" s="940"/>
      <c r="CI80" s="941"/>
      <c r="CJ80" s="941"/>
      <c r="CK80" s="941"/>
      <c r="CL80" s="942"/>
      <c r="CM80" s="940"/>
      <c r="CN80" s="941"/>
      <c r="CO80" s="941"/>
      <c r="CP80" s="941"/>
      <c r="CQ80" s="942"/>
      <c r="CR80" s="940"/>
      <c r="CS80" s="941"/>
      <c r="CT80" s="941"/>
      <c r="CU80" s="941"/>
      <c r="CV80" s="942"/>
      <c r="CW80" s="940"/>
      <c r="CX80" s="941"/>
      <c r="CY80" s="941"/>
      <c r="CZ80" s="941"/>
      <c r="DA80" s="942"/>
      <c r="DB80" s="940"/>
      <c r="DC80" s="941"/>
      <c r="DD80" s="941"/>
      <c r="DE80" s="941"/>
      <c r="DF80" s="942"/>
      <c r="DG80" s="940"/>
      <c r="DH80" s="941"/>
      <c r="DI80" s="941"/>
      <c r="DJ80" s="941"/>
      <c r="DK80" s="942"/>
      <c r="DL80" s="940"/>
      <c r="DM80" s="941"/>
      <c r="DN80" s="941"/>
      <c r="DO80" s="941"/>
      <c r="DP80" s="942"/>
      <c r="DQ80" s="940"/>
      <c r="DR80" s="941"/>
      <c r="DS80" s="941"/>
      <c r="DT80" s="941"/>
      <c r="DU80" s="942"/>
      <c r="DV80" s="937"/>
      <c r="DW80" s="938"/>
      <c r="DX80" s="938"/>
      <c r="DY80" s="938"/>
      <c r="DZ80" s="939"/>
      <c r="EA80" s="246"/>
    </row>
    <row r="81" spans="1:131" s="247" customFormat="1" ht="26.25" customHeight="1" x14ac:dyDescent="0.15">
      <c r="A81" s="261">
        <v>14</v>
      </c>
      <c r="B81" s="953"/>
      <c r="C81" s="954"/>
      <c r="D81" s="954"/>
      <c r="E81" s="954"/>
      <c r="F81" s="954"/>
      <c r="G81" s="954"/>
      <c r="H81" s="954"/>
      <c r="I81" s="954"/>
      <c r="J81" s="954"/>
      <c r="K81" s="954"/>
      <c r="L81" s="954"/>
      <c r="M81" s="954"/>
      <c r="N81" s="954"/>
      <c r="O81" s="954"/>
      <c r="P81" s="955"/>
      <c r="Q81" s="956"/>
      <c r="R81" s="911"/>
      <c r="S81" s="911"/>
      <c r="T81" s="911"/>
      <c r="U81" s="911"/>
      <c r="V81" s="911"/>
      <c r="W81" s="911"/>
      <c r="X81" s="911"/>
      <c r="Y81" s="911"/>
      <c r="Z81" s="911"/>
      <c r="AA81" s="911"/>
      <c r="AB81" s="911"/>
      <c r="AC81" s="911"/>
      <c r="AD81" s="911"/>
      <c r="AE81" s="911"/>
      <c r="AF81" s="911"/>
      <c r="AG81" s="911"/>
      <c r="AH81" s="911"/>
      <c r="AI81" s="911"/>
      <c r="AJ81" s="911"/>
      <c r="AK81" s="911"/>
      <c r="AL81" s="911"/>
      <c r="AM81" s="911"/>
      <c r="AN81" s="911"/>
      <c r="AO81" s="911"/>
      <c r="AP81" s="911"/>
      <c r="AQ81" s="911"/>
      <c r="AR81" s="911"/>
      <c r="AS81" s="911"/>
      <c r="AT81" s="911"/>
      <c r="AU81" s="911"/>
      <c r="AV81" s="911"/>
      <c r="AW81" s="911"/>
      <c r="AX81" s="911"/>
      <c r="AY81" s="911"/>
      <c r="AZ81" s="957"/>
      <c r="BA81" s="957"/>
      <c r="BB81" s="957"/>
      <c r="BC81" s="957"/>
      <c r="BD81" s="958"/>
      <c r="BE81" s="265"/>
      <c r="BF81" s="265"/>
      <c r="BG81" s="265"/>
      <c r="BH81" s="265"/>
      <c r="BI81" s="265"/>
      <c r="BJ81" s="265"/>
      <c r="BK81" s="265"/>
      <c r="BL81" s="265"/>
      <c r="BM81" s="265"/>
      <c r="BN81" s="265"/>
      <c r="BO81" s="265"/>
      <c r="BP81" s="265"/>
      <c r="BQ81" s="262">
        <v>75</v>
      </c>
      <c r="BR81" s="267"/>
      <c r="BS81" s="943"/>
      <c r="BT81" s="944"/>
      <c r="BU81" s="944"/>
      <c r="BV81" s="944"/>
      <c r="BW81" s="944"/>
      <c r="BX81" s="944"/>
      <c r="BY81" s="944"/>
      <c r="BZ81" s="944"/>
      <c r="CA81" s="944"/>
      <c r="CB81" s="944"/>
      <c r="CC81" s="944"/>
      <c r="CD81" s="944"/>
      <c r="CE81" s="944"/>
      <c r="CF81" s="944"/>
      <c r="CG81" s="945"/>
      <c r="CH81" s="940"/>
      <c r="CI81" s="941"/>
      <c r="CJ81" s="941"/>
      <c r="CK81" s="941"/>
      <c r="CL81" s="942"/>
      <c r="CM81" s="940"/>
      <c r="CN81" s="941"/>
      <c r="CO81" s="941"/>
      <c r="CP81" s="941"/>
      <c r="CQ81" s="942"/>
      <c r="CR81" s="940"/>
      <c r="CS81" s="941"/>
      <c r="CT81" s="941"/>
      <c r="CU81" s="941"/>
      <c r="CV81" s="942"/>
      <c r="CW81" s="940"/>
      <c r="CX81" s="941"/>
      <c r="CY81" s="941"/>
      <c r="CZ81" s="941"/>
      <c r="DA81" s="942"/>
      <c r="DB81" s="940"/>
      <c r="DC81" s="941"/>
      <c r="DD81" s="941"/>
      <c r="DE81" s="941"/>
      <c r="DF81" s="942"/>
      <c r="DG81" s="940"/>
      <c r="DH81" s="941"/>
      <c r="DI81" s="941"/>
      <c r="DJ81" s="941"/>
      <c r="DK81" s="942"/>
      <c r="DL81" s="940"/>
      <c r="DM81" s="941"/>
      <c r="DN81" s="941"/>
      <c r="DO81" s="941"/>
      <c r="DP81" s="942"/>
      <c r="DQ81" s="940"/>
      <c r="DR81" s="941"/>
      <c r="DS81" s="941"/>
      <c r="DT81" s="941"/>
      <c r="DU81" s="942"/>
      <c r="DV81" s="937"/>
      <c r="DW81" s="938"/>
      <c r="DX81" s="938"/>
      <c r="DY81" s="938"/>
      <c r="DZ81" s="939"/>
      <c r="EA81" s="246"/>
    </row>
    <row r="82" spans="1:131" s="247" customFormat="1" ht="26.25" customHeight="1" x14ac:dyDescent="0.15">
      <c r="A82" s="261">
        <v>15</v>
      </c>
      <c r="B82" s="953"/>
      <c r="C82" s="954"/>
      <c r="D82" s="954"/>
      <c r="E82" s="954"/>
      <c r="F82" s="954"/>
      <c r="G82" s="954"/>
      <c r="H82" s="954"/>
      <c r="I82" s="954"/>
      <c r="J82" s="954"/>
      <c r="K82" s="954"/>
      <c r="L82" s="954"/>
      <c r="M82" s="954"/>
      <c r="N82" s="954"/>
      <c r="O82" s="954"/>
      <c r="P82" s="955"/>
      <c r="Q82" s="956"/>
      <c r="R82" s="911"/>
      <c r="S82" s="911"/>
      <c r="T82" s="911"/>
      <c r="U82" s="911"/>
      <c r="V82" s="911"/>
      <c r="W82" s="911"/>
      <c r="X82" s="911"/>
      <c r="Y82" s="911"/>
      <c r="Z82" s="911"/>
      <c r="AA82" s="911"/>
      <c r="AB82" s="911"/>
      <c r="AC82" s="911"/>
      <c r="AD82" s="911"/>
      <c r="AE82" s="911"/>
      <c r="AF82" s="911"/>
      <c r="AG82" s="911"/>
      <c r="AH82" s="911"/>
      <c r="AI82" s="911"/>
      <c r="AJ82" s="911"/>
      <c r="AK82" s="911"/>
      <c r="AL82" s="911"/>
      <c r="AM82" s="911"/>
      <c r="AN82" s="911"/>
      <c r="AO82" s="911"/>
      <c r="AP82" s="911"/>
      <c r="AQ82" s="911"/>
      <c r="AR82" s="911"/>
      <c r="AS82" s="911"/>
      <c r="AT82" s="911"/>
      <c r="AU82" s="911"/>
      <c r="AV82" s="911"/>
      <c r="AW82" s="911"/>
      <c r="AX82" s="911"/>
      <c r="AY82" s="911"/>
      <c r="AZ82" s="957"/>
      <c r="BA82" s="957"/>
      <c r="BB82" s="957"/>
      <c r="BC82" s="957"/>
      <c r="BD82" s="958"/>
      <c r="BE82" s="265"/>
      <c r="BF82" s="265"/>
      <c r="BG82" s="265"/>
      <c r="BH82" s="265"/>
      <c r="BI82" s="265"/>
      <c r="BJ82" s="265"/>
      <c r="BK82" s="265"/>
      <c r="BL82" s="265"/>
      <c r="BM82" s="265"/>
      <c r="BN82" s="265"/>
      <c r="BO82" s="265"/>
      <c r="BP82" s="265"/>
      <c r="BQ82" s="262">
        <v>76</v>
      </c>
      <c r="BR82" s="267"/>
      <c r="BS82" s="943"/>
      <c r="BT82" s="944"/>
      <c r="BU82" s="944"/>
      <c r="BV82" s="944"/>
      <c r="BW82" s="944"/>
      <c r="BX82" s="944"/>
      <c r="BY82" s="944"/>
      <c r="BZ82" s="944"/>
      <c r="CA82" s="944"/>
      <c r="CB82" s="944"/>
      <c r="CC82" s="944"/>
      <c r="CD82" s="944"/>
      <c r="CE82" s="944"/>
      <c r="CF82" s="944"/>
      <c r="CG82" s="945"/>
      <c r="CH82" s="940"/>
      <c r="CI82" s="941"/>
      <c r="CJ82" s="941"/>
      <c r="CK82" s="941"/>
      <c r="CL82" s="942"/>
      <c r="CM82" s="940"/>
      <c r="CN82" s="941"/>
      <c r="CO82" s="941"/>
      <c r="CP82" s="941"/>
      <c r="CQ82" s="942"/>
      <c r="CR82" s="940"/>
      <c r="CS82" s="941"/>
      <c r="CT82" s="941"/>
      <c r="CU82" s="941"/>
      <c r="CV82" s="942"/>
      <c r="CW82" s="940"/>
      <c r="CX82" s="941"/>
      <c r="CY82" s="941"/>
      <c r="CZ82" s="941"/>
      <c r="DA82" s="942"/>
      <c r="DB82" s="940"/>
      <c r="DC82" s="941"/>
      <c r="DD82" s="941"/>
      <c r="DE82" s="941"/>
      <c r="DF82" s="942"/>
      <c r="DG82" s="940"/>
      <c r="DH82" s="941"/>
      <c r="DI82" s="941"/>
      <c r="DJ82" s="941"/>
      <c r="DK82" s="942"/>
      <c r="DL82" s="940"/>
      <c r="DM82" s="941"/>
      <c r="DN82" s="941"/>
      <c r="DO82" s="941"/>
      <c r="DP82" s="942"/>
      <c r="DQ82" s="940"/>
      <c r="DR82" s="941"/>
      <c r="DS82" s="941"/>
      <c r="DT82" s="941"/>
      <c r="DU82" s="942"/>
      <c r="DV82" s="937"/>
      <c r="DW82" s="938"/>
      <c r="DX82" s="938"/>
      <c r="DY82" s="938"/>
      <c r="DZ82" s="939"/>
      <c r="EA82" s="246"/>
    </row>
    <row r="83" spans="1:131" s="247" customFormat="1" ht="26.25" customHeight="1" x14ac:dyDescent="0.15">
      <c r="A83" s="261">
        <v>16</v>
      </c>
      <c r="B83" s="953"/>
      <c r="C83" s="954"/>
      <c r="D83" s="954"/>
      <c r="E83" s="954"/>
      <c r="F83" s="954"/>
      <c r="G83" s="954"/>
      <c r="H83" s="954"/>
      <c r="I83" s="954"/>
      <c r="J83" s="954"/>
      <c r="K83" s="954"/>
      <c r="L83" s="954"/>
      <c r="M83" s="954"/>
      <c r="N83" s="954"/>
      <c r="O83" s="954"/>
      <c r="P83" s="955"/>
      <c r="Q83" s="956"/>
      <c r="R83" s="911"/>
      <c r="S83" s="911"/>
      <c r="T83" s="911"/>
      <c r="U83" s="911"/>
      <c r="V83" s="911"/>
      <c r="W83" s="911"/>
      <c r="X83" s="911"/>
      <c r="Y83" s="911"/>
      <c r="Z83" s="911"/>
      <c r="AA83" s="911"/>
      <c r="AB83" s="911"/>
      <c r="AC83" s="911"/>
      <c r="AD83" s="911"/>
      <c r="AE83" s="911"/>
      <c r="AF83" s="911"/>
      <c r="AG83" s="911"/>
      <c r="AH83" s="911"/>
      <c r="AI83" s="911"/>
      <c r="AJ83" s="911"/>
      <c r="AK83" s="911"/>
      <c r="AL83" s="911"/>
      <c r="AM83" s="911"/>
      <c r="AN83" s="911"/>
      <c r="AO83" s="911"/>
      <c r="AP83" s="911"/>
      <c r="AQ83" s="911"/>
      <c r="AR83" s="911"/>
      <c r="AS83" s="911"/>
      <c r="AT83" s="911"/>
      <c r="AU83" s="911"/>
      <c r="AV83" s="911"/>
      <c r="AW83" s="911"/>
      <c r="AX83" s="911"/>
      <c r="AY83" s="911"/>
      <c r="AZ83" s="957"/>
      <c r="BA83" s="957"/>
      <c r="BB83" s="957"/>
      <c r="BC83" s="957"/>
      <c r="BD83" s="958"/>
      <c r="BE83" s="265"/>
      <c r="BF83" s="265"/>
      <c r="BG83" s="265"/>
      <c r="BH83" s="265"/>
      <c r="BI83" s="265"/>
      <c r="BJ83" s="265"/>
      <c r="BK83" s="265"/>
      <c r="BL83" s="265"/>
      <c r="BM83" s="265"/>
      <c r="BN83" s="265"/>
      <c r="BO83" s="265"/>
      <c r="BP83" s="265"/>
      <c r="BQ83" s="262">
        <v>77</v>
      </c>
      <c r="BR83" s="267"/>
      <c r="BS83" s="943"/>
      <c r="BT83" s="944"/>
      <c r="BU83" s="944"/>
      <c r="BV83" s="944"/>
      <c r="BW83" s="944"/>
      <c r="BX83" s="944"/>
      <c r="BY83" s="944"/>
      <c r="BZ83" s="944"/>
      <c r="CA83" s="944"/>
      <c r="CB83" s="944"/>
      <c r="CC83" s="944"/>
      <c r="CD83" s="944"/>
      <c r="CE83" s="944"/>
      <c r="CF83" s="944"/>
      <c r="CG83" s="945"/>
      <c r="CH83" s="940"/>
      <c r="CI83" s="941"/>
      <c r="CJ83" s="941"/>
      <c r="CK83" s="941"/>
      <c r="CL83" s="942"/>
      <c r="CM83" s="940"/>
      <c r="CN83" s="941"/>
      <c r="CO83" s="941"/>
      <c r="CP83" s="941"/>
      <c r="CQ83" s="942"/>
      <c r="CR83" s="940"/>
      <c r="CS83" s="941"/>
      <c r="CT83" s="941"/>
      <c r="CU83" s="941"/>
      <c r="CV83" s="942"/>
      <c r="CW83" s="940"/>
      <c r="CX83" s="941"/>
      <c r="CY83" s="941"/>
      <c r="CZ83" s="941"/>
      <c r="DA83" s="942"/>
      <c r="DB83" s="940"/>
      <c r="DC83" s="941"/>
      <c r="DD83" s="941"/>
      <c r="DE83" s="941"/>
      <c r="DF83" s="942"/>
      <c r="DG83" s="940"/>
      <c r="DH83" s="941"/>
      <c r="DI83" s="941"/>
      <c r="DJ83" s="941"/>
      <c r="DK83" s="942"/>
      <c r="DL83" s="940"/>
      <c r="DM83" s="941"/>
      <c r="DN83" s="941"/>
      <c r="DO83" s="941"/>
      <c r="DP83" s="942"/>
      <c r="DQ83" s="940"/>
      <c r="DR83" s="941"/>
      <c r="DS83" s="941"/>
      <c r="DT83" s="941"/>
      <c r="DU83" s="942"/>
      <c r="DV83" s="937"/>
      <c r="DW83" s="938"/>
      <c r="DX83" s="938"/>
      <c r="DY83" s="938"/>
      <c r="DZ83" s="939"/>
      <c r="EA83" s="246"/>
    </row>
    <row r="84" spans="1:131" s="247" customFormat="1" ht="26.25" customHeight="1" x14ac:dyDescent="0.15">
      <c r="A84" s="261">
        <v>17</v>
      </c>
      <c r="B84" s="953"/>
      <c r="C84" s="954"/>
      <c r="D84" s="954"/>
      <c r="E84" s="954"/>
      <c r="F84" s="954"/>
      <c r="G84" s="954"/>
      <c r="H84" s="954"/>
      <c r="I84" s="954"/>
      <c r="J84" s="954"/>
      <c r="K84" s="954"/>
      <c r="L84" s="954"/>
      <c r="M84" s="954"/>
      <c r="N84" s="954"/>
      <c r="O84" s="954"/>
      <c r="P84" s="955"/>
      <c r="Q84" s="956"/>
      <c r="R84" s="911"/>
      <c r="S84" s="911"/>
      <c r="T84" s="911"/>
      <c r="U84" s="911"/>
      <c r="V84" s="911"/>
      <c r="W84" s="911"/>
      <c r="X84" s="911"/>
      <c r="Y84" s="911"/>
      <c r="Z84" s="911"/>
      <c r="AA84" s="911"/>
      <c r="AB84" s="911"/>
      <c r="AC84" s="911"/>
      <c r="AD84" s="911"/>
      <c r="AE84" s="911"/>
      <c r="AF84" s="911"/>
      <c r="AG84" s="911"/>
      <c r="AH84" s="911"/>
      <c r="AI84" s="911"/>
      <c r="AJ84" s="911"/>
      <c r="AK84" s="911"/>
      <c r="AL84" s="911"/>
      <c r="AM84" s="911"/>
      <c r="AN84" s="911"/>
      <c r="AO84" s="911"/>
      <c r="AP84" s="911"/>
      <c r="AQ84" s="911"/>
      <c r="AR84" s="911"/>
      <c r="AS84" s="911"/>
      <c r="AT84" s="911"/>
      <c r="AU84" s="911"/>
      <c r="AV84" s="911"/>
      <c r="AW84" s="911"/>
      <c r="AX84" s="911"/>
      <c r="AY84" s="911"/>
      <c r="AZ84" s="957"/>
      <c r="BA84" s="957"/>
      <c r="BB84" s="957"/>
      <c r="BC84" s="957"/>
      <c r="BD84" s="958"/>
      <c r="BE84" s="265"/>
      <c r="BF84" s="265"/>
      <c r="BG84" s="265"/>
      <c r="BH84" s="265"/>
      <c r="BI84" s="265"/>
      <c r="BJ84" s="265"/>
      <c r="BK84" s="265"/>
      <c r="BL84" s="265"/>
      <c r="BM84" s="265"/>
      <c r="BN84" s="265"/>
      <c r="BO84" s="265"/>
      <c r="BP84" s="265"/>
      <c r="BQ84" s="262">
        <v>78</v>
      </c>
      <c r="BR84" s="267"/>
      <c r="BS84" s="943"/>
      <c r="BT84" s="944"/>
      <c r="BU84" s="944"/>
      <c r="BV84" s="944"/>
      <c r="BW84" s="944"/>
      <c r="BX84" s="944"/>
      <c r="BY84" s="944"/>
      <c r="BZ84" s="944"/>
      <c r="CA84" s="944"/>
      <c r="CB84" s="944"/>
      <c r="CC84" s="944"/>
      <c r="CD84" s="944"/>
      <c r="CE84" s="944"/>
      <c r="CF84" s="944"/>
      <c r="CG84" s="945"/>
      <c r="CH84" s="940"/>
      <c r="CI84" s="941"/>
      <c r="CJ84" s="941"/>
      <c r="CK84" s="941"/>
      <c r="CL84" s="942"/>
      <c r="CM84" s="940"/>
      <c r="CN84" s="941"/>
      <c r="CO84" s="941"/>
      <c r="CP84" s="941"/>
      <c r="CQ84" s="942"/>
      <c r="CR84" s="940"/>
      <c r="CS84" s="941"/>
      <c r="CT84" s="941"/>
      <c r="CU84" s="941"/>
      <c r="CV84" s="942"/>
      <c r="CW84" s="940"/>
      <c r="CX84" s="941"/>
      <c r="CY84" s="941"/>
      <c r="CZ84" s="941"/>
      <c r="DA84" s="942"/>
      <c r="DB84" s="940"/>
      <c r="DC84" s="941"/>
      <c r="DD84" s="941"/>
      <c r="DE84" s="941"/>
      <c r="DF84" s="942"/>
      <c r="DG84" s="940"/>
      <c r="DH84" s="941"/>
      <c r="DI84" s="941"/>
      <c r="DJ84" s="941"/>
      <c r="DK84" s="942"/>
      <c r="DL84" s="940"/>
      <c r="DM84" s="941"/>
      <c r="DN84" s="941"/>
      <c r="DO84" s="941"/>
      <c r="DP84" s="942"/>
      <c r="DQ84" s="940"/>
      <c r="DR84" s="941"/>
      <c r="DS84" s="941"/>
      <c r="DT84" s="941"/>
      <c r="DU84" s="942"/>
      <c r="DV84" s="937"/>
      <c r="DW84" s="938"/>
      <c r="DX84" s="938"/>
      <c r="DY84" s="938"/>
      <c r="DZ84" s="939"/>
      <c r="EA84" s="246"/>
    </row>
    <row r="85" spans="1:131" s="247" customFormat="1" ht="26.25" customHeight="1" x14ac:dyDescent="0.15">
      <c r="A85" s="261">
        <v>18</v>
      </c>
      <c r="B85" s="953"/>
      <c r="C85" s="954"/>
      <c r="D85" s="954"/>
      <c r="E85" s="954"/>
      <c r="F85" s="954"/>
      <c r="G85" s="954"/>
      <c r="H85" s="954"/>
      <c r="I85" s="954"/>
      <c r="J85" s="954"/>
      <c r="K85" s="954"/>
      <c r="L85" s="954"/>
      <c r="M85" s="954"/>
      <c r="N85" s="954"/>
      <c r="O85" s="954"/>
      <c r="P85" s="955"/>
      <c r="Q85" s="956"/>
      <c r="R85" s="911"/>
      <c r="S85" s="911"/>
      <c r="T85" s="911"/>
      <c r="U85" s="911"/>
      <c r="V85" s="911"/>
      <c r="W85" s="911"/>
      <c r="X85" s="911"/>
      <c r="Y85" s="911"/>
      <c r="Z85" s="911"/>
      <c r="AA85" s="911"/>
      <c r="AB85" s="911"/>
      <c r="AC85" s="911"/>
      <c r="AD85" s="911"/>
      <c r="AE85" s="911"/>
      <c r="AF85" s="911"/>
      <c r="AG85" s="911"/>
      <c r="AH85" s="911"/>
      <c r="AI85" s="911"/>
      <c r="AJ85" s="911"/>
      <c r="AK85" s="911"/>
      <c r="AL85" s="911"/>
      <c r="AM85" s="911"/>
      <c r="AN85" s="911"/>
      <c r="AO85" s="911"/>
      <c r="AP85" s="911"/>
      <c r="AQ85" s="911"/>
      <c r="AR85" s="911"/>
      <c r="AS85" s="911"/>
      <c r="AT85" s="911"/>
      <c r="AU85" s="911"/>
      <c r="AV85" s="911"/>
      <c r="AW85" s="911"/>
      <c r="AX85" s="911"/>
      <c r="AY85" s="911"/>
      <c r="AZ85" s="957"/>
      <c r="BA85" s="957"/>
      <c r="BB85" s="957"/>
      <c r="BC85" s="957"/>
      <c r="BD85" s="958"/>
      <c r="BE85" s="265"/>
      <c r="BF85" s="265"/>
      <c r="BG85" s="265"/>
      <c r="BH85" s="265"/>
      <c r="BI85" s="265"/>
      <c r="BJ85" s="265"/>
      <c r="BK85" s="265"/>
      <c r="BL85" s="265"/>
      <c r="BM85" s="265"/>
      <c r="BN85" s="265"/>
      <c r="BO85" s="265"/>
      <c r="BP85" s="265"/>
      <c r="BQ85" s="262">
        <v>79</v>
      </c>
      <c r="BR85" s="267"/>
      <c r="BS85" s="943"/>
      <c r="BT85" s="944"/>
      <c r="BU85" s="944"/>
      <c r="BV85" s="944"/>
      <c r="BW85" s="944"/>
      <c r="BX85" s="944"/>
      <c r="BY85" s="944"/>
      <c r="BZ85" s="944"/>
      <c r="CA85" s="944"/>
      <c r="CB85" s="944"/>
      <c r="CC85" s="944"/>
      <c r="CD85" s="944"/>
      <c r="CE85" s="944"/>
      <c r="CF85" s="944"/>
      <c r="CG85" s="945"/>
      <c r="CH85" s="940"/>
      <c r="CI85" s="941"/>
      <c r="CJ85" s="941"/>
      <c r="CK85" s="941"/>
      <c r="CL85" s="942"/>
      <c r="CM85" s="940"/>
      <c r="CN85" s="941"/>
      <c r="CO85" s="941"/>
      <c r="CP85" s="941"/>
      <c r="CQ85" s="942"/>
      <c r="CR85" s="940"/>
      <c r="CS85" s="941"/>
      <c r="CT85" s="941"/>
      <c r="CU85" s="941"/>
      <c r="CV85" s="942"/>
      <c r="CW85" s="940"/>
      <c r="CX85" s="941"/>
      <c r="CY85" s="941"/>
      <c r="CZ85" s="941"/>
      <c r="DA85" s="942"/>
      <c r="DB85" s="940"/>
      <c r="DC85" s="941"/>
      <c r="DD85" s="941"/>
      <c r="DE85" s="941"/>
      <c r="DF85" s="942"/>
      <c r="DG85" s="940"/>
      <c r="DH85" s="941"/>
      <c r="DI85" s="941"/>
      <c r="DJ85" s="941"/>
      <c r="DK85" s="942"/>
      <c r="DL85" s="940"/>
      <c r="DM85" s="941"/>
      <c r="DN85" s="941"/>
      <c r="DO85" s="941"/>
      <c r="DP85" s="942"/>
      <c r="DQ85" s="940"/>
      <c r="DR85" s="941"/>
      <c r="DS85" s="941"/>
      <c r="DT85" s="941"/>
      <c r="DU85" s="942"/>
      <c r="DV85" s="937"/>
      <c r="DW85" s="938"/>
      <c r="DX85" s="938"/>
      <c r="DY85" s="938"/>
      <c r="DZ85" s="939"/>
      <c r="EA85" s="246"/>
    </row>
    <row r="86" spans="1:131" s="247" customFormat="1" ht="26.25" customHeight="1" x14ac:dyDescent="0.15">
      <c r="A86" s="261">
        <v>19</v>
      </c>
      <c r="B86" s="953"/>
      <c r="C86" s="954"/>
      <c r="D86" s="954"/>
      <c r="E86" s="954"/>
      <c r="F86" s="954"/>
      <c r="G86" s="954"/>
      <c r="H86" s="954"/>
      <c r="I86" s="954"/>
      <c r="J86" s="954"/>
      <c r="K86" s="954"/>
      <c r="L86" s="954"/>
      <c r="M86" s="954"/>
      <c r="N86" s="954"/>
      <c r="O86" s="954"/>
      <c r="P86" s="955"/>
      <c r="Q86" s="956"/>
      <c r="R86" s="911"/>
      <c r="S86" s="911"/>
      <c r="T86" s="911"/>
      <c r="U86" s="911"/>
      <c r="V86" s="911"/>
      <c r="W86" s="911"/>
      <c r="X86" s="911"/>
      <c r="Y86" s="911"/>
      <c r="Z86" s="911"/>
      <c r="AA86" s="911"/>
      <c r="AB86" s="911"/>
      <c r="AC86" s="911"/>
      <c r="AD86" s="911"/>
      <c r="AE86" s="911"/>
      <c r="AF86" s="911"/>
      <c r="AG86" s="911"/>
      <c r="AH86" s="911"/>
      <c r="AI86" s="911"/>
      <c r="AJ86" s="911"/>
      <c r="AK86" s="911"/>
      <c r="AL86" s="911"/>
      <c r="AM86" s="911"/>
      <c r="AN86" s="911"/>
      <c r="AO86" s="911"/>
      <c r="AP86" s="911"/>
      <c r="AQ86" s="911"/>
      <c r="AR86" s="911"/>
      <c r="AS86" s="911"/>
      <c r="AT86" s="911"/>
      <c r="AU86" s="911"/>
      <c r="AV86" s="911"/>
      <c r="AW86" s="911"/>
      <c r="AX86" s="911"/>
      <c r="AY86" s="911"/>
      <c r="AZ86" s="957"/>
      <c r="BA86" s="957"/>
      <c r="BB86" s="957"/>
      <c r="BC86" s="957"/>
      <c r="BD86" s="958"/>
      <c r="BE86" s="265"/>
      <c r="BF86" s="265"/>
      <c r="BG86" s="265"/>
      <c r="BH86" s="265"/>
      <c r="BI86" s="265"/>
      <c r="BJ86" s="265"/>
      <c r="BK86" s="265"/>
      <c r="BL86" s="265"/>
      <c r="BM86" s="265"/>
      <c r="BN86" s="265"/>
      <c r="BO86" s="265"/>
      <c r="BP86" s="265"/>
      <c r="BQ86" s="262">
        <v>80</v>
      </c>
      <c r="BR86" s="267"/>
      <c r="BS86" s="943"/>
      <c r="BT86" s="944"/>
      <c r="BU86" s="944"/>
      <c r="BV86" s="944"/>
      <c r="BW86" s="944"/>
      <c r="BX86" s="944"/>
      <c r="BY86" s="944"/>
      <c r="BZ86" s="944"/>
      <c r="CA86" s="944"/>
      <c r="CB86" s="944"/>
      <c r="CC86" s="944"/>
      <c r="CD86" s="944"/>
      <c r="CE86" s="944"/>
      <c r="CF86" s="944"/>
      <c r="CG86" s="945"/>
      <c r="CH86" s="940"/>
      <c r="CI86" s="941"/>
      <c r="CJ86" s="941"/>
      <c r="CK86" s="941"/>
      <c r="CL86" s="942"/>
      <c r="CM86" s="940"/>
      <c r="CN86" s="941"/>
      <c r="CO86" s="941"/>
      <c r="CP86" s="941"/>
      <c r="CQ86" s="942"/>
      <c r="CR86" s="940"/>
      <c r="CS86" s="941"/>
      <c r="CT86" s="941"/>
      <c r="CU86" s="941"/>
      <c r="CV86" s="942"/>
      <c r="CW86" s="940"/>
      <c r="CX86" s="941"/>
      <c r="CY86" s="941"/>
      <c r="CZ86" s="941"/>
      <c r="DA86" s="942"/>
      <c r="DB86" s="940"/>
      <c r="DC86" s="941"/>
      <c r="DD86" s="941"/>
      <c r="DE86" s="941"/>
      <c r="DF86" s="942"/>
      <c r="DG86" s="940"/>
      <c r="DH86" s="941"/>
      <c r="DI86" s="941"/>
      <c r="DJ86" s="941"/>
      <c r="DK86" s="942"/>
      <c r="DL86" s="940"/>
      <c r="DM86" s="941"/>
      <c r="DN86" s="941"/>
      <c r="DO86" s="941"/>
      <c r="DP86" s="942"/>
      <c r="DQ86" s="940"/>
      <c r="DR86" s="941"/>
      <c r="DS86" s="941"/>
      <c r="DT86" s="941"/>
      <c r="DU86" s="942"/>
      <c r="DV86" s="937"/>
      <c r="DW86" s="938"/>
      <c r="DX86" s="938"/>
      <c r="DY86" s="938"/>
      <c r="DZ86" s="939"/>
      <c r="EA86" s="246"/>
    </row>
    <row r="87" spans="1:131" s="247" customFormat="1" ht="26.25" customHeight="1" x14ac:dyDescent="0.15">
      <c r="A87" s="269">
        <v>20</v>
      </c>
      <c r="B87" s="962"/>
      <c r="C87" s="963"/>
      <c r="D87" s="963"/>
      <c r="E87" s="963"/>
      <c r="F87" s="963"/>
      <c r="G87" s="963"/>
      <c r="H87" s="963"/>
      <c r="I87" s="963"/>
      <c r="J87" s="963"/>
      <c r="K87" s="963"/>
      <c r="L87" s="963"/>
      <c r="M87" s="963"/>
      <c r="N87" s="963"/>
      <c r="O87" s="963"/>
      <c r="P87" s="964"/>
      <c r="Q87" s="965"/>
      <c r="R87" s="966"/>
      <c r="S87" s="966"/>
      <c r="T87" s="966"/>
      <c r="U87" s="966"/>
      <c r="V87" s="966"/>
      <c r="W87" s="966"/>
      <c r="X87" s="966"/>
      <c r="Y87" s="966"/>
      <c r="Z87" s="966"/>
      <c r="AA87" s="966"/>
      <c r="AB87" s="966"/>
      <c r="AC87" s="966"/>
      <c r="AD87" s="966"/>
      <c r="AE87" s="966"/>
      <c r="AF87" s="966"/>
      <c r="AG87" s="966"/>
      <c r="AH87" s="966"/>
      <c r="AI87" s="966"/>
      <c r="AJ87" s="966"/>
      <c r="AK87" s="966"/>
      <c r="AL87" s="966"/>
      <c r="AM87" s="966"/>
      <c r="AN87" s="966"/>
      <c r="AO87" s="966"/>
      <c r="AP87" s="966"/>
      <c r="AQ87" s="966"/>
      <c r="AR87" s="966"/>
      <c r="AS87" s="966"/>
      <c r="AT87" s="966"/>
      <c r="AU87" s="966"/>
      <c r="AV87" s="966"/>
      <c r="AW87" s="966"/>
      <c r="AX87" s="966"/>
      <c r="AY87" s="966"/>
      <c r="AZ87" s="967"/>
      <c r="BA87" s="967"/>
      <c r="BB87" s="967"/>
      <c r="BC87" s="967"/>
      <c r="BD87" s="968"/>
      <c r="BE87" s="265"/>
      <c r="BF87" s="265"/>
      <c r="BG87" s="265"/>
      <c r="BH87" s="265"/>
      <c r="BI87" s="265"/>
      <c r="BJ87" s="265"/>
      <c r="BK87" s="265"/>
      <c r="BL87" s="265"/>
      <c r="BM87" s="265"/>
      <c r="BN87" s="265"/>
      <c r="BO87" s="265"/>
      <c r="BP87" s="265"/>
      <c r="BQ87" s="262">
        <v>81</v>
      </c>
      <c r="BR87" s="267"/>
      <c r="BS87" s="943"/>
      <c r="BT87" s="944"/>
      <c r="BU87" s="944"/>
      <c r="BV87" s="944"/>
      <c r="BW87" s="944"/>
      <c r="BX87" s="944"/>
      <c r="BY87" s="944"/>
      <c r="BZ87" s="944"/>
      <c r="CA87" s="944"/>
      <c r="CB87" s="944"/>
      <c r="CC87" s="944"/>
      <c r="CD87" s="944"/>
      <c r="CE87" s="944"/>
      <c r="CF87" s="944"/>
      <c r="CG87" s="945"/>
      <c r="CH87" s="940"/>
      <c r="CI87" s="941"/>
      <c r="CJ87" s="941"/>
      <c r="CK87" s="941"/>
      <c r="CL87" s="942"/>
      <c r="CM87" s="940"/>
      <c r="CN87" s="941"/>
      <c r="CO87" s="941"/>
      <c r="CP87" s="941"/>
      <c r="CQ87" s="942"/>
      <c r="CR87" s="940"/>
      <c r="CS87" s="941"/>
      <c r="CT87" s="941"/>
      <c r="CU87" s="941"/>
      <c r="CV87" s="942"/>
      <c r="CW87" s="940"/>
      <c r="CX87" s="941"/>
      <c r="CY87" s="941"/>
      <c r="CZ87" s="941"/>
      <c r="DA87" s="942"/>
      <c r="DB87" s="940"/>
      <c r="DC87" s="941"/>
      <c r="DD87" s="941"/>
      <c r="DE87" s="941"/>
      <c r="DF87" s="942"/>
      <c r="DG87" s="940"/>
      <c r="DH87" s="941"/>
      <c r="DI87" s="941"/>
      <c r="DJ87" s="941"/>
      <c r="DK87" s="942"/>
      <c r="DL87" s="940"/>
      <c r="DM87" s="941"/>
      <c r="DN87" s="941"/>
      <c r="DO87" s="941"/>
      <c r="DP87" s="942"/>
      <c r="DQ87" s="940"/>
      <c r="DR87" s="941"/>
      <c r="DS87" s="941"/>
      <c r="DT87" s="941"/>
      <c r="DU87" s="942"/>
      <c r="DV87" s="937"/>
      <c r="DW87" s="938"/>
      <c r="DX87" s="938"/>
      <c r="DY87" s="938"/>
      <c r="DZ87" s="939"/>
      <c r="EA87" s="246"/>
    </row>
    <row r="88" spans="1:131" s="247" customFormat="1" ht="26.25" customHeight="1" thickBot="1" x14ac:dyDescent="0.2">
      <c r="A88" s="264" t="s">
        <v>386</v>
      </c>
      <c r="B88" s="870" t="s">
        <v>413</v>
      </c>
      <c r="C88" s="871"/>
      <c r="D88" s="871"/>
      <c r="E88" s="871"/>
      <c r="F88" s="871"/>
      <c r="G88" s="871"/>
      <c r="H88" s="871"/>
      <c r="I88" s="871"/>
      <c r="J88" s="871"/>
      <c r="K88" s="871"/>
      <c r="L88" s="871"/>
      <c r="M88" s="871"/>
      <c r="N88" s="871"/>
      <c r="O88" s="871"/>
      <c r="P88" s="872"/>
      <c r="Q88" s="918"/>
      <c r="R88" s="919"/>
      <c r="S88" s="919"/>
      <c r="T88" s="919"/>
      <c r="U88" s="919"/>
      <c r="V88" s="919"/>
      <c r="W88" s="919"/>
      <c r="X88" s="919"/>
      <c r="Y88" s="919"/>
      <c r="Z88" s="919"/>
      <c r="AA88" s="919"/>
      <c r="AB88" s="919"/>
      <c r="AC88" s="919"/>
      <c r="AD88" s="919"/>
      <c r="AE88" s="919"/>
      <c r="AF88" s="922">
        <f>SUM(AF68:AJ87)</f>
        <v>5503</v>
      </c>
      <c r="AG88" s="922"/>
      <c r="AH88" s="922"/>
      <c r="AI88" s="922"/>
      <c r="AJ88" s="922"/>
      <c r="AK88" s="919"/>
      <c r="AL88" s="919"/>
      <c r="AM88" s="919"/>
      <c r="AN88" s="919"/>
      <c r="AO88" s="919"/>
      <c r="AP88" s="922">
        <f>SUM(AP68:AT87)</f>
        <v>613</v>
      </c>
      <c r="AQ88" s="922"/>
      <c r="AR88" s="922"/>
      <c r="AS88" s="922"/>
      <c r="AT88" s="922"/>
      <c r="AU88" s="922">
        <f>SUM(AU68:AY87)</f>
        <v>59</v>
      </c>
      <c r="AV88" s="922"/>
      <c r="AW88" s="922"/>
      <c r="AX88" s="922"/>
      <c r="AY88" s="922"/>
      <c r="AZ88" s="927"/>
      <c r="BA88" s="927"/>
      <c r="BB88" s="927"/>
      <c r="BC88" s="927"/>
      <c r="BD88" s="928"/>
      <c r="BE88" s="265"/>
      <c r="BF88" s="265"/>
      <c r="BG88" s="265"/>
      <c r="BH88" s="265"/>
      <c r="BI88" s="265"/>
      <c r="BJ88" s="265"/>
      <c r="BK88" s="265"/>
      <c r="BL88" s="265"/>
      <c r="BM88" s="265"/>
      <c r="BN88" s="265"/>
      <c r="BO88" s="265"/>
      <c r="BP88" s="265"/>
      <c r="BQ88" s="262">
        <v>82</v>
      </c>
      <c r="BR88" s="267"/>
      <c r="BS88" s="943"/>
      <c r="BT88" s="944"/>
      <c r="BU88" s="944"/>
      <c r="BV88" s="944"/>
      <c r="BW88" s="944"/>
      <c r="BX88" s="944"/>
      <c r="BY88" s="944"/>
      <c r="BZ88" s="944"/>
      <c r="CA88" s="944"/>
      <c r="CB88" s="944"/>
      <c r="CC88" s="944"/>
      <c r="CD88" s="944"/>
      <c r="CE88" s="944"/>
      <c r="CF88" s="944"/>
      <c r="CG88" s="945"/>
      <c r="CH88" s="940"/>
      <c r="CI88" s="941"/>
      <c r="CJ88" s="941"/>
      <c r="CK88" s="941"/>
      <c r="CL88" s="942"/>
      <c r="CM88" s="940"/>
      <c r="CN88" s="941"/>
      <c r="CO88" s="941"/>
      <c r="CP88" s="941"/>
      <c r="CQ88" s="942"/>
      <c r="CR88" s="940"/>
      <c r="CS88" s="941"/>
      <c r="CT88" s="941"/>
      <c r="CU88" s="941"/>
      <c r="CV88" s="942"/>
      <c r="CW88" s="940"/>
      <c r="CX88" s="941"/>
      <c r="CY88" s="941"/>
      <c r="CZ88" s="941"/>
      <c r="DA88" s="942"/>
      <c r="DB88" s="940"/>
      <c r="DC88" s="941"/>
      <c r="DD88" s="941"/>
      <c r="DE88" s="941"/>
      <c r="DF88" s="942"/>
      <c r="DG88" s="940"/>
      <c r="DH88" s="941"/>
      <c r="DI88" s="941"/>
      <c r="DJ88" s="941"/>
      <c r="DK88" s="942"/>
      <c r="DL88" s="940"/>
      <c r="DM88" s="941"/>
      <c r="DN88" s="941"/>
      <c r="DO88" s="941"/>
      <c r="DP88" s="942"/>
      <c r="DQ88" s="940"/>
      <c r="DR88" s="941"/>
      <c r="DS88" s="941"/>
      <c r="DT88" s="941"/>
      <c r="DU88" s="942"/>
      <c r="DV88" s="937"/>
      <c r="DW88" s="938"/>
      <c r="DX88" s="938"/>
      <c r="DY88" s="938"/>
      <c r="DZ88" s="939"/>
      <c r="EA88" s="246"/>
    </row>
    <row r="89" spans="1:131" s="247" customFormat="1" ht="26.25" hidden="1" customHeight="1" x14ac:dyDescent="0.15">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943"/>
      <c r="BT89" s="944"/>
      <c r="BU89" s="944"/>
      <c r="BV89" s="944"/>
      <c r="BW89" s="944"/>
      <c r="BX89" s="944"/>
      <c r="BY89" s="944"/>
      <c r="BZ89" s="944"/>
      <c r="CA89" s="944"/>
      <c r="CB89" s="944"/>
      <c r="CC89" s="944"/>
      <c r="CD89" s="944"/>
      <c r="CE89" s="944"/>
      <c r="CF89" s="944"/>
      <c r="CG89" s="945"/>
      <c r="CH89" s="940"/>
      <c r="CI89" s="941"/>
      <c r="CJ89" s="941"/>
      <c r="CK89" s="941"/>
      <c r="CL89" s="942"/>
      <c r="CM89" s="940"/>
      <c r="CN89" s="941"/>
      <c r="CO89" s="941"/>
      <c r="CP89" s="941"/>
      <c r="CQ89" s="942"/>
      <c r="CR89" s="940"/>
      <c r="CS89" s="941"/>
      <c r="CT89" s="941"/>
      <c r="CU89" s="941"/>
      <c r="CV89" s="942"/>
      <c r="CW89" s="940"/>
      <c r="CX89" s="941"/>
      <c r="CY89" s="941"/>
      <c r="CZ89" s="941"/>
      <c r="DA89" s="942"/>
      <c r="DB89" s="940"/>
      <c r="DC89" s="941"/>
      <c r="DD89" s="941"/>
      <c r="DE89" s="941"/>
      <c r="DF89" s="942"/>
      <c r="DG89" s="940"/>
      <c r="DH89" s="941"/>
      <c r="DI89" s="941"/>
      <c r="DJ89" s="941"/>
      <c r="DK89" s="942"/>
      <c r="DL89" s="940"/>
      <c r="DM89" s="941"/>
      <c r="DN89" s="941"/>
      <c r="DO89" s="941"/>
      <c r="DP89" s="942"/>
      <c r="DQ89" s="940"/>
      <c r="DR89" s="941"/>
      <c r="DS89" s="941"/>
      <c r="DT89" s="941"/>
      <c r="DU89" s="942"/>
      <c r="DV89" s="937"/>
      <c r="DW89" s="938"/>
      <c r="DX89" s="938"/>
      <c r="DY89" s="938"/>
      <c r="DZ89" s="939"/>
      <c r="EA89" s="246"/>
    </row>
    <row r="90" spans="1:131" s="247" customFormat="1" ht="26.25" hidden="1" customHeight="1" x14ac:dyDescent="0.15">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943"/>
      <c r="BT90" s="944"/>
      <c r="BU90" s="944"/>
      <c r="BV90" s="944"/>
      <c r="BW90" s="944"/>
      <c r="BX90" s="944"/>
      <c r="BY90" s="944"/>
      <c r="BZ90" s="944"/>
      <c r="CA90" s="944"/>
      <c r="CB90" s="944"/>
      <c r="CC90" s="944"/>
      <c r="CD90" s="944"/>
      <c r="CE90" s="944"/>
      <c r="CF90" s="944"/>
      <c r="CG90" s="945"/>
      <c r="CH90" s="940"/>
      <c r="CI90" s="941"/>
      <c r="CJ90" s="941"/>
      <c r="CK90" s="941"/>
      <c r="CL90" s="942"/>
      <c r="CM90" s="940"/>
      <c r="CN90" s="941"/>
      <c r="CO90" s="941"/>
      <c r="CP90" s="941"/>
      <c r="CQ90" s="942"/>
      <c r="CR90" s="940"/>
      <c r="CS90" s="941"/>
      <c r="CT90" s="941"/>
      <c r="CU90" s="941"/>
      <c r="CV90" s="942"/>
      <c r="CW90" s="940"/>
      <c r="CX90" s="941"/>
      <c r="CY90" s="941"/>
      <c r="CZ90" s="941"/>
      <c r="DA90" s="942"/>
      <c r="DB90" s="940"/>
      <c r="DC90" s="941"/>
      <c r="DD90" s="941"/>
      <c r="DE90" s="941"/>
      <c r="DF90" s="942"/>
      <c r="DG90" s="940"/>
      <c r="DH90" s="941"/>
      <c r="DI90" s="941"/>
      <c r="DJ90" s="941"/>
      <c r="DK90" s="942"/>
      <c r="DL90" s="940"/>
      <c r="DM90" s="941"/>
      <c r="DN90" s="941"/>
      <c r="DO90" s="941"/>
      <c r="DP90" s="942"/>
      <c r="DQ90" s="940"/>
      <c r="DR90" s="941"/>
      <c r="DS90" s="941"/>
      <c r="DT90" s="941"/>
      <c r="DU90" s="942"/>
      <c r="DV90" s="937"/>
      <c r="DW90" s="938"/>
      <c r="DX90" s="938"/>
      <c r="DY90" s="938"/>
      <c r="DZ90" s="939"/>
      <c r="EA90" s="246"/>
    </row>
    <row r="91" spans="1:131" s="247" customFormat="1" ht="26.25" hidden="1" customHeight="1" x14ac:dyDescent="0.15">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943"/>
      <c r="BT91" s="944"/>
      <c r="BU91" s="944"/>
      <c r="BV91" s="944"/>
      <c r="BW91" s="944"/>
      <c r="BX91" s="944"/>
      <c r="BY91" s="944"/>
      <c r="BZ91" s="944"/>
      <c r="CA91" s="944"/>
      <c r="CB91" s="944"/>
      <c r="CC91" s="944"/>
      <c r="CD91" s="944"/>
      <c r="CE91" s="944"/>
      <c r="CF91" s="944"/>
      <c r="CG91" s="945"/>
      <c r="CH91" s="940"/>
      <c r="CI91" s="941"/>
      <c r="CJ91" s="941"/>
      <c r="CK91" s="941"/>
      <c r="CL91" s="942"/>
      <c r="CM91" s="940"/>
      <c r="CN91" s="941"/>
      <c r="CO91" s="941"/>
      <c r="CP91" s="941"/>
      <c r="CQ91" s="942"/>
      <c r="CR91" s="940"/>
      <c r="CS91" s="941"/>
      <c r="CT91" s="941"/>
      <c r="CU91" s="941"/>
      <c r="CV91" s="942"/>
      <c r="CW91" s="940"/>
      <c r="CX91" s="941"/>
      <c r="CY91" s="941"/>
      <c r="CZ91" s="941"/>
      <c r="DA91" s="942"/>
      <c r="DB91" s="940"/>
      <c r="DC91" s="941"/>
      <c r="DD91" s="941"/>
      <c r="DE91" s="941"/>
      <c r="DF91" s="942"/>
      <c r="DG91" s="940"/>
      <c r="DH91" s="941"/>
      <c r="DI91" s="941"/>
      <c r="DJ91" s="941"/>
      <c r="DK91" s="942"/>
      <c r="DL91" s="940"/>
      <c r="DM91" s="941"/>
      <c r="DN91" s="941"/>
      <c r="DO91" s="941"/>
      <c r="DP91" s="942"/>
      <c r="DQ91" s="940"/>
      <c r="DR91" s="941"/>
      <c r="DS91" s="941"/>
      <c r="DT91" s="941"/>
      <c r="DU91" s="942"/>
      <c r="DV91" s="937"/>
      <c r="DW91" s="938"/>
      <c r="DX91" s="938"/>
      <c r="DY91" s="938"/>
      <c r="DZ91" s="939"/>
      <c r="EA91" s="246"/>
    </row>
    <row r="92" spans="1:131" s="247" customFormat="1" ht="26.25" hidden="1" customHeight="1" x14ac:dyDescent="0.15">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943"/>
      <c r="BT92" s="944"/>
      <c r="BU92" s="944"/>
      <c r="BV92" s="944"/>
      <c r="BW92" s="944"/>
      <c r="BX92" s="944"/>
      <c r="BY92" s="944"/>
      <c r="BZ92" s="944"/>
      <c r="CA92" s="944"/>
      <c r="CB92" s="944"/>
      <c r="CC92" s="944"/>
      <c r="CD92" s="944"/>
      <c r="CE92" s="944"/>
      <c r="CF92" s="944"/>
      <c r="CG92" s="945"/>
      <c r="CH92" s="940"/>
      <c r="CI92" s="941"/>
      <c r="CJ92" s="941"/>
      <c r="CK92" s="941"/>
      <c r="CL92" s="942"/>
      <c r="CM92" s="940"/>
      <c r="CN92" s="941"/>
      <c r="CO92" s="941"/>
      <c r="CP92" s="941"/>
      <c r="CQ92" s="942"/>
      <c r="CR92" s="940"/>
      <c r="CS92" s="941"/>
      <c r="CT92" s="941"/>
      <c r="CU92" s="941"/>
      <c r="CV92" s="942"/>
      <c r="CW92" s="940"/>
      <c r="CX92" s="941"/>
      <c r="CY92" s="941"/>
      <c r="CZ92" s="941"/>
      <c r="DA92" s="942"/>
      <c r="DB92" s="940"/>
      <c r="DC92" s="941"/>
      <c r="DD92" s="941"/>
      <c r="DE92" s="941"/>
      <c r="DF92" s="942"/>
      <c r="DG92" s="940"/>
      <c r="DH92" s="941"/>
      <c r="DI92" s="941"/>
      <c r="DJ92" s="941"/>
      <c r="DK92" s="942"/>
      <c r="DL92" s="940"/>
      <c r="DM92" s="941"/>
      <c r="DN92" s="941"/>
      <c r="DO92" s="941"/>
      <c r="DP92" s="942"/>
      <c r="DQ92" s="940"/>
      <c r="DR92" s="941"/>
      <c r="DS92" s="941"/>
      <c r="DT92" s="941"/>
      <c r="DU92" s="942"/>
      <c r="DV92" s="937"/>
      <c r="DW92" s="938"/>
      <c r="DX92" s="938"/>
      <c r="DY92" s="938"/>
      <c r="DZ92" s="939"/>
      <c r="EA92" s="246"/>
    </row>
    <row r="93" spans="1:131" s="247" customFormat="1" ht="26.25" hidden="1" customHeight="1" x14ac:dyDescent="0.15">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943"/>
      <c r="BT93" s="944"/>
      <c r="BU93" s="944"/>
      <c r="BV93" s="944"/>
      <c r="BW93" s="944"/>
      <c r="BX93" s="944"/>
      <c r="BY93" s="944"/>
      <c r="BZ93" s="944"/>
      <c r="CA93" s="944"/>
      <c r="CB93" s="944"/>
      <c r="CC93" s="944"/>
      <c r="CD93" s="944"/>
      <c r="CE93" s="944"/>
      <c r="CF93" s="944"/>
      <c r="CG93" s="945"/>
      <c r="CH93" s="940"/>
      <c r="CI93" s="941"/>
      <c r="CJ93" s="941"/>
      <c r="CK93" s="941"/>
      <c r="CL93" s="942"/>
      <c r="CM93" s="940"/>
      <c r="CN93" s="941"/>
      <c r="CO93" s="941"/>
      <c r="CP93" s="941"/>
      <c r="CQ93" s="942"/>
      <c r="CR93" s="940"/>
      <c r="CS93" s="941"/>
      <c r="CT93" s="941"/>
      <c r="CU93" s="941"/>
      <c r="CV93" s="942"/>
      <c r="CW93" s="940"/>
      <c r="CX93" s="941"/>
      <c r="CY93" s="941"/>
      <c r="CZ93" s="941"/>
      <c r="DA93" s="942"/>
      <c r="DB93" s="940"/>
      <c r="DC93" s="941"/>
      <c r="DD93" s="941"/>
      <c r="DE93" s="941"/>
      <c r="DF93" s="942"/>
      <c r="DG93" s="940"/>
      <c r="DH93" s="941"/>
      <c r="DI93" s="941"/>
      <c r="DJ93" s="941"/>
      <c r="DK93" s="942"/>
      <c r="DL93" s="940"/>
      <c r="DM93" s="941"/>
      <c r="DN93" s="941"/>
      <c r="DO93" s="941"/>
      <c r="DP93" s="942"/>
      <c r="DQ93" s="940"/>
      <c r="DR93" s="941"/>
      <c r="DS93" s="941"/>
      <c r="DT93" s="941"/>
      <c r="DU93" s="942"/>
      <c r="DV93" s="937"/>
      <c r="DW93" s="938"/>
      <c r="DX93" s="938"/>
      <c r="DY93" s="938"/>
      <c r="DZ93" s="939"/>
      <c r="EA93" s="246"/>
    </row>
    <row r="94" spans="1:131" s="247" customFormat="1" ht="26.25" hidden="1" customHeight="1" x14ac:dyDescent="0.15">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943"/>
      <c r="BT94" s="944"/>
      <c r="BU94" s="944"/>
      <c r="BV94" s="944"/>
      <c r="BW94" s="944"/>
      <c r="BX94" s="944"/>
      <c r="BY94" s="944"/>
      <c r="BZ94" s="944"/>
      <c r="CA94" s="944"/>
      <c r="CB94" s="944"/>
      <c r="CC94" s="944"/>
      <c r="CD94" s="944"/>
      <c r="CE94" s="944"/>
      <c r="CF94" s="944"/>
      <c r="CG94" s="945"/>
      <c r="CH94" s="940"/>
      <c r="CI94" s="941"/>
      <c r="CJ94" s="941"/>
      <c r="CK94" s="941"/>
      <c r="CL94" s="942"/>
      <c r="CM94" s="940"/>
      <c r="CN94" s="941"/>
      <c r="CO94" s="941"/>
      <c r="CP94" s="941"/>
      <c r="CQ94" s="942"/>
      <c r="CR94" s="940"/>
      <c r="CS94" s="941"/>
      <c r="CT94" s="941"/>
      <c r="CU94" s="941"/>
      <c r="CV94" s="942"/>
      <c r="CW94" s="940"/>
      <c r="CX94" s="941"/>
      <c r="CY94" s="941"/>
      <c r="CZ94" s="941"/>
      <c r="DA94" s="942"/>
      <c r="DB94" s="940"/>
      <c r="DC94" s="941"/>
      <c r="DD94" s="941"/>
      <c r="DE94" s="941"/>
      <c r="DF94" s="942"/>
      <c r="DG94" s="940"/>
      <c r="DH94" s="941"/>
      <c r="DI94" s="941"/>
      <c r="DJ94" s="941"/>
      <c r="DK94" s="942"/>
      <c r="DL94" s="940"/>
      <c r="DM94" s="941"/>
      <c r="DN94" s="941"/>
      <c r="DO94" s="941"/>
      <c r="DP94" s="942"/>
      <c r="DQ94" s="940"/>
      <c r="DR94" s="941"/>
      <c r="DS94" s="941"/>
      <c r="DT94" s="941"/>
      <c r="DU94" s="942"/>
      <c r="DV94" s="937"/>
      <c r="DW94" s="938"/>
      <c r="DX94" s="938"/>
      <c r="DY94" s="938"/>
      <c r="DZ94" s="939"/>
      <c r="EA94" s="246"/>
    </row>
    <row r="95" spans="1:131" s="247" customFormat="1" ht="26.25" hidden="1" customHeight="1" x14ac:dyDescent="0.15">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943"/>
      <c r="BT95" s="944"/>
      <c r="BU95" s="944"/>
      <c r="BV95" s="944"/>
      <c r="BW95" s="944"/>
      <c r="BX95" s="944"/>
      <c r="BY95" s="944"/>
      <c r="BZ95" s="944"/>
      <c r="CA95" s="944"/>
      <c r="CB95" s="944"/>
      <c r="CC95" s="944"/>
      <c r="CD95" s="944"/>
      <c r="CE95" s="944"/>
      <c r="CF95" s="944"/>
      <c r="CG95" s="945"/>
      <c r="CH95" s="940"/>
      <c r="CI95" s="941"/>
      <c r="CJ95" s="941"/>
      <c r="CK95" s="941"/>
      <c r="CL95" s="942"/>
      <c r="CM95" s="940"/>
      <c r="CN95" s="941"/>
      <c r="CO95" s="941"/>
      <c r="CP95" s="941"/>
      <c r="CQ95" s="942"/>
      <c r="CR95" s="940"/>
      <c r="CS95" s="941"/>
      <c r="CT95" s="941"/>
      <c r="CU95" s="941"/>
      <c r="CV95" s="942"/>
      <c r="CW95" s="940"/>
      <c r="CX95" s="941"/>
      <c r="CY95" s="941"/>
      <c r="CZ95" s="941"/>
      <c r="DA95" s="942"/>
      <c r="DB95" s="940"/>
      <c r="DC95" s="941"/>
      <c r="DD95" s="941"/>
      <c r="DE95" s="941"/>
      <c r="DF95" s="942"/>
      <c r="DG95" s="940"/>
      <c r="DH95" s="941"/>
      <c r="DI95" s="941"/>
      <c r="DJ95" s="941"/>
      <c r="DK95" s="942"/>
      <c r="DL95" s="940"/>
      <c r="DM95" s="941"/>
      <c r="DN95" s="941"/>
      <c r="DO95" s="941"/>
      <c r="DP95" s="942"/>
      <c r="DQ95" s="940"/>
      <c r="DR95" s="941"/>
      <c r="DS95" s="941"/>
      <c r="DT95" s="941"/>
      <c r="DU95" s="942"/>
      <c r="DV95" s="937"/>
      <c r="DW95" s="938"/>
      <c r="DX95" s="938"/>
      <c r="DY95" s="938"/>
      <c r="DZ95" s="939"/>
      <c r="EA95" s="246"/>
    </row>
    <row r="96" spans="1:131" s="247" customFormat="1" ht="26.25" hidden="1" customHeight="1" x14ac:dyDescent="0.15">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943"/>
      <c r="BT96" s="944"/>
      <c r="BU96" s="944"/>
      <c r="BV96" s="944"/>
      <c r="BW96" s="944"/>
      <c r="BX96" s="944"/>
      <c r="BY96" s="944"/>
      <c r="BZ96" s="944"/>
      <c r="CA96" s="944"/>
      <c r="CB96" s="944"/>
      <c r="CC96" s="944"/>
      <c r="CD96" s="944"/>
      <c r="CE96" s="944"/>
      <c r="CF96" s="944"/>
      <c r="CG96" s="945"/>
      <c r="CH96" s="940"/>
      <c r="CI96" s="941"/>
      <c r="CJ96" s="941"/>
      <c r="CK96" s="941"/>
      <c r="CL96" s="942"/>
      <c r="CM96" s="940"/>
      <c r="CN96" s="941"/>
      <c r="CO96" s="941"/>
      <c r="CP96" s="941"/>
      <c r="CQ96" s="942"/>
      <c r="CR96" s="940"/>
      <c r="CS96" s="941"/>
      <c r="CT96" s="941"/>
      <c r="CU96" s="941"/>
      <c r="CV96" s="942"/>
      <c r="CW96" s="940"/>
      <c r="CX96" s="941"/>
      <c r="CY96" s="941"/>
      <c r="CZ96" s="941"/>
      <c r="DA96" s="942"/>
      <c r="DB96" s="940"/>
      <c r="DC96" s="941"/>
      <c r="DD96" s="941"/>
      <c r="DE96" s="941"/>
      <c r="DF96" s="942"/>
      <c r="DG96" s="940"/>
      <c r="DH96" s="941"/>
      <c r="DI96" s="941"/>
      <c r="DJ96" s="941"/>
      <c r="DK96" s="942"/>
      <c r="DL96" s="940"/>
      <c r="DM96" s="941"/>
      <c r="DN96" s="941"/>
      <c r="DO96" s="941"/>
      <c r="DP96" s="942"/>
      <c r="DQ96" s="940"/>
      <c r="DR96" s="941"/>
      <c r="DS96" s="941"/>
      <c r="DT96" s="941"/>
      <c r="DU96" s="942"/>
      <c r="DV96" s="937"/>
      <c r="DW96" s="938"/>
      <c r="DX96" s="938"/>
      <c r="DY96" s="938"/>
      <c r="DZ96" s="939"/>
      <c r="EA96" s="246"/>
    </row>
    <row r="97" spans="1:131" s="247" customFormat="1" ht="26.25" hidden="1" customHeight="1" x14ac:dyDescent="0.15">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943"/>
      <c r="BT97" s="944"/>
      <c r="BU97" s="944"/>
      <c r="BV97" s="944"/>
      <c r="BW97" s="944"/>
      <c r="BX97" s="944"/>
      <c r="BY97" s="944"/>
      <c r="BZ97" s="944"/>
      <c r="CA97" s="944"/>
      <c r="CB97" s="944"/>
      <c r="CC97" s="944"/>
      <c r="CD97" s="944"/>
      <c r="CE97" s="944"/>
      <c r="CF97" s="944"/>
      <c r="CG97" s="945"/>
      <c r="CH97" s="940"/>
      <c r="CI97" s="941"/>
      <c r="CJ97" s="941"/>
      <c r="CK97" s="941"/>
      <c r="CL97" s="942"/>
      <c r="CM97" s="940"/>
      <c r="CN97" s="941"/>
      <c r="CO97" s="941"/>
      <c r="CP97" s="941"/>
      <c r="CQ97" s="942"/>
      <c r="CR97" s="940"/>
      <c r="CS97" s="941"/>
      <c r="CT97" s="941"/>
      <c r="CU97" s="941"/>
      <c r="CV97" s="942"/>
      <c r="CW97" s="940"/>
      <c r="CX97" s="941"/>
      <c r="CY97" s="941"/>
      <c r="CZ97" s="941"/>
      <c r="DA97" s="942"/>
      <c r="DB97" s="940"/>
      <c r="DC97" s="941"/>
      <c r="DD97" s="941"/>
      <c r="DE97" s="941"/>
      <c r="DF97" s="942"/>
      <c r="DG97" s="940"/>
      <c r="DH97" s="941"/>
      <c r="DI97" s="941"/>
      <c r="DJ97" s="941"/>
      <c r="DK97" s="942"/>
      <c r="DL97" s="940"/>
      <c r="DM97" s="941"/>
      <c r="DN97" s="941"/>
      <c r="DO97" s="941"/>
      <c r="DP97" s="942"/>
      <c r="DQ97" s="940"/>
      <c r="DR97" s="941"/>
      <c r="DS97" s="941"/>
      <c r="DT97" s="941"/>
      <c r="DU97" s="942"/>
      <c r="DV97" s="937"/>
      <c r="DW97" s="938"/>
      <c r="DX97" s="938"/>
      <c r="DY97" s="938"/>
      <c r="DZ97" s="939"/>
      <c r="EA97" s="246"/>
    </row>
    <row r="98" spans="1:131" s="247" customFormat="1" ht="26.25" hidden="1" customHeight="1" x14ac:dyDescent="0.15">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943"/>
      <c r="BT98" s="944"/>
      <c r="BU98" s="944"/>
      <c r="BV98" s="944"/>
      <c r="BW98" s="944"/>
      <c r="BX98" s="944"/>
      <c r="BY98" s="944"/>
      <c r="BZ98" s="944"/>
      <c r="CA98" s="944"/>
      <c r="CB98" s="944"/>
      <c r="CC98" s="944"/>
      <c r="CD98" s="944"/>
      <c r="CE98" s="944"/>
      <c r="CF98" s="944"/>
      <c r="CG98" s="945"/>
      <c r="CH98" s="940"/>
      <c r="CI98" s="941"/>
      <c r="CJ98" s="941"/>
      <c r="CK98" s="941"/>
      <c r="CL98" s="942"/>
      <c r="CM98" s="940"/>
      <c r="CN98" s="941"/>
      <c r="CO98" s="941"/>
      <c r="CP98" s="941"/>
      <c r="CQ98" s="942"/>
      <c r="CR98" s="940"/>
      <c r="CS98" s="941"/>
      <c r="CT98" s="941"/>
      <c r="CU98" s="941"/>
      <c r="CV98" s="942"/>
      <c r="CW98" s="940"/>
      <c r="CX98" s="941"/>
      <c r="CY98" s="941"/>
      <c r="CZ98" s="941"/>
      <c r="DA98" s="942"/>
      <c r="DB98" s="940"/>
      <c r="DC98" s="941"/>
      <c r="DD98" s="941"/>
      <c r="DE98" s="941"/>
      <c r="DF98" s="942"/>
      <c r="DG98" s="940"/>
      <c r="DH98" s="941"/>
      <c r="DI98" s="941"/>
      <c r="DJ98" s="941"/>
      <c r="DK98" s="942"/>
      <c r="DL98" s="940"/>
      <c r="DM98" s="941"/>
      <c r="DN98" s="941"/>
      <c r="DO98" s="941"/>
      <c r="DP98" s="942"/>
      <c r="DQ98" s="940"/>
      <c r="DR98" s="941"/>
      <c r="DS98" s="941"/>
      <c r="DT98" s="941"/>
      <c r="DU98" s="942"/>
      <c r="DV98" s="937"/>
      <c r="DW98" s="938"/>
      <c r="DX98" s="938"/>
      <c r="DY98" s="938"/>
      <c r="DZ98" s="939"/>
      <c r="EA98" s="246"/>
    </row>
    <row r="99" spans="1:131" s="247" customFormat="1" ht="26.25" hidden="1" customHeight="1" x14ac:dyDescent="0.15">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943"/>
      <c r="BT99" s="944"/>
      <c r="BU99" s="944"/>
      <c r="BV99" s="944"/>
      <c r="BW99" s="944"/>
      <c r="BX99" s="944"/>
      <c r="BY99" s="944"/>
      <c r="BZ99" s="944"/>
      <c r="CA99" s="944"/>
      <c r="CB99" s="944"/>
      <c r="CC99" s="944"/>
      <c r="CD99" s="944"/>
      <c r="CE99" s="944"/>
      <c r="CF99" s="944"/>
      <c r="CG99" s="945"/>
      <c r="CH99" s="940"/>
      <c r="CI99" s="941"/>
      <c r="CJ99" s="941"/>
      <c r="CK99" s="941"/>
      <c r="CL99" s="942"/>
      <c r="CM99" s="940"/>
      <c r="CN99" s="941"/>
      <c r="CO99" s="941"/>
      <c r="CP99" s="941"/>
      <c r="CQ99" s="942"/>
      <c r="CR99" s="940"/>
      <c r="CS99" s="941"/>
      <c r="CT99" s="941"/>
      <c r="CU99" s="941"/>
      <c r="CV99" s="942"/>
      <c r="CW99" s="940"/>
      <c r="CX99" s="941"/>
      <c r="CY99" s="941"/>
      <c r="CZ99" s="941"/>
      <c r="DA99" s="942"/>
      <c r="DB99" s="940"/>
      <c r="DC99" s="941"/>
      <c r="DD99" s="941"/>
      <c r="DE99" s="941"/>
      <c r="DF99" s="942"/>
      <c r="DG99" s="940"/>
      <c r="DH99" s="941"/>
      <c r="DI99" s="941"/>
      <c r="DJ99" s="941"/>
      <c r="DK99" s="942"/>
      <c r="DL99" s="940"/>
      <c r="DM99" s="941"/>
      <c r="DN99" s="941"/>
      <c r="DO99" s="941"/>
      <c r="DP99" s="942"/>
      <c r="DQ99" s="940"/>
      <c r="DR99" s="941"/>
      <c r="DS99" s="941"/>
      <c r="DT99" s="941"/>
      <c r="DU99" s="942"/>
      <c r="DV99" s="937"/>
      <c r="DW99" s="938"/>
      <c r="DX99" s="938"/>
      <c r="DY99" s="938"/>
      <c r="DZ99" s="939"/>
      <c r="EA99" s="246"/>
    </row>
    <row r="100" spans="1:131" s="247" customFormat="1" ht="26.25" hidden="1" customHeight="1" x14ac:dyDescent="0.15">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943"/>
      <c r="BT100" s="944"/>
      <c r="BU100" s="944"/>
      <c r="BV100" s="944"/>
      <c r="BW100" s="944"/>
      <c r="BX100" s="944"/>
      <c r="BY100" s="944"/>
      <c r="BZ100" s="944"/>
      <c r="CA100" s="944"/>
      <c r="CB100" s="944"/>
      <c r="CC100" s="944"/>
      <c r="CD100" s="944"/>
      <c r="CE100" s="944"/>
      <c r="CF100" s="944"/>
      <c r="CG100" s="945"/>
      <c r="CH100" s="940"/>
      <c r="CI100" s="941"/>
      <c r="CJ100" s="941"/>
      <c r="CK100" s="941"/>
      <c r="CL100" s="942"/>
      <c r="CM100" s="940"/>
      <c r="CN100" s="941"/>
      <c r="CO100" s="941"/>
      <c r="CP100" s="941"/>
      <c r="CQ100" s="942"/>
      <c r="CR100" s="940"/>
      <c r="CS100" s="941"/>
      <c r="CT100" s="941"/>
      <c r="CU100" s="941"/>
      <c r="CV100" s="942"/>
      <c r="CW100" s="940"/>
      <c r="CX100" s="941"/>
      <c r="CY100" s="941"/>
      <c r="CZ100" s="941"/>
      <c r="DA100" s="942"/>
      <c r="DB100" s="940"/>
      <c r="DC100" s="941"/>
      <c r="DD100" s="941"/>
      <c r="DE100" s="941"/>
      <c r="DF100" s="942"/>
      <c r="DG100" s="940"/>
      <c r="DH100" s="941"/>
      <c r="DI100" s="941"/>
      <c r="DJ100" s="941"/>
      <c r="DK100" s="942"/>
      <c r="DL100" s="940"/>
      <c r="DM100" s="941"/>
      <c r="DN100" s="941"/>
      <c r="DO100" s="941"/>
      <c r="DP100" s="942"/>
      <c r="DQ100" s="940"/>
      <c r="DR100" s="941"/>
      <c r="DS100" s="941"/>
      <c r="DT100" s="941"/>
      <c r="DU100" s="942"/>
      <c r="DV100" s="937"/>
      <c r="DW100" s="938"/>
      <c r="DX100" s="938"/>
      <c r="DY100" s="938"/>
      <c r="DZ100" s="939"/>
      <c r="EA100" s="246"/>
    </row>
    <row r="101" spans="1:131" s="247" customFormat="1" ht="26.25" hidden="1" customHeight="1" x14ac:dyDescent="0.15">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943"/>
      <c r="BT101" s="944"/>
      <c r="BU101" s="944"/>
      <c r="BV101" s="944"/>
      <c r="BW101" s="944"/>
      <c r="BX101" s="944"/>
      <c r="BY101" s="944"/>
      <c r="BZ101" s="944"/>
      <c r="CA101" s="944"/>
      <c r="CB101" s="944"/>
      <c r="CC101" s="944"/>
      <c r="CD101" s="944"/>
      <c r="CE101" s="944"/>
      <c r="CF101" s="944"/>
      <c r="CG101" s="945"/>
      <c r="CH101" s="940"/>
      <c r="CI101" s="941"/>
      <c r="CJ101" s="941"/>
      <c r="CK101" s="941"/>
      <c r="CL101" s="942"/>
      <c r="CM101" s="940"/>
      <c r="CN101" s="941"/>
      <c r="CO101" s="941"/>
      <c r="CP101" s="941"/>
      <c r="CQ101" s="942"/>
      <c r="CR101" s="940"/>
      <c r="CS101" s="941"/>
      <c r="CT101" s="941"/>
      <c r="CU101" s="941"/>
      <c r="CV101" s="942"/>
      <c r="CW101" s="940"/>
      <c r="CX101" s="941"/>
      <c r="CY101" s="941"/>
      <c r="CZ101" s="941"/>
      <c r="DA101" s="942"/>
      <c r="DB101" s="940"/>
      <c r="DC101" s="941"/>
      <c r="DD101" s="941"/>
      <c r="DE101" s="941"/>
      <c r="DF101" s="942"/>
      <c r="DG101" s="940"/>
      <c r="DH101" s="941"/>
      <c r="DI101" s="941"/>
      <c r="DJ101" s="941"/>
      <c r="DK101" s="942"/>
      <c r="DL101" s="940"/>
      <c r="DM101" s="941"/>
      <c r="DN101" s="941"/>
      <c r="DO101" s="941"/>
      <c r="DP101" s="942"/>
      <c r="DQ101" s="940"/>
      <c r="DR101" s="941"/>
      <c r="DS101" s="941"/>
      <c r="DT101" s="941"/>
      <c r="DU101" s="942"/>
      <c r="DV101" s="937"/>
      <c r="DW101" s="938"/>
      <c r="DX101" s="938"/>
      <c r="DY101" s="938"/>
      <c r="DZ101" s="939"/>
      <c r="EA101" s="246"/>
    </row>
    <row r="102" spans="1:131" s="247" customFormat="1" ht="26.25" customHeight="1" thickBot="1" x14ac:dyDescent="0.2">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386</v>
      </c>
      <c r="BR102" s="870" t="s">
        <v>414</v>
      </c>
      <c r="BS102" s="871"/>
      <c r="BT102" s="871"/>
      <c r="BU102" s="871"/>
      <c r="BV102" s="871"/>
      <c r="BW102" s="871"/>
      <c r="BX102" s="871"/>
      <c r="BY102" s="871"/>
      <c r="BZ102" s="871"/>
      <c r="CA102" s="871"/>
      <c r="CB102" s="871"/>
      <c r="CC102" s="871"/>
      <c r="CD102" s="871"/>
      <c r="CE102" s="871"/>
      <c r="CF102" s="871"/>
      <c r="CG102" s="872"/>
      <c r="CH102" s="969"/>
      <c r="CI102" s="970"/>
      <c r="CJ102" s="970"/>
      <c r="CK102" s="970"/>
      <c r="CL102" s="971"/>
      <c r="CM102" s="969"/>
      <c r="CN102" s="970"/>
      <c r="CO102" s="970"/>
      <c r="CP102" s="970"/>
      <c r="CQ102" s="971"/>
      <c r="CR102" s="972">
        <f>SUM(CR7:CV88)</f>
        <v>169</v>
      </c>
      <c r="CS102" s="930"/>
      <c r="CT102" s="930"/>
      <c r="CU102" s="930"/>
      <c r="CV102" s="973"/>
      <c r="CW102" s="972">
        <f>SUM(CW7:DA88)</f>
        <v>33</v>
      </c>
      <c r="CX102" s="930"/>
      <c r="CY102" s="930"/>
      <c r="CZ102" s="930"/>
      <c r="DA102" s="973"/>
      <c r="DB102" s="972">
        <f>SUM(DB7:DF88)</f>
        <v>0</v>
      </c>
      <c r="DC102" s="930"/>
      <c r="DD102" s="930"/>
      <c r="DE102" s="930"/>
      <c r="DF102" s="973"/>
      <c r="DG102" s="972">
        <f>SUM(DG7:DK88)</f>
        <v>0</v>
      </c>
      <c r="DH102" s="930"/>
      <c r="DI102" s="930"/>
      <c r="DJ102" s="930"/>
      <c r="DK102" s="973"/>
      <c r="DL102" s="972">
        <f>SUM(DL7:DP88)</f>
        <v>0</v>
      </c>
      <c r="DM102" s="930"/>
      <c r="DN102" s="930"/>
      <c r="DO102" s="930"/>
      <c r="DP102" s="973"/>
      <c r="DQ102" s="972">
        <f>SUM(DQ7:DU88)</f>
        <v>0</v>
      </c>
      <c r="DR102" s="930"/>
      <c r="DS102" s="930"/>
      <c r="DT102" s="930"/>
      <c r="DU102" s="973"/>
      <c r="DV102" s="996"/>
      <c r="DW102" s="997"/>
      <c r="DX102" s="997"/>
      <c r="DY102" s="997"/>
      <c r="DZ102" s="998"/>
      <c r="EA102" s="246"/>
    </row>
    <row r="103" spans="1:131" s="247" customFormat="1" ht="26.25" customHeight="1" x14ac:dyDescent="0.15">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999" t="s">
        <v>415</v>
      </c>
      <c r="BR103" s="999"/>
      <c r="BS103" s="999"/>
      <c r="BT103" s="999"/>
      <c r="BU103" s="999"/>
      <c r="BV103" s="999"/>
      <c r="BW103" s="999"/>
      <c r="BX103" s="999"/>
      <c r="BY103" s="999"/>
      <c r="BZ103" s="999"/>
      <c r="CA103" s="999"/>
      <c r="CB103" s="999"/>
      <c r="CC103" s="999"/>
      <c r="CD103" s="999"/>
      <c r="CE103" s="999"/>
      <c r="CF103" s="999"/>
      <c r="CG103" s="999"/>
      <c r="CH103" s="999"/>
      <c r="CI103" s="999"/>
      <c r="CJ103" s="999"/>
      <c r="CK103" s="999"/>
      <c r="CL103" s="999"/>
      <c r="CM103" s="999"/>
      <c r="CN103" s="999"/>
      <c r="CO103" s="999"/>
      <c r="CP103" s="999"/>
      <c r="CQ103" s="999"/>
      <c r="CR103" s="999"/>
      <c r="CS103" s="999"/>
      <c r="CT103" s="999"/>
      <c r="CU103" s="999"/>
      <c r="CV103" s="999"/>
      <c r="CW103" s="999"/>
      <c r="CX103" s="999"/>
      <c r="CY103" s="999"/>
      <c r="CZ103" s="999"/>
      <c r="DA103" s="999"/>
      <c r="DB103" s="999"/>
      <c r="DC103" s="999"/>
      <c r="DD103" s="999"/>
      <c r="DE103" s="999"/>
      <c r="DF103" s="999"/>
      <c r="DG103" s="999"/>
      <c r="DH103" s="999"/>
      <c r="DI103" s="999"/>
      <c r="DJ103" s="999"/>
      <c r="DK103" s="999"/>
      <c r="DL103" s="999"/>
      <c r="DM103" s="999"/>
      <c r="DN103" s="999"/>
      <c r="DO103" s="999"/>
      <c r="DP103" s="999"/>
      <c r="DQ103" s="999"/>
      <c r="DR103" s="999"/>
      <c r="DS103" s="999"/>
      <c r="DT103" s="999"/>
      <c r="DU103" s="999"/>
      <c r="DV103" s="999"/>
      <c r="DW103" s="999"/>
      <c r="DX103" s="999"/>
      <c r="DY103" s="999"/>
      <c r="DZ103" s="999"/>
      <c r="EA103" s="246"/>
    </row>
    <row r="104" spans="1:131" s="247" customFormat="1" ht="26.25" customHeight="1" x14ac:dyDescent="0.15">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00" t="s">
        <v>416</v>
      </c>
      <c r="BR104" s="1000"/>
      <c r="BS104" s="1000"/>
      <c r="BT104" s="1000"/>
      <c r="BU104" s="1000"/>
      <c r="BV104" s="1000"/>
      <c r="BW104" s="1000"/>
      <c r="BX104" s="1000"/>
      <c r="BY104" s="1000"/>
      <c r="BZ104" s="1000"/>
      <c r="CA104" s="1000"/>
      <c r="CB104" s="1000"/>
      <c r="CC104" s="1000"/>
      <c r="CD104" s="1000"/>
      <c r="CE104" s="1000"/>
      <c r="CF104" s="1000"/>
      <c r="CG104" s="1000"/>
      <c r="CH104" s="1000"/>
      <c r="CI104" s="1000"/>
      <c r="CJ104" s="1000"/>
      <c r="CK104" s="1000"/>
      <c r="CL104" s="1000"/>
      <c r="CM104" s="1000"/>
      <c r="CN104" s="1000"/>
      <c r="CO104" s="1000"/>
      <c r="CP104" s="1000"/>
      <c r="CQ104" s="1000"/>
      <c r="CR104" s="1000"/>
      <c r="CS104" s="1000"/>
      <c r="CT104" s="1000"/>
      <c r="CU104" s="1000"/>
      <c r="CV104" s="1000"/>
      <c r="CW104" s="1000"/>
      <c r="CX104" s="1000"/>
      <c r="CY104" s="1000"/>
      <c r="CZ104" s="1000"/>
      <c r="DA104" s="1000"/>
      <c r="DB104" s="1000"/>
      <c r="DC104" s="1000"/>
      <c r="DD104" s="1000"/>
      <c r="DE104" s="1000"/>
      <c r="DF104" s="1000"/>
      <c r="DG104" s="1000"/>
      <c r="DH104" s="1000"/>
      <c r="DI104" s="1000"/>
      <c r="DJ104" s="1000"/>
      <c r="DK104" s="1000"/>
      <c r="DL104" s="1000"/>
      <c r="DM104" s="1000"/>
      <c r="DN104" s="1000"/>
      <c r="DO104" s="1000"/>
      <c r="DP104" s="1000"/>
      <c r="DQ104" s="1000"/>
      <c r="DR104" s="1000"/>
      <c r="DS104" s="1000"/>
      <c r="DT104" s="1000"/>
      <c r="DU104" s="1000"/>
      <c r="DV104" s="1000"/>
      <c r="DW104" s="1000"/>
      <c r="DX104" s="1000"/>
      <c r="DY104" s="1000"/>
      <c r="DZ104" s="1000"/>
      <c r="EA104" s="246"/>
    </row>
    <row r="105" spans="1:131" s="247" customFormat="1" ht="11.25" customHeight="1" x14ac:dyDescent="0.15">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x14ac:dyDescent="0.15">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x14ac:dyDescent="0.2">
      <c r="A107" s="275" t="s">
        <v>417</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418</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x14ac:dyDescent="0.15">
      <c r="A108" s="1001" t="s">
        <v>419</v>
      </c>
      <c r="B108" s="1002"/>
      <c r="C108" s="1002"/>
      <c r="D108" s="1002"/>
      <c r="E108" s="1002"/>
      <c r="F108" s="1002"/>
      <c r="G108" s="1002"/>
      <c r="H108" s="1002"/>
      <c r="I108" s="1002"/>
      <c r="J108" s="1002"/>
      <c r="K108" s="1002"/>
      <c r="L108" s="1002"/>
      <c r="M108" s="1002"/>
      <c r="N108" s="1002"/>
      <c r="O108" s="1002"/>
      <c r="P108" s="1002"/>
      <c r="Q108" s="1002"/>
      <c r="R108" s="1002"/>
      <c r="S108" s="1002"/>
      <c r="T108" s="1002"/>
      <c r="U108" s="1002"/>
      <c r="V108" s="1002"/>
      <c r="W108" s="1002"/>
      <c r="X108" s="1002"/>
      <c r="Y108" s="1002"/>
      <c r="Z108" s="1002"/>
      <c r="AA108" s="1002"/>
      <c r="AB108" s="1002"/>
      <c r="AC108" s="1002"/>
      <c r="AD108" s="1002"/>
      <c r="AE108" s="1002"/>
      <c r="AF108" s="1002"/>
      <c r="AG108" s="1002"/>
      <c r="AH108" s="1002"/>
      <c r="AI108" s="1002"/>
      <c r="AJ108" s="1002"/>
      <c r="AK108" s="1002"/>
      <c r="AL108" s="1002"/>
      <c r="AM108" s="1002"/>
      <c r="AN108" s="1002"/>
      <c r="AO108" s="1002"/>
      <c r="AP108" s="1002"/>
      <c r="AQ108" s="1002"/>
      <c r="AR108" s="1002"/>
      <c r="AS108" s="1002"/>
      <c r="AT108" s="1003"/>
      <c r="AU108" s="1001" t="s">
        <v>420</v>
      </c>
      <c r="AV108" s="1002"/>
      <c r="AW108" s="1002"/>
      <c r="AX108" s="1002"/>
      <c r="AY108" s="1002"/>
      <c r="AZ108" s="1002"/>
      <c r="BA108" s="1002"/>
      <c r="BB108" s="1002"/>
      <c r="BC108" s="1002"/>
      <c r="BD108" s="1002"/>
      <c r="BE108" s="1002"/>
      <c r="BF108" s="1002"/>
      <c r="BG108" s="1002"/>
      <c r="BH108" s="1002"/>
      <c r="BI108" s="1002"/>
      <c r="BJ108" s="1002"/>
      <c r="BK108" s="1002"/>
      <c r="BL108" s="1002"/>
      <c r="BM108" s="1002"/>
      <c r="BN108" s="1002"/>
      <c r="BO108" s="1002"/>
      <c r="BP108" s="1002"/>
      <c r="BQ108" s="1002"/>
      <c r="BR108" s="1002"/>
      <c r="BS108" s="1002"/>
      <c r="BT108" s="1002"/>
      <c r="BU108" s="1002"/>
      <c r="BV108" s="1002"/>
      <c r="BW108" s="1002"/>
      <c r="BX108" s="1002"/>
      <c r="BY108" s="1002"/>
      <c r="BZ108" s="1002"/>
      <c r="CA108" s="1002"/>
      <c r="CB108" s="1002"/>
      <c r="CC108" s="1002"/>
      <c r="CD108" s="1002"/>
      <c r="CE108" s="1002"/>
      <c r="CF108" s="1002"/>
      <c r="CG108" s="1002"/>
      <c r="CH108" s="1002"/>
      <c r="CI108" s="1002"/>
      <c r="CJ108" s="1002"/>
      <c r="CK108" s="1002"/>
      <c r="CL108" s="1002"/>
      <c r="CM108" s="1002"/>
      <c r="CN108" s="1002"/>
      <c r="CO108" s="1002"/>
      <c r="CP108" s="1002"/>
      <c r="CQ108" s="1002"/>
      <c r="CR108" s="1002"/>
      <c r="CS108" s="1002"/>
      <c r="CT108" s="1002"/>
      <c r="CU108" s="1002"/>
      <c r="CV108" s="1002"/>
      <c r="CW108" s="1002"/>
      <c r="CX108" s="1002"/>
      <c r="CY108" s="1002"/>
      <c r="CZ108" s="1002"/>
      <c r="DA108" s="1002"/>
      <c r="DB108" s="1002"/>
      <c r="DC108" s="1002"/>
      <c r="DD108" s="1002"/>
      <c r="DE108" s="1002"/>
      <c r="DF108" s="1002"/>
      <c r="DG108" s="1002"/>
      <c r="DH108" s="1002"/>
      <c r="DI108" s="1002"/>
      <c r="DJ108" s="1002"/>
      <c r="DK108" s="1002"/>
      <c r="DL108" s="1002"/>
      <c r="DM108" s="1002"/>
      <c r="DN108" s="1002"/>
      <c r="DO108" s="1002"/>
      <c r="DP108" s="1002"/>
      <c r="DQ108" s="1002"/>
      <c r="DR108" s="1002"/>
      <c r="DS108" s="1002"/>
      <c r="DT108" s="1002"/>
      <c r="DU108" s="1002"/>
      <c r="DV108" s="1002"/>
      <c r="DW108" s="1002"/>
      <c r="DX108" s="1002"/>
      <c r="DY108" s="1002"/>
      <c r="DZ108" s="1003"/>
    </row>
    <row r="109" spans="1:131" s="246" customFormat="1" ht="26.25" customHeight="1" x14ac:dyDescent="0.15">
      <c r="A109" s="994" t="s">
        <v>421</v>
      </c>
      <c r="B109" s="975"/>
      <c r="C109" s="975"/>
      <c r="D109" s="975"/>
      <c r="E109" s="975"/>
      <c r="F109" s="975"/>
      <c r="G109" s="975"/>
      <c r="H109" s="975"/>
      <c r="I109" s="975"/>
      <c r="J109" s="975"/>
      <c r="K109" s="975"/>
      <c r="L109" s="975"/>
      <c r="M109" s="975"/>
      <c r="N109" s="975"/>
      <c r="O109" s="975"/>
      <c r="P109" s="975"/>
      <c r="Q109" s="975"/>
      <c r="R109" s="975"/>
      <c r="S109" s="975"/>
      <c r="T109" s="975"/>
      <c r="U109" s="975"/>
      <c r="V109" s="975"/>
      <c r="W109" s="975"/>
      <c r="X109" s="975"/>
      <c r="Y109" s="975"/>
      <c r="Z109" s="976"/>
      <c r="AA109" s="974" t="s">
        <v>422</v>
      </c>
      <c r="AB109" s="975"/>
      <c r="AC109" s="975"/>
      <c r="AD109" s="975"/>
      <c r="AE109" s="976"/>
      <c r="AF109" s="974" t="s">
        <v>305</v>
      </c>
      <c r="AG109" s="975"/>
      <c r="AH109" s="975"/>
      <c r="AI109" s="975"/>
      <c r="AJ109" s="976"/>
      <c r="AK109" s="974" t="s">
        <v>304</v>
      </c>
      <c r="AL109" s="975"/>
      <c r="AM109" s="975"/>
      <c r="AN109" s="975"/>
      <c r="AO109" s="976"/>
      <c r="AP109" s="974" t="s">
        <v>423</v>
      </c>
      <c r="AQ109" s="975"/>
      <c r="AR109" s="975"/>
      <c r="AS109" s="975"/>
      <c r="AT109" s="977"/>
      <c r="AU109" s="994" t="s">
        <v>421</v>
      </c>
      <c r="AV109" s="975"/>
      <c r="AW109" s="975"/>
      <c r="AX109" s="975"/>
      <c r="AY109" s="975"/>
      <c r="AZ109" s="975"/>
      <c r="BA109" s="975"/>
      <c r="BB109" s="975"/>
      <c r="BC109" s="975"/>
      <c r="BD109" s="975"/>
      <c r="BE109" s="975"/>
      <c r="BF109" s="975"/>
      <c r="BG109" s="975"/>
      <c r="BH109" s="975"/>
      <c r="BI109" s="975"/>
      <c r="BJ109" s="975"/>
      <c r="BK109" s="975"/>
      <c r="BL109" s="975"/>
      <c r="BM109" s="975"/>
      <c r="BN109" s="975"/>
      <c r="BO109" s="975"/>
      <c r="BP109" s="976"/>
      <c r="BQ109" s="974" t="s">
        <v>422</v>
      </c>
      <c r="BR109" s="975"/>
      <c r="BS109" s="975"/>
      <c r="BT109" s="975"/>
      <c r="BU109" s="976"/>
      <c r="BV109" s="974" t="s">
        <v>305</v>
      </c>
      <c r="BW109" s="975"/>
      <c r="BX109" s="975"/>
      <c r="BY109" s="975"/>
      <c r="BZ109" s="976"/>
      <c r="CA109" s="974" t="s">
        <v>304</v>
      </c>
      <c r="CB109" s="975"/>
      <c r="CC109" s="975"/>
      <c r="CD109" s="975"/>
      <c r="CE109" s="976"/>
      <c r="CF109" s="995" t="s">
        <v>423</v>
      </c>
      <c r="CG109" s="995"/>
      <c r="CH109" s="995"/>
      <c r="CI109" s="995"/>
      <c r="CJ109" s="995"/>
      <c r="CK109" s="974" t="s">
        <v>424</v>
      </c>
      <c r="CL109" s="975"/>
      <c r="CM109" s="975"/>
      <c r="CN109" s="975"/>
      <c r="CO109" s="975"/>
      <c r="CP109" s="975"/>
      <c r="CQ109" s="975"/>
      <c r="CR109" s="975"/>
      <c r="CS109" s="975"/>
      <c r="CT109" s="975"/>
      <c r="CU109" s="975"/>
      <c r="CV109" s="975"/>
      <c r="CW109" s="975"/>
      <c r="CX109" s="975"/>
      <c r="CY109" s="975"/>
      <c r="CZ109" s="975"/>
      <c r="DA109" s="975"/>
      <c r="DB109" s="975"/>
      <c r="DC109" s="975"/>
      <c r="DD109" s="975"/>
      <c r="DE109" s="975"/>
      <c r="DF109" s="976"/>
      <c r="DG109" s="974" t="s">
        <v>422</v>
      </c>
      <c r="DH109" s="975"/>
      <c r="DI109" s="975"/>
      <c r="DJ109" s="975"/>
      <c r="DK109" s="976"/>
      <c r="DL109" s="974" t="s">
        <v>305</v>
      </c>
      <c r="DM109" s="975"/>
      <c r="DN109" s="975"/>
      <c r="DO109" s="975"/>
      <c r="DP109" s="976"/>
      <c r="DQ109" s="974" t="s">
        <v>304</v>
      </c>
      <c r="DR109" s="975"/>
      <c r="DS109" s="975"/>
      <c r="DT109" s="975"/>
      <c r="DU109" s="976"/>
      <c r="DV109" s="974" t="s">
        <v>423</v>
      </c>
      <c r="DW109" s="975"/>
      <c r="DX109" s="975"/>
      <c r="DY109" s="975"/>
      <c r="DZ109" s="977"/>
    </row>
    <row r="110" spans="1:131" s="246" customFormat="1" ht="26.25" customHeight="1" x14ac:dyDescent="0.15">
      <c r="A110" s="978" t="s">
        <v>425</v>
      </c>
      <c r="B110" s="979"/>
      <c r="C110" s="979"/>
      <c r="D110" s="979"/>
      <c r="E110" s="979"/>
      <c r="F110" s="979"/>
      <c r="G110" s="979"/>
      <c r="H110" s="979"/>
      <c r="I110" s="979"/>
      <c r="J110" s="979"/>
      <c r="K110" s="979"/>
      <c r="L110" s="979"/>
      <c r="M110" s="979"/>
      <c r="N110" s="979"/>
      <c r="O110" s="979"/>
      <c r="P110" s="979"/>
      <c r="Q110" s="979"/>
      <c r="R110" s="979"/>
      <c r="S110" s="979"/>
      <c r="T110" s="979"/>
      <c r="U110" s="979"/>
      <c r="V110" s="979"/>
      <c r="W110" s="979"/>
      <c r="X110" s="979"/>
      <c r="Y110" s="979"/>
      <c r="Z110" s="980"/>
      <c r="AA110" s="981">
        <v>317197</v>
      </c>
      <c r="AB110" s="982"/>
      <c r="AC110" s="982"/>
      <c r="AD110" s="982"/>
      <c r="AE110" s="983"/>
      <c r="AF110" s="984">
        <v>298625</v>
      </c>
      <c r="AG110" s="982"/>
      <c r="AH110" s="982"/>
      <c r="AI110" s="982"/>
      <c r="AJ110" s="983"/>
      <c r="AK110" s="984">
        <v>232415</v>
      </c>
      <c r="AL110" s="982"/>
      <c r="AM110" s="982"/>
      <c r="AN110" s="982"/>
      <c r="AO110" s="983"/>
      <c r="AP110" s="985">
        <v>17.3</v>
      </c>
      <c r="AQ110" s="986"/>
      <c r="AR110" s="986"/>
      <c r="AS110" s="986"/>
      <c r="AT110" s="987"/>
      <c r="AU110" s="988" t="s">
        <v>73</v>
      </c>
      <c r="AV110" s="989"/>
      <c r="AW110" s="989"/>
      <c r="AX110" s="989"/>
      <c r="AY110" s="989"/>
      <c r="AZ110" s="1030" t="s">
        <v>426</v>
      </c>
      <c r="BA110" s="979"/>
      <c r="BB110" s="979"/>
      <c r="BC110" s="979"/>
      <c r="BD110" s="979"/>
      <c r="BE110" s="979"/>
      <c r="BF110" s="979"/>
      <c r="BG110" s="979"/>
      <c r="BH110" s="979"/>
      <c r="BI110" s="979"/>
      <c r="BJ110" s="979"/>
      <c r="BK110" s="979"/>
      <c r="BL110" s="979"/>
      <c r="BM110" s="979"/>
      <c r="BN110" s="979"/>
      <c r="BO110" s="979"/>
      <c r="BP110" s="980"/>
      <c r="BQ110" s="1016">
        <v>3070018</v>
      </c>
      <c r="BR110" s="1017"/>
      <c r="BS110" s="1017"/>
      <c r="BT110" s="1017"/>
      <c r="BU110" s="1017"/>
      <c r="BV110" s="1017">
        <v>3120054</v>
      </c>
      <c r="BW110" s="1017"/>
      <c r="BX110" s="1017"/>
      <c r="BY110" s="1017"/>
      <c r="BZ110" s="1017"/>
      <c r="CA110" s="1017">
        <v>3177288</v>
      </c>
      <c r="CB110" s="1017"/>
      <c r="CC110" s="1017"/>
      <c r="CD110" s="1017"/>
      <c r="CE110" s="1017"/>
      <c r="CF110" s="1031">
        <v>237</v>
      </c>
      <c r="CG110" s="1032"/>
      <c r="CH110" s="1032"/>
      <c r="CI110" s="1032"/>
      <c r="CJ110" s="1032"/>
      <c r="CK110" s="1033" t="s">
        <v>427</v>
      </c>
      <c r="CL110" s="1034"/>
      <c r="CM110" s="1013" t="s">
        <v>428</v>
      </c>
      <c r="CN110" s="1014"/>
      <c r="CO110" s="1014"/>
      <c r="CP110" s="1014"/>
      <c r="CQ110" s="1014"/>
      <c r="CR110" s="1014"/>
      <c r="CS110" s="1014"/>
      <c r="CT110" s="1014"/>
      <c r="CU110" s="1014"/>
      <c r="CV110" s="1014"/>
      <c r="CW110" s="1014"/>
      <c r="CX110" s="1014"/>
      <c r="CY110" s="1014"/>
      <c r="CZ110" s="1014"/>
      <c r="DA110" s="1014"/>
      <c r="DB110" s="1014"/>
      <c r="DC110" s="1014"/>
      <c r="DD110" s="1014"/>
      <c r="DE110" s="1014"/>
      <c r="DF110" s="1015"/>
      <c r="DG110" s="1016" t="s">
        <v>429</v>
      </c>
      <c r="DH110" s="1017"/>
      <c r="DI110" s="1017"/>
      <c r="DJ110" s="1017"/>
      <c r="DK110" s="1017"/>
      <c r="DL110" s="1017" t="s">
        <v>129</v>
      </c>
      <c r="DM110" s="1017"/>
      <c r="DN110" s="1017"/>
      <c r="DO110" s="1017"/>
      <c r="DP110" s="1017"/>
      <c r="DQ110" s="1017" t="s">
        <v>129</v>
      </c>
      <c r="DR110" s="1017"/>
      <c r="DS110" s="1017"/>
      <c r="DT110" s="1017"/>
      <c r="DU110" s="1017"/>
      <c r="DV110" s="1018" t="s">
        <v>129</v>
      </c>
      <c r="DW110" s="1018"/>
      <c r="DX110" s="1018"/>
      <c r="DY110" s="1018"/>
      <c r="DZ110" s="1019"/>
    </row>
    <row r="111" spans="1:131" s="246" customFormat="1" ht="26.25" customHeight="1" x14ac:dyDescent="0.15">
      <c r="A111" s="1020" t="s">
        <v>430</v>
      </c>
      <c r="B111" s="1021"/>
      <c r="C111" s="1021"/>
      <c r="D111" s="1021"/>
      <c r="E111" s="1021"/>
      <c r="F111" s="1021"/>
      <c r="G111" s="1021"/>
      <c r="H111" s="1021"/>
      <c r="I111" s="1021"/>
      <c r="J111" s="1021"/>
      <c r="K111" s="1021"/>
      <c r="L111" s="1021"/>
      <c r="M111" s="1021"/>
      <c r="N111" s="1021"/>
      <c r="O111" s="1021"/>
      <c r="P111" s="1021"/>
      <c r="Q111" s="1021"/>
      <c r="R111" s="1021"/>
      <c r="S111" s="1021"/>
      <c r="T111" s="1021"/>
      <c r="U111" s="1021"/>
      <c r="V111" s="1021"/>
      <c r="W111" s="1021"/>
      <c r="X111" s="1021"/>
      <c r="Y111" s="1021"/>
      <c r="Z111" s="1022"/>
      <c r="AA111" s="1023" t="s">
        <v>129</v>
      </c>
      <c r="AB111" s="1024"/>
      <c r="AC111" s="1024"/>
      <c r="AD111" s="1024"/>
      <c r="AE111" s="1025"/>
      <c r="AF111" s="1026" t="s">
        <v>429</v>
      </c>
      <c r="AG111" s="1024"/>
      <c r="AH111" s="1024"/>
      <c r="AI111" s="1024"/>
      <c r="AJ111" s="1025"/>
      <c r="AK111" s="1026" t="s">
        <v>129</v>
      </c>
      <c r="AL111" s="1024"/>
      <c r="AM111" s="1024"/>
      <c r="AN111" s="1024"/>
      <c r="AO111" s="1025"/>
      <c r="AP111" s="1027" t="s">
        <v>129</v>
      </c>
      <c r="AQ111" s="1028"/>
      <c r="AR111" s="1028"/>
      <c r="AS111" s="1028"/>
      <c r="AT111" s="1029"/>
      <c r="AU111" s="990"/>
      <c r="AV111" s="991"/>
      <c r="AW111" s="991"/>
      <c r="AX111" s="991"/>
      <c r="AY111" s="991"/>
      <c r="AZ111" s="1039" t="s">
        <v>431</v>
      </c>
      <c r="BA111" s="1040"/>
      <c r="BB111" s="1040"/>
      <c r="BC111" s="1040"/>
      <c r="BD111" s="1040"/>
      <c r="BE111" s="1040"/>
      <c r="BF111" s="1040"/>
      <c r="BG111" s="1040"/>
      <c r="BH111" s="1040"/>
      <c r="BI111" s="1040"/>
      <c r="BJ111" s="1040"/>
      <c r="BK111" s="1040"/>
      <c r="BL111" s="1040"/>
      <c r="BM111" s="1040"/>
      <c r="BN111" s="1040"/>
      <c r="BO111" s="1040"/>
      <c r="BP111" s="1041"/>
      <c r="BQ111" s="1009" t="s">
        <v>429</v>
      </c>
      <c r="BR111" s="1010"/>
      <c r="BS111" s="1010"/>
      <c r="BT111" s="1010"/>
      <c r="BU111" s="1010"/>
      <c r="BV111" s="1010" t="s">
        <v>129</v>
      </c>
      <c r="BW111" s="1010"/>
      <c r="BX111" s="1010"/>
      <c r="BY111" s="1010"/>
      <c r="BZ111" s="1010"/>
      <c r="CA111" s="1010" t="s">
        <v>129</v>
      </c>
      <c r="CB111" s="1010"/>
      <c r="CC111" s="1010"/>
      <c r="CD111" s="1010"/>
      <c r="CE111" s="1010"/>
      <c r="CF111" s="1004" t="s">
        <v>429</v>
      </c>
      <c r="CG111" s="1005"/>
      <c r="CH111" s="1005"/>
      <c r="CI111" s="1005"/>
      <c r="CJ111" s="1005"/>
      <c r="CK111" s="1035"/>
      <c r="CL111" s="1036"/>
      <c r="CM111" s="1006" t="s">
        <v>432</v>
      </c>
      <c r="CN111" s="1007"/>
      <c r="CO111" s="1007"/>
      <c r="CP111" s="1007"/>
      <c r="CQ111" s="1007"/>
      <c r="CR111" s="1007"/>
      <c r="CS111" s="1007"/>
      <c r="CT111" s="1007"/>
      <c r="CU111" s="1007"/>
      <c r="CV111" s="1007"/>
      <c r="CW111" s="1007"/>
      <c r="CX111" s="1007"/>
      <c r="CY111" s="1007"/>
      <c r="CZ111" s="1007"/>
      <c r="DA111" s="1007"/>
      <c r="DB111" s="1007"/>
      <c r="DC111" s="1007"/>
      <c r="DD111" s="1007"/>
      <c r="DE111" s="1007"/>
      <c r="DF111" s="1008"/>
      <c r="DG111" s="1009" t="s">
        <v>129</v>
      </c>
      <c r="DH111" s="1010"/>
      <c r="DI111" s="1010"/>
      <c r="DJ111" s="1010"/>
      <c r="DK111" s="1010"/>
      <c r="DL111" s="1010" t="s">
        <v>129</v>
      </c>
      <c r="DM111" s="1010"/>
      <c r="DN111" s="1010"/>
      <c r="DO111" s="1010"/>
      <c r="DP111" s="1010"/>
      <c r="DQ111" s="1010" t="s">
        <v>129</v>
      </c>
      <c r="DR111" s="1010"/>
      <c r="DS111" s="1010"/>
      <c r="DT111" s="1010"/>
      <c r="DU111" s="1010"/>
      <c r="DV111" s="1011" t="s">
        <v>129</v>
      </c>
      <c r="DW111" s="1011"/>
      <c r="DX111" s="1011"/>
      <c r="DY111" s="1011"/>
      <c r="DZ111" s="1012"/>
    </row>
    <row r="112" spans="1:131" s="246" customFormat="1" ht="26.25" customHeight="1" x14ac:dyDescent="0.15">
      <c r="A112" s="1042" t="s">
        <v>433</v>
      </c>
      <c r="B112" s="1043"/>
      <c r="C112" s="1040" t="s">
        <v>434</v>
      </c>
      <c r="D112" s="1040"/>
      <c r="E112" s="1040"/>
      <c r="F112" s="1040"/>
      <c r="G112" s="1040"/>
      <c r="H112" s="1040"/>
      <c r="I112" s="1040"/>
      <c r="J112" s="1040"/>
      <c r="K112" s="1040"/>
      <c r="L112" s="1040"/>
      <c r="M112" s="1040"/>
      <c r="N112" s="1040"/>
      <c r="O112" s="1040"/>
      <c r="P112" s="1040"/>
      <c r="Q112" s="1040"/>
      <c r="R112" s="1040"/>
      <c r="S112" s="1040"/>
      <c r="T112" s="1040"/>
      <c r="U112" s="1040"/>
      <c r="V112" s="1040"/>
      <c r="W112" s="1040"/>
      <c r="X112" s="1040"/>
      <c r="Y112" s="1040"/>
      <c r="Z112" s="1041"/>
      <c r="AA112" s="1048" t="s">
        <v>129</v>
      </c>
      <c r="AB112" s="1049"/>
      <c r="AC112" s="1049"/>
      <c r="AD112" s="1049"/>
      <c r="AE112" s="1050"/>
      <c r="AF112" s="1051" t="s">
        <v>129</v>
      </c>
      <c r="AG112" s="1049"/>
      <c r="AH112" s="1049"/>
      <c r="AI112" s="1049"/>
      <c r="AJ112" s="1050"/>
      <c r="AK112" s="1051" t="s">
        <v>429</v>
      </c>
      <c r="AL112" s="1049"/>
      <c r="AM112" s="1049"/>
      <c r="AN112" s="1049"/>
      <c r="AO112" s="1050"/>
      <c r="AP112" s="1052" t="s">
        <v>429</v>
      </c>
      <c r="AQ112" s="1053"/>
      <c r="AR112" s="1053"/>
      <c r="AS112" s="1053"/>
      <c r="AT112" s="1054"/>
      <c r="AU112" s="990"/>
      <c r="AV112" s="991"/>
      <c r="AW112" s="991"/>
      <c r="AX112" s="991"/>
      <c r="AY112" s="991"/>
      <c r="AZ112" s="1039" t="s">
        <v>435</v>
      </c>
      <c r="BA112" s="1040"/>
      <c r="BB112" s="1040"/>
      <c r="BC112" s="1040"/>
      <c r="BD112" s="1040"/>
      <c r="BE112" s="1040"/>
      <c r="BF112" s="1040"/>
      <c r="BG112" s="1040"/>
      <c r="BH112" s="1040"/>
      <c r="BI112" s="1040"/>
      <c r="BJ112" s="1040"/>
      <c r="BK112" s="1040"/>
      <c r="BL112" s="1040"/>
      <c r="BM112" s="1040"/>
      <c r="BN112" s="1040"/>
      <c r="BO112" s="1040"/>
      <c r="BP112" s="1041"/>
      <c r="BQ112" s="1009">
        <v>197609</v>
      </c>
      <c r="BR112" s="1010"/>
      <c r="BS112" s="1010"/>
      <c r="BT112" s="1010"/>
      <c r="BU112" s="1010"/>
      <c r="BV112" s="1010">
        <v>260459</v>
      </c>
      <c r="BW112" s="1010"/>
      <c r="BX112" s="1010"/>
      <c r="BY112" s="1010"/>
      <c r="BZ112" s="1010"/>
      <c r="CA112" s="1010">
        <v>348148</v>
      </c>
      <c r="CB112" s="1010"/>
      <c r="CC112" s="1010"/>
      <c r="CD112" s="1010"/>
      <c r="CE112" s="1010"/>
      <c r="CF112" s="1004">
        <v>26</v>
      </c>
      <c r="CG112" s="1005"/>
      <c r="CH112" s="1005"/>
      <c r="CI112" s="1005"/>
      <c r="CJ112" s="1005"/>
      <c r="CK112" s="1035"/>
      <c r="CL112" s="1036"/>
      <c r="CM112" s="1006" t="s">
        <v>436</v>
      </c>
      <c r="CN112" s="1007"/>
      <c r="CO112" s="1007"/>
      <c r="CP112" s="1007"/>
      <c r="CQ112" s="1007"/>
      <c r="CR112" s="1007"/>
      <c r="CS112" s="1007"/>
      <c r="CT112" s="1007"/>
      <c r="CU112" s="1007"/>
      <c r="CV112" s="1007"/>
      <c r="CW112" s="1007"/>
      <c r="CX112" s="1007"/>
      <c r="CY112" s="1007"/>
      <c r="CZ112" s="1007"/>
      <c r="DA112" s="1007"/>
      <c r="DB112" s="1007"/>
      <c r="DC112" s="1007"/>
      <c r="DD112" s="1007"/>
      <c r="DE112" s="1007"/>
      <c r="DF112" s="1008"/>
      <c r="DG112" s="1009" t="s">
        <v>429</v>
      </c>
      <c r="DH112" s="1010"/>
      <c r="DI112" s="1010"/>
      <c r="DJ112" s="1010"/>
      <c r="DK112" s="1010"/>
      <c r="DL112" s="1010" t="s">
        <v>429</v>
      </c>
      <c r="DM112" s="1010"/>
      <c r="DN112" s="1010"/>
      <c r="DO112" s="1010"/>
      <c r="DP112" s="1010"/>
      <c r="DQ112" s="1010" t="s">
        <v>429</v>
      </c>
      <c r="DR112" s="1010"/>
      <c r="DS112" s="1010"/>
      <c r="DT112" s="1010"/>
      <c r="DU112" s="1010"/>
      <c r="DV112" s="1011" t="s">
        <v>429</v>
      </c>
      <c r="DW112" s="1011"/>
      <c r="DX112" s="1011"/>
      <c r="DY112" s="1011"/>
      <c r="DZ112" s="1012"/>
    </row>
    <row r="113" spans="1:130" s="246" customFormat="1" ht="26.25" customHeight="1" x14ac:dyDescent="0.15">
      <c r="A113" s="1044"/>
      <c r="B113" s="1045"/>
      <c r="C113" s="1040" t="s">
        <v>437</v>
      </c>
      <c r="D113" s="1040"/>
      <c r="E113" s="1040"/>
      <c r="F113" s="1040"/>
      <c r="G113" s="1040"/>
      <c r="H113" s="1040"/>
      <c r="I113" s="1040"/>
      <c r="J113" s="1040"/>
      <c r="K113" s="1040"/>
      <c r="L113" s="1040"/>
      <c r="M113" s="1040"/>
      <c r="N113" s="1040"/>
      <c r="O113" s="1040"/>
      <c r="P113" s="1040"/>
      <c r="Q113" s="1040"/>
      <c r="R113" s="1040"/>
      <c r="S113" s="1040"/>
      <c r="T113" s="1040"/>
      <c r="U113" s="1040"/>
      <c r="V113" s="1040"/>
      <c r="W113" s="1040"/>
      <c r="X113" s="1040"/>
      <c r="Y113" s="1040"/>
      <c r="Z113" s="1041"/>
      <c r="AA113" s="1023">
        <v>10126</v>
      </c>
      <c r="AB113" s="1024"/>
      <c r="AC113" s="1024"/>
      <c r="AD113" s="1024"/>
      <c r="AE113" s="1025"/>
      <c r="AF113" s="1026">
        <v>13582</v>
      </c>
      <c r="AG113" s="1024"/>
      <c r="AH113" s="1024"/>
      <c r="AI113" s="1024"/>
      <c r="AJ113" s="1025"/>
      <c r="AK113" s="1026">
        <v>22729</v>
      </c>
      <c r="AL113" s="1024"/>
      <c r="AM113" s="1024"/>
      <c r="AN113" s="1024"/>
      <c r="AO113" s="1025"/>
      <c r="AP113" s="1027">
        <v>1.7</v>
      </c>
      <c r="AQ113" s="1028"/>
      <c r="AR113" s="1028"/>
      <c r="AS113" s="1028"/>
      <c r="AT113" s="1029"/>
      <c r="AU113" s="990"/>
      <c r="AV113" s="991"/>
      <c r="AW113" s="991"/>
      <c r="AX113" s="991"/>
      <c r="AY113" s="991"/>
      <c r="AZ113" s="1039" t="s">
        <v>438</v>
      </c>
      <c r="BA113" s="1040"/>
      <c r="BB113" s="1040"/>
      <c r="BC113" s="1040"/>
      <c r="BD113" s="1040"/>
      <c r="BE113" s="1040"/>
      <c r="BF113" s="1040"/>
      <c r="BG113" s="1040"/>
      <c r="BH113" s="1040"/>
      <c r="BI113" s="1040"/>
      <c r="BJ113" s="1040"/>
      <c r="BK113" s="1040"/>
      <c r="BL113" s="1040"/>
      <c r="BM113" s="1040"/>
      <c r="BN113" s="1040"/>
      <c r="BO113" s="1040"/>
      <c r="BP113" s="1041"/>
      <c r="BQ113" s="1009">
        <v>246951</v>
      </c>
      <c r="BR113" s="1010"/>
      <c r="BS113" s="1010"/>
      <c r="BT113" s="1010"/>
      <c r="BU113" s="1010"/>
      <c r="BV113" s="1010">
        <v>89348</v>
      </c>
      <c r="BW113" s="1010"/>
      <c r="BX113" s="1010"/>
      <c r="BY113" s="1010"/>
      <c r="BZ113" s="1010"/>
      <c r="CA113" s="1010">
        <v>58773</v>
      </c>
      <c r="CB113" s="1010"/>
      <c r="CC113" s="1010"/>
      <c r="CD113" s="1010"/>
      <c r="CE113" s="1010"/>
      <c r="CF113" s="1004">
        <v>4.4000000000000004</v>
      </c>
      <c r="CG113" s="1005"/>
      <c r="CH113" s="1005"/>
      <c r="CI113" s="1005"/>
      <c r="CJ113" s="1005"/>
      <c r="CK113" s="1035"/>
      <c r="CL113" s="1036"/>
      <c r="CM113" s="1006" t="s">
        <v>439</v>
      </c>
      <c r="CN113" s="1007"/>
      <c r="CO113" s="1007"/>
      <c r="CP113" s="1007"/>
      <c r="CQ113" s="1007"/>
      <c r="CR113" s="1007"/>
      <c r="CS113" s="1007"/>
      <c r="CT113" s="1007"/>
      <c r="CU113" s="1007"/>
      <c r="CV113" s="1007"/>
      <c r="CW113" s="1007"/>
      <c r="CX113" s="1007"/>
      <c r="CY113" s="1007"/>
      <c r="CZ113" s="1007"/>
      <c r="DA113" s="1007"/>
      <c r="DB113" s="1007"/>
      <c r="DC113" s="1007"/>
      <c r="DD113" s="1007"/>
      <c r="DE113" s="1007"/>
      <c r="DF113" s="1008"/>
      <c r="DG113" s="1048" t="s">
        <v>429</v>
      </c>
      <c r="DH113" s="1049"/>
      <c r="DI113" s="1049"/>
      <c r="DJ113" s="1049"/>
      <c r="DK113" s="1050"/>
      <c r="DL113" s="1051" t="s">
        <v>429</v>
      </c>
      <c r="DM113" s="1049"/>
      <c r="DN113" s="1049"/>
      <c r="DO113" s="1049"/>
      <c r="DP113" s="1050"/>
      <c r="DQ113" s="1051" t="s">
        <v>129</v>
      </c>
      <c r="DR113" s="1049"/>
      <c r="DS113" s="1049"/>
      <c r="DT113" s="1049"/>
      <c r="DU113" s="1050"/>
      <c r="DV113" s="1052" t="s">
        <v>129</v>
      </c>
      <c r="DW113" s="1053"/>
      <c r="DX113" s="1053"/>
      <c r="DY113" s="1053"/>
      <c r="DZ113" s="1054"/>
    </row>
    <row r="114" spans="1:130" s="246" customFormat="1" ht="26.25" customHeight="1" x14ac:dyDescent="0.15">
      <c r="A114" s="1044"/>
      <c r="B114" s="1045"/>
      <c r="C114" s="1040" t="s">
        <v>440</v>
      </c>
      <c r="D114" s="1040"/>
      <c r="E114" s="1040"/>
      <c r="F114" s="1040"/>
      <c r="G114" s="1040"/>
      <c r="H114" s="1040"/>
      <c r="I114" s="1040"/>
      <c r="J114" s="1040"/>
      <c r="K114" s="1040"/>
      <c r="L114" s="1040"/>
      <c r="M114" s="1040"/>
      <c r="N114" s="1040"/>
      <c r="O114" s="1040"/>
      <c r="P114" s="1040"/>
      <c r="Q114" s="1040"/>
      <c r="R114" s="1040"/>
      <c r="S114" s="1040"/>
      <c r="T114" s="1040"/>
      <c r="U114" s="1040"/>
      <c r="V114" s="1040"/>
      <c r="W114" s="1040"/>
      <c r="X114" s="1040"/>
      <c r="Y114" s="1040"/>
      <c r="Z114" s="1041"/>
      <c r="AA114" s="1048">
        <v>32721</v>
      </c>
      <c r="AB114" s="1049"/>
      <c r="AC114" s="1049"/>
      <c r="AD114" s="1049"/>
      <c r="AE114" s="1050"/>
      <c r="AF114" s="1051">
        <v>32724</v>
      </c>
      <c r="AG114" s="1049"/>
      <c r="AH114" s="1049"/>
      <c r="AI114" s="1049"/>
      <c r="AJ114" s="1050"/>
      <c r="AK114" s="1051">
        <v>31531</v>
      </c>
      <c r="AL114" s="1049"/>
      <c r="AM114" s="1049"/>
      <c r="AN114" s="1049"/>
      <c r="AO114" s="1050"/>
      <c r="AP114" s="1052">
        <v>2.4</v>
      </c>
      <c r="AQ114" s="1053"/>
      <c r="AR114" s="1053"/>
      <c r="AS114" s="1053"/>
      <c r="AT114" s="1054"/>
      <c r="AU114" s="990"/>
      <c r="AV114" s="991"/>
      <c r="AW114" s="991"/>
      <c r="AX114" s="991"/>
      <c r="AY114" s="991"/>
      <c r="AZ114" s="1039" t="s">
        <v>441</v>
      </c>
      <c r="BA114" s="1040"/>
      <c r="BB114" s="1040"/>
      <c r="BC114" s="1040"/>
      <c r="BD114" s="1040"/>
      <c r="BE114" s="1040"/>
      <c r="BF114" s="1040"/>
      <c r="BG114" s="1040"/>
      <c r="BH114" s="1040"/>
      <c r="BI114" s="1040"/>
      <c r="BJ114" s="1040"/>
      <c r="BK114" s="1040"/>
      <c r="BL114" s="1040"/>
      <c r="BM114" s="1040"/>
      <c r="BN114" s="1040"/>
      <c r="BO114" s="1040"/>
      <c r="BP114" s="1041"/>
      <c r="BQ114" s="1009">
        <v>442183</v>
      </c>
      <c r="BR114" s="1010"/>
      <c r="BS114" s="1010"/>
      <c r="BT114" s="1010"/>
      <c r="BU114" s="1010"/>
      <c r="BV114" s="1010">
        <v>448544</v>
      </c>
      <c r="BW114" s="1010"/>
      <c r="BX114" s="1010"/>
      <c r="BY114" s="1010"/>
      <c r="BZ114" s="1010"/>
      <c r="CA114" s="1010">
        <v>434124</v>
      </c>
      <c r="CB114" s="1010"/>
      <c r="CC114" s="1010"/>
      <c r="CD114" s="1010"/>
      <c r="CE114" s="1010"/>
      <c r="CF114" s="1004">
        <v>32.4</v>
      </c>
      <c r="CG114" s="1005"/>
      <c r="CH114" s="1005"/>
      <c r="CI114" s="1005"/>
      <c r="CJ114" s="1005"/>
      <c r="CK114" s="1035"/>
      <c r="CL114" s="1036"/>
      <c r="CM114" s="1006" t="s">
        <v>442</v>
      </c>
      <c r="CN114" s="1007"/>
      <c r="CO114" s="1007"/>
      <c r="CP114" s="1007"/>
      <c r="CQ114" s="1007"/>
      <c r="CR114" s="1007"/>
      <c r="CS114" s="1007"/>
      <c r="CT114" s="1007"/>
      <c r="CU114" s="1007"/>
      <c r="CV114" s="1007"/>
      <c r="CW114" s="1007"/>
      <c r="CX114" s="1007"/>
      <c r="CY114" s="1007"/>
      <c r="CZ114" s="1007"/>
      <c r="DA114" s="1007"/>
      <c r="DB114" s="1007"/>
      <c r="DC114" s="1007"/>
      <c r="DD114" s="1007"/>
      <c r="DE114" s="1007"/>
      <c r="DF114" s="1008"/>
      <c r="DG114" s="1048" t="s">
        <v>429</v>
      </c>
      <c r="DH114" s="1049"/>
      <c r="DI114" s="1049"/>
      <c r="DJ114" s="1049"/>
      <c r="DK114" s="1050"/>
      <c r="DL114" s="1051" t="s">
        <v>443</v>
      </c>
      <c r="DM114" s="1049"/>
      <c r="DN114" s="1049"/>
      <c r="DO114" s="1049"/>
      <c r="DP114" s="1050"/>
      <c r="DQ114" s="1051" t="s">
        <v>444</v>
      </c>
      <c r="DR114" s="1049"/>
      <c r="DS114" s="1049"/>
      <c r="DT114" s="1049"/>
      <c r="DU114" s="1050"/>
      <c r="DV114" s="1052" t="s">
        <v>443</v>
      </c>
      <c r="DW114" s="1053"/>
      <c r="DX114" s="1053"/>
      <c r="DY114" s="1053"/>
      <c r="DZ114" s="1054"/>
    </row>
    <row r="115" spans="1:130" s="246" customFormat="1" ht="26.25" customHeight="1" x14ac:dyDescent="0.15">
      <c r="A115" s="1044"/>
      <c r="B115" s="1045"/>
      <c r="C115" s="1040" t="s">
        <v>445</v>
      </c>
      <c r="D115" s="1040"/>
      <c r="E115" s="1040"/>
      <c r="F115" s="1040"/>
      <c r="G115" s="1040"/>
      <c r="H115" s="1040"/>
      <c r="I115" s="1040"/>
      <c r="J115" s="1040"/>
      <c r="K115" s="1040"/>
      <c r="L115" s="1040"/>
      <c r="M115" s="1040"/>
      <c r="N115" s="1040"/>
      <c r="O115" s="1040"/>
      <c r="P115" s="1040"/>
      <c r="Q115" s="1040"/>
      <c r="R115" s="1040"/>
      <c r="S115" s="1040"/>
      <c r="T115" s="1040"/>
      <c r="U115" s="1040"/>
      <c r="V115" s="1040"/>
      <c r="W115" s="1040"/>
      <c r="X115" s="1040"/>
      <c r="Y115" s="1040"/>
      <c r="Z115" s="1041"/>
      <c r="AA115" s="1023" t="s">
        <v>429</v>
      </c>
      <c r="AB115" s="1024"/>
      <c r="AC115" s="1024"/>
      <c r="AD115" s="1024"/>
      <c r="AE115" s="1025"/>
      <c r="AF115" s="1026" t="s">
        <v>444</v>
      </c>
      <c r="AG115" s="1024"/>
      <c r="AH115" s="1024"/>
      <c r="AI115" s="1024"/>
      <c r="AJ115" s="1025"/>
      <c r="AK115" s="1026" t="s">
        <v>129</v>
      </c>
      <c r="AL115" s="1024"/>
      <c r="AM115" s="1024"/>
      <c r="AN115" s="1024"/>
      <c r="AO115" s="1025"/>
      <c r="AP115" s="1027" t="s">
        <v>129</v>
      </c>
      <c r="AQ115" s="1028"/>
      <c r="AR115" s="1028"/>
      <c r="AS115" s="1028"/>
      <c r="AT115" s="1029"/>
      <c r="AU115" s="990"/>
      <c r="AV115" s="991"/>
      <c r="AW115" s="991"/>
      <c r="AX115" s="991"/>
      <c r="AY115" s="991"/>
      <c r="AZ115" s="1039" t="s">
        <v>446</v>
      </c>
      <c r="BA115" s="1040"/>
      <c r="BB115" s="1040"/>
      <c r="BC115" s="1040"/>
      <c r="BD115" s="1040"/>
      <c r="BE115" s="1040"/>
      <c r="BF115" s="1040"/>
      <c r="BG115" s="1040"/>
      <c r="BH115" s="1040"/>
      <c r="BI115" s="1040"/>
      <c r="BJ115" s="1040"/>
      <c r="BK115" s="1040"/>
      <c r="BL115" s="1040"/>
      <c r="BM115" s="1040"/>
      <c r="BN115" s="1040"/>
      <c r="BO115" s="1040"/>
      <c r="BP115" s="1041"/>
      <c r="BQ115" s="1009" t="s">
        <v>129</v>
      </c>
      <c r="BR115" s="1010"/>
      <c r="BS115" s="1010"/>
      <c r="BT115" s="1010"/>
      <c r="BU115" s="1010"/>
      <c r="BV115" s="1010" t="s">
        <v>129</v>
      </c>
      <c r="BW115" s="1010"/>
      <c r="BX115" s="1010"/>
      <c r="BY115" s="1010"/>
      <c r="BZ115" s="1010"/>
      <c r="CA115" s="1010" t="s">
        <v>129</v>
      </c>
      <c r="CB115" s="1010"/>
      <c r="CC115" s="1010"/>
      <c r="CD115" s="1010"/>
      <c r="CE115" s="1010"/>
      <c r="CF115" s="1004" t="s">
        <v>429</v>
      </c>
      <c r="CG115" s="1005"/>
      <c r="CH115" s="1005"/>
      <c r="CI115" s="1005"/>
      <c r="CJ115" s="1005"/>
      <c r="CK115" s="1035"/>
      <c r="CL115" s="1036"/>
      <c r="CM115" s="1039" t="s">
        <v>447</v>
      </c>
      <c r="CN115" s="1060"/>
      <c r="CO115" s="1060"/>
      <c r="CP115" s="1060"/>
      <c r="CQ115" s="1060"/>
      <c r="CR115" s="1060"/>
      <c r="CS115" s="1060"/>
      <c r="CT115" s="1060"/>
      <c r="CU115" s="1060"/>
      <c r="CV115" s="1060"/>
      <c r="CW115" s="1060"/>
      <c r="CX115" s="1060"/>
      <c r="CY115" s="1060"/>
      <c r="CZ115" s="1060"/>
      <c r="DA115" s="1060"/>
      <c r="DB115" s="1060"/>
      <c r="DC115" s="1060"/>
      <c r="DD115" s="1060"/>
      <c r="DE115" s="1060"/>
      <c r="DF115" s="1041"/>
      <c r="DG115" s="1048" t="s">
        <v>129</v>
      </c>
      <c r="DH115" s="1049"/>
      <c r="DI115" s="1049"/>
      <c r="DJ115" s="1049"/>
      <c r="DK115" s="1050"/>
      <c r="DL115" s="1051" t="s">
        <v>443</v>
      </c>
      <c r="DM115" s="1049"/>
      <c r="DN115" s="1049"/>
      <c r="DO115" s="1049"/>
      <c r="DP115" s="1050"/>
      <c r="DQ115" s="1051" t="s">
        <v>429</v>
      </c>
      <c r="DR115" s="1049"/>
      <c r="DS115" s="1049"/>
      <c r="DT115" s="1049"/>
      <c r="DU115" s="1050"/>
      <c r="DV115" s="1052" t="s">
        <v>129</v>
      </c>
      <c r="DW115" s="1053"/>
      <c r="DX115" s="1053"/>
      <c r="DY115" s="1053"/>
      <c r="DZ115" s="1054"/>
    </row>
    <row r="116" spans="1:130" s="246" customFormat="1" ht="26.25" customHeight="1" x14ac:dyDescent="0.15">
      <c r="A116" s="1046"/>
      <c r="B116" s="1047"/>
      <c r="C116" s="1055" t="s">
        <v>448</v>
      </c>
      <c r="D116" s="1055"/>
      <c r="E116" s="1055"/>
      <c r="F116" s="1055"/>
      <c r="G116" s="1055"/>
      <c r="H116" s="1055"/>
      <c r="I116" s="1055"/>
      <c r="J116" s="1055"/>
      <c r="K116" s="1055"/>
      <c r="L116" s="1055"/>
      <c r="M116" s="1055"/>
      <c r="N116" s="1055"/>
      <c r="O116" s="1055"/>
      <c r="P116" s="1055"/>
      <c r="Q116" s="1055"/>
      <c r="R116" s="1055"/>
      <c r="S116" s="1055"/>
      <c r="T116" s="1055"/>
      <c r="U116" s="1055"/>
      <c r="V116" s="1055"/>
      <c r="W116" s="1055"/>
      <c r="X116" s="1055"/>
      <c r="Y116" s="1055"/>
      <c r="Z116" s="1056"/>
      <c r="AA116" s="1048">
        <v>142</v>
      </c>
      <c r="AB116" s="1049"/>
      <c r="AC116" s="1049"/>
      <c r="AD116" s="1049"/>
      <c r="AE116" s="1050"/>
      <c r="AF116" s="1051">
        <v>62</v>
      </c>
      <c r="AG116" s="1049"/>
      <c r="AH116" s="1049"/>
      <c r="AI116" s="1049"/>
      <c r="AJ116" s="1050"/>
      <c r="AK116" s="1051">
        <v>219</v>
      </c>
      <c r="AL116" s="1049"/>
      <c r="AM116" s="1049"/>
      <c r="AN116" s="1049"/>
      <c r="AO116" s="1050"/>
      <c r="AP116" s="1052">
        <v>0</v>
      </c>
      <c r="AQ116" s="1053"/>
      <c r="AR116" s="1053"/>
      <c r="AS116" s="1053"/>
      <c r="AT116" s="1054"/>
      <c r="AU116" s="990"/>
      <c r="AV116" s="991"/>
      <c r="AW116" s="991"/>
      <c r="AX116" s="991"/>
      <c r="AY116" s="991"/>
      <c r="AZ116" s="1057" t="s">
        <v>449</v>
      </c>
      <c r="BA116" s="1058"/>
      <c r="BB116" s="1058"/>
      <c r="BC116" s="1058"/>
      <c r="BD116" s="1058"/>
      <c r="BE116" s="1058"/>
      <c r="BF116" s="1058"/>
      <c r="BG116" s="1058"/>
      <c r="BH116" s="1058"/>
      <c r="BI116" s="1058"/>
      <c r="BJ116" s="1058"/>
      <c r="BK116" s="1058"/>
      <c r="BL116" s="1058"/>
      <c r="BM116" s="1058"/>
      <c r="BN116" s="1058"/>
      <c r="BO116" s="1058"/>
      <c r="BP116" s="1059"/>
      <c r="BQ116" s="1009" t="s">
        <v>129</v>
      </c>
      <c r="BR116" s="1010"/>
      <c r="BS116" s="1010"/>
      <c r="BT116" s="1010"/>
      <c r="BU116" s="1010"/>
      <c r="BV116" s="1010" t="s">
        <v>429</v>
      </c>
      <c r="BW116" s="1010"/>
      <c r="BX116" s="1010"/>
      <c r="BY116" s="1010"/>
      <c r="BZ116" s="1010"/>
      <c r="CA116" s="1010" t="s">
        <v>450</v>
      </c>
      <c r="CB116" s="1010"/>
      <c r="CC116" s="1010"/>
      <c r="CD116" s="1010"/>
      <c r="CE116" s="1010"/>
      <c r="CF116" s="1004" t="s">
        <v>429</v>
      </c>
      <c r="CG116" s="1005"/>
      <c r="CH116" s="1005"/>
      <c r="CI116" s="1005"/>
      <c r="CJ116" s="1005"/>
      <c r="CK116" s="1035"/>
      <c r="CL116" s="1036"/>
      <c r="CM116" s="1006" t="s">
        <v>451</v>
      </c>
      <c r="CN116" s="1007"/>
      <c r="CO116" s="1007"/>
      <c r="CP116" s="1007"/>
      <c r="CQ116" s="1007"/>
      <c r="CR116" s="1007"/>
      <c r="CS116" s="1007"/>
      <c r="CT116" s="1007"/>
      <c r="CU116" s="1007"/>
      <c r="CV116" s="1007"/>
      <c r="CW116" s="1007"/>
      <c r="CX116" s="1007"/>
      <c r="CY116" s="1007"/>
      <c r="CZ116" s="1007"/>
      <c r="DA116" s="1007"/>
      <c r="DB116" s="1007"/>
      <c r="DC116" s="1007"/>
      <c r="DD116" s="1007"/>
      <c r="DE116" s="1007"/>
      <c r="DF116" s="1008"/>
      <c r="DG116" s="1048" t="s">
        <v>429</v>
      </c>
      <c r="DH116" s="1049"/>
      <c r="DI116" s="1049"/>
      <c r="DJ116" s="1049"/>
      <c r="DK116" s="1050"/>
      <c r="DL116" s="1051" t="s">
        <v>129</v>
      </c>
      <c r="DM116" s="1049"/>
      <c r="DN116" s="1049"/>
      <c r="DO116" s="1049"/>
      <c r="DP116" s="1050"/>
      <c r="DQ116" s="1051" t="s">
        <v>429</v>
      </c>
      <c r="DR116" s="1049"/>
      <c r="DS116" s="1049"/>
      <c r="DT116" s="1049"/>
      <c r="DU116" s="1050"/>
      <c r="DV116" s="1052" t="s">
        <v>129</v>
      </c>
      <c r="DW116" s="1053"/>
      <c r="DX116" s="1053"/>
      <c r="DY116" s="1053"/>
      <c r="DZ116" s="1054"/>
    </row>
    <row r="117" spans="1:130" s="246" customFormat="1" ht="26.25" customHeight="1" x14ac:dyDescent="0.15">
      <c r="A117" s="994" t="s">
        <v>186</v>
      </c>
      <c r="B117" s="975"/>
      <c r="C117" s="975"/>
      <c r="D117" s="975"/>
      <c r="E117" s="975"/>
      <c r="F117" s="975"/>
      <c r="G117" s="975"/>
      <c r="H117" s="975"/>
      <c r="I117" s="975"/>
      <c r="J117" s="975"/>
      <c r="K117" s="975"/>
      <c r="L117" s="975"/>
      <c r="M117" s="975"/>
      <c r="N117" s="975"/>
      <c r="O117" s="975"/>
      <c r="P117" s="975"/>
      <c r="Q117" s="975"/>
      <c r="R117" s="975"/>
      <c r="S117" s="975"/>
      <c r="T117" s="975"/>
      <c r="U117" s="975"/>
      <c r="V117" s="975"/>
      <c r="W117" s="975"/>
      <c r="X117" s="975"/>
      <c r="Y117" s="1065" t="s">
        <v>452</v>
      </c>
      <c r="Z117" s="976"/>
      <c r="AA117" s="1066">
        <v>360186</v>
      </c>
      <c r="AB117" s="1067"/>
      <c r="AC117" s="1067"/>
      <c r="AD117" s="1067"/>
      <c r="AE117" s="1068"/>
      <c r="AF117" s="1069">
        <v>344993</v>
      </c>
      <c r="AG117" s="1067"/>
      <c r="AH117" s="1067"/>
      <c r="AI117" s="1067"/>
      <c r="AJ117" s="1068"/>
      <c r="AK117" s="1069">
        <v>286894</v>
      </c>
      <c r="AL117" s="1067"/>
      <c r="AM117" s="1067"/>
      <c r="AN117" s="1067"/>
      <c r="AO117" s="1068"/>
      <c r="AP117" s="1070"/>
      <c r="AQ117" s="1071"/>
      <c r="AR117" s="1071"/>
      <c r="AS117" s="1071"/>
      <c r="AT117" s="1072"/>
      <c r="AU117" s="990"/>
      <c r="AV117" s="991"/>
      <c r="AW117" s="991"/>
      <c r="AX117" s="991"/>
      <c r="AY117" s="991"/>
      <c r="AZ117" s="1057" t="s">
        <v>453</v>
      </c>
      <c r="BA117" s="1058"/>
      <c r="BB117" s="1058"/>
      <c r="BC117" s="1058"/>
      <c r="BD117" s="1058"/>
      <c r="BE117" s="1058"/>
      <c r="BF117" s="1058"/>
      <c r="BG117" s="1058"/>
      <c r="BH117" s="1058"/>
      <c r="BI117" s="1058"/>
      <c r="BJ117" s="1058"/>
      <c r="BK117" s="1058"/>
      <c r="BL117" s="1058"/>
      <c r="BM117" s="1058"/>
      <c r="BN117" s="1058"/>
      <c r="BO117" s="1058"/>
      <c r="BP117" s="1059"/>
      <c r="BQ117" s="1009" t="s">
        <v>429</v>
      </c>
      <c r="BR117" s="1010"/>
      <c r="BS117" s="1010"/>
      <c r="BT117" s="1010"/>
      <c r="BU117" s="1010"/>
      <c r="BV117" s="1010" t="s">
        <v>129</v>
      </c>
      <c r="BW117" s="1010"/>
      <c r="BX117" s="1010"/>
      <c r="BY117" s="1010"/>
      <c r="BZ117" s="1010"/>
      <c r="CA117" s="1010" t="s">
        <v>129</v>
      </c>
      <c r="CB117" s="1010"/>
      <c r="CC117" s="1010"/>
      <c r="CD117" s="1010"/>
      <c r="CE117" s="1010"/>
      <c r="CF117" s="1004" t="s">
        <v>450</v>
      </c>
      <c r="CG117" s="1005"/>
      <c r="CH117" s="1005"/>
      <c r="CI117" s="1005"/>
      <c r="CJ117" s="1005"/>
      <c r="CK117" s="1035"/>
      <c r="CL117" s="1036"/>
      <c r="CM117" s="1006" t="s">
        <v>454</v>
      </c>
      <c r="CN117" s="1007"/>
      <c r="CO117" s="1007"/>
      <c r="CP117" s="1007"/>
      <c r="CQ117" s="1007"/>
      <c r="CR117" s="1007"/>
      <c r="CS117" s="1007"/>
      <c r="CT117" s="1007"/>
      <c r="CU117" s="1007"/>
      <c r="CV117" s="1007"/>
      <c r="CW117" s="1007"/>
      <c r="CX117" s="1007"/>
      <c r="CY117" s="1007"/>
      <c r="CZ117" s="1007"/>
      <c r="DA117" s="1007"/>
      <c r="DB117" s="1007"/>
      <c r="DC117" s="1007"/>
      <c r="DD117" s="1007"/>
      <c r="DE117" s="1007"/>
      <c r="DF117" s="1008"/>
      <c r="DG117" s="1048" t="s">
        <v>429</v>
      </c>
      <c r="DH117" s="1049"/>
      <c r="DI117" s="1049"/>
      <c r="DJ117" s="1049"/>
      <c r="DK117" s="1050"/>
      <c r="DL117" s="1051" t="s">
        <v>429</v>
      </c>
      <c r="DM117" s="1049"/>
      <c r="DN117" s="1049"/>
      <c r="DO117" s="1049"/>
      <c r="DP117" s="1050"/>
      <c r="DQ117" s="1051" t="s">
        <v>429</v>
      </c>
      <c r="DR117" s="1049"/>
      <c r="DS117" s="1049"/>
      <c r="DT117" s="1049"/>
      <c r="DU117" s="1050"/>
      <c r="DV117" s="1052" t="s">
        <v>443</v>
      </c>
      <c r="DW117" s="1053"/>
      <c r="DX117" s="1053"/>
      <c r="DY117" s="1053"/>
      <c r="DZ117" s="1054"/>
    </row>
    <row r="118" spans="1:130" s="246" customFormat="1" ht="26.25" customHeight="1" x14ac:dyDescent="0.15">
      <c r="A118" s="994" t="s">
        <v>424</v>
      </c>
      <c r="B118" s="975"/>
      <c r="C118" s="975"/>
      <c r="D118" s="975"/>
      <c r="E118" s="975"/>
      <c r="F118" s="975"/>
      <c r="G118" s="975"/>
      <c r="H118" s="975"/>
      <c r="I118" s="975"/>
      <c r="J118" s="975"/>
      <c r="K118" s="975"/>
      <c r="L118" s="975"/>
      <c r="M118" s="975"/>
      <c r="N118" s="975"/>
      <c r="O118" s="975"/>
      <c r="P118" s="975"/>
      <c r="Q118" s="975"/>
      <c r="R118" s="975"/>
      <c r="S118" s="975"/>
      <c r="T118" s="975"/>
      <c r="U118" s="975"/>
      <c r="V118" s="975"/>
      <c r="W118" s="975"/>
      <c r="X118" s="975"/>
      <c r="Y118" s="975"/>
      <c r="Z118" s="976"/>
      <c r="AA118" s="974" t="s">
        <v>422</v>
      </c>
      <c r="AB118" s="975"/>
      <c r="AC118" s="975"/>
      <c r="AD118" s="975"/>
      <c r="AE118" s="976"/>
      <c r="AF118" s="974" t="s">
        <v>305</v>
      </c>
      <c r="AG118" s="975"/>
      <c r="AH118" s="975"/>
      <c r="AI118" s="975"/>
      <c r="AJ118" s="976"/>
      <c r="AK118" s="974" t="s">
        <v>304</v>
      </c>
      <c r="AL118" s="975"/>
      <c r="AM118" s="975"/>
      <c r="AN118" s="975"/>
      <c r="AO118" s="976"/>
      <c r="AP118" s="1061" t="s">
        <v>423</v>
      </c>
      <c r="AQ118" s="1062"/>
      <c r="AR118" s="1062"/>
      <c r="AS118" s="1062"/>
      <c r="AT118" s="1063"/>
      <c r="AU118" s="990"/>
      <c r="AV118" s="991"/>
      <c r="AW118" s="991"/>
      <c r="AX118" s="991"/>
      <c r="AY118" s="991"/>
      <c r="AZ118" s="1064" t="s">
        <v>455</v>
      </c>
      <c r="BA118" s="1055"/>
      <c r="BB118" s="1055"/>
      <c r="BC118" s="1055"/>
      <c r="BD118" s="1055"/>
      <c r="BE118" s="1055"/>
      <c r="BF118" s="1055"/>
      <c r="BG118" s="1055"/>
      <c r="BH118" s="1055"/>
      <c r="BI118" s="1055"/>
      <c r="BJ118" s="1055"/>
      <c r="BK118" s="1055"/>
      <c r="BL118" s="1055"/>
      <c r="BM118" s="1055"/>
      <c r="BN118" s="1055"/>
      <c r="BO118" s="1055"/>
      <c r="BP118" s="1056"/>
      <c r="BQ118" s="1087" t="s">
        <v>429</v>
      </c>
      <c r="BR118" s="1088"/>
      <c r="BS118" s="1088"/>
      <c r="BT118" s="1088"/>
      <c r="BU118" s="1088"/>
      <c r="BV118" s="1088" t="s">
        <v>129</v>
      </c>
      <c r="BW118" s="1088"/>
      <c r="BX118" s="1088"/>
      <c r="BY118" s="1088"/>
      <c r="BZ118" s="1088"/>
      <c r="CA118" s="1088" t="s">
        <v>129</v>
      </c>
      <c r="CB118" s="1088"/>
      <c r="CC118" s="1088"/>
      <c r="CD118" s="1088"/>
      <c r="CE118" s="1088"/>
      <c r="CF118" s="1004" t="s">
        <v>129</v>
      </c>
      <c r="CG118" s="1005"/>
      <c r="CH118" s="1005"/>
      <c r="CI118" s="1005"/>
      <c r="CJ118" s="1005"/>
      <c r="CK118" s="1035"/>
      <c r="CL118" s="1036"/>
      <c r="CM118" s="1006" t="s">
        <v>456</v>
      </c>
      <c r="CN118" s="1007"/>
      <c r="CO118" s="1007"/>
      <c r="CP118" s="1007"/>
      <c r="CQ118" s="1007"/>
      <c r="CR118" s="1007"/>
      <c r="CS118" s="1007"/>
      <c r="CT118" s="1007"/>
      <c r="CU118" s="1007"/>
      <c r="CV118" s="1007"/>
      <c r="CW118" s="1007"/>
      <c r="CX118" s="1007"/>
      <c r="CY118" s="1007"/>
      <c r="CZ118" s="1007"/>
      <c r="DA118" s="1007"/>
      <c r="DB118" s="1007"/>
      <c r="DC118" s="1007"/>
      <c r="DD118" s="1007"/>
      <c r="DE118" s="1007"/>
      <c r="DF118" s="1008"/>
      <c r="DG118" s="1048" t="s">
        <v>443</v>
      </c>
      <c r="DH118" s="1049"/>
      <c r="DI118" s="1049"/>
      <c r="DJ118" s="1049"/>
      <c r="DK118" s="1050"/>
      <c r="DL118" s="1051" t="s">
        <v>129</v>
      </c>
      <c r="DM118" s="1049"/>
      <c r="DN118" s="1049"/>
      <c r="DO118" s="1049"/>
      <c r="DP118" s="1050"/>
      <c r="DQ118" s="1051" t="s">
        <v>443</v>
      </c>
      <c r="DR118" s="1049"/>
      <c r="DS118" s="1049"/>
      <c r="DT118" s="1049"/>
      <c r="DU118" s="1050"/>
      <c r="DV118" s="1052" t="s">
        <v>129</v>
      </c>
      <c r="DW118" s="1053"/>
      <c r="DX118" s="1053"/>
      <c r="DY118" s="1053"/>
      <c r="DZ118" s="1054"/>
    </row>
    <row r="119" spans="1:130" s="246" customFormat="1" ht="26.25" customHeight="1" x14ac:dyDescent="0.15">
      <c r="A119" s="1148" t="s">
        <v>427</v>
      </c>
      <c r="B119" s="1034"/>
      <c r="C119" s="1013" t="s">
        <v>428</v>
      </c>
      <c r="D119" s="1014"/>
      <c r="E119" s="1014"/>
      <c r="F119" s="1014"/>
      <c r="G119" s="1014"/>
      <c r="H119" s="1014"/>
      <c r="I119" s="1014"/>
      <c r="J119" s="1014"/>
      <c r="K119" s="1014"/>
      <c r="L119" s="1014"/>
      <c r="M119" s="1014"/>
      <c r="N119" s="1014"/>
      <c r="O119" s="1014"/>
      <c r="P119" s="1014"/>
      <c r="Q119" s="1014"/>
      <c r="R119" s="1014"/>
      <c r="S119" s="1014"/>
      <c r="T119" s="1014"/>
      <c r="U119" s="1014"/>
      <c r="V119" s="1014"/>
      <c r="W119" s="1014"/>
      <c r="X119" s="1014"/>
      <c r="Y119" s="1014"/>
      <c r="Z119" s="1015"/>
      <c r="AA119" s="981" t="s">
        <v>129</v>
      </c>
      <c r="AB119" s="982"/>
      <c r="AC119" s="982"/>
      <c r="AD119" s="982"/>
      <c r="AE119" s="983"/>
      <c r="AF119" s="984" t="s">
        <v>129</v>
      </c>
      <c r="AG119" s="982"/>
      <c r="AH119" s="982"/>
      <c r="AI119" s="982"/>
      <c r="AJ119" s="983"/>
      <c r="AK119" s="984" t="s">
        <v>129</v>
      </c>
      <c r="AL119" s="982"/>
      <c r="AM119" s="982"/>
      <c r="AN119" s="982"/>
      <c r="AO119" s="983"/>
      <c r="AP119" s="985" t="s">
        <v>129</v>
      </c>
      <c r="AQ119" s="986"/>
      <c r="AR119" s="986"/>
      <c r="AS119" s="986"/>
      <c r="AT119" s="987"/>
      <c r="AU119" s="992"/>
      <c r="AV119" s="993"/>
      <c r="AW119" s="993"/>
      <c r="AX119" s="993"/>
      <c r="AY119" s="993"/>
      <c r="AZ119" s="277" t="s">
        <v>186</v>
      </c>
      <c r="BA119" s="277"/>
      <c r="BB119" s="277"/>
      <c r="BC119" s="277"/>
      <c r="BD119" s="277"/>
      <c r="BE119" s="277"/>
      <c r="BF119" s="277"/>
      <c r="BG119" s="277"/>
      <c r="BH119" s="277"/>
      <c r="BI119" s="277"/>
      <c r="BJ119" s="277"/>
      <c r="BK119" s="277"/>
      <c r="BL119" s="277"/>
      <c r="BM119" s="277"/>
      <c r="BN119" s="277"/>
      <c r="BO119" s="1065" t="s">
        <v>457</v>
      </c>
      <c r="BP119" s="1096"/>
      <c r="BQ119" s="1087">
        <v>3956761</v>
      </c>
      <c r="BR119" s="1088"/>
      <c r="BS119" s="1088"/>
      <c r="BT119" s="1088"/>
      <c r="BU119" s="1088"/>
      <c r="BV119" s="1088">
        <v>3918405</v>
      </c>
      <c r="BW119" s="1088"/>
      <c r="BX119" s="1088"/>
      <c r="BY119" s="1088"/>
      <c r="BZ119" s="1088"/>
      <c r="CA119" s="1088">
        <v>4018333</v>
      </c>
      <c r="CB119" s="1088"/>
      <c r="CC119" s="1088"/>
      <c r="CD119" s="1088"/>
      <c r="CE119" s="1088"/>
      <c r="CF119" s="1089"/>
      <c r="CG119" s="1090"/>
      <c r="CH119" s="1090"/>
      <c r="CI119" s="1090"/>
      <c r="CJ119" s="1091"/>
      <c r="CK119" s="1037"/>
      <c r="CL119" s="1038"/>
      <c r="CM119" s="1092" t="s">
        <v>458</v>
      </c>
      <c r="CN119" s="1093"/>
      <c r="CO119" s="1093"/>
      <c r="CP119" s="1093"/>
      <c r="CQ119" s="1093"/>
      <c r="CR119" s="1093"/>
      <c r="CS119" s="1093"/>
      <c r="CT119" s="1093"/>
      <c r="CU119" s="1093"/>
      <c r="CV119" s="1093"/>
      <c r="CW119" s="1093"/>
      <c r="CX119" s="1093"/>
      <c r="CY119" s="1093"/>
      <c r="CZ119" s="1093"/>
      <c r="DA119" s="1093"/>
      <c r="DB119" s="1093"/>
      <c r="DC119" s="1093"/>
      <c r="DD119" s="1093"/>
      <c r="DE119" s="1093"/>
      <c r="DF119" s="1094"/>
      <c r="DG119" s="1095" t="s">
        <v>129</v>
      </c>
      <c r="DH119" s="1074"/>
      <c r="DI119" s="1074"/>
      <c r="DJ119" s="1074"/>
      <c r="DK119" s="1075"/>
      <c r="DL119" s="1073" t="s">
        <v>429</v>
      </c>
      <c r="DM119" s="1074"/>
      <c r="DN119" s="1074"/>
      <c r="DO119" s="1074"/>
      <c r="DP119" s="1075"/>
      <c r="DQ119" s="1073" t="s">
        <v>129</v>
      </c>
      <c r="DR119" s="1074"/>
      <c r="DS119" s="1074"/>
      <c r="DT119" s="1074"/>
      <c r="DU119" s="1075"/>
      <c r="DV119" s="1076" t="s">
        <v>129</v>
      </c>
      <c r="DW119" s="1077"/>
      <c r="DX119" s="1077"/>
      <c r="DY119" s="1077"/>
      <c r="DZ119" s="1078"/>
    </row>
    <row r="120" spans="1:130" s="246" customFormat="1" ht="26.25" customHeight="1" x14ac:dyDescent="0.15">
      <c r="A120" s="1149"/>
      <c r="B120" s="1036"/>
      <c r="C120" s="1006" t="s">
        <v>432</v>
      </c>
      <c r="D120" s="1007"/>
      <c r="E120" s="1007"/>
      <c r="F120" s="1007"/>
      <c r="G120" s="1007"/>
      <c r="H120" s="1007"/>
      <c r="I120" s="1007"/>
      <c r="J120" s="1007"/>
      <c r="K120" s="1007"/>
      <c r="L120" s="1007"/>
      <c r="M120" s="1007"/>
      <c r="N120" s="1007"/>
      <c r="O120" s="1007"/>
      <c r="P120" s="1007"/>
      <c r="Q120" s="1007"/>
      <c r="R120" s="1007"/>
      <c r="S120" s="1007"/>
      <c r="T120" s="1007"/>
      <c r="U120" s="1007"/>
      <c r="V120" s="1007"/>
      <c r="W120" s="1007"/>
      <c r="X120" s="1007"/>
      <c r="Y120" s="1007"/>
      <c r="Z120" s="1008"/>
      <c r="AA120" s="1048" t="s">
        <v>129</v>
      </c>
      <c r="AB120" s="1049"/>
      <c r="AC120" s="1049"/>
      <c r="AD120" s="1049"/>
      <c r="AE120" s="1050"/>
      <c r="AF120" s="1051" t="s">
        <v>129</v>
      </c>
      <c r="AG120" s="1049"/>
      <c r="AH120" s="1049"/>
      <c r="AI120" s="1049"/>
      <c r="AJ120" s="1050"/>
      <c r="AK120" s="1051" t="s">
        <v>129</v>
      </c>
      <c r="AL120" s="1049"/>
      <c r="AM120" s="1049"/>
      <c r="AN120" s="1049"/>
      <c r="AO120" s="1050"/>
      <c r="AP120" s="1052" t="s">
        <v>129</v>
      </c>
      <c r="AQ120" s="1053"/>
      <c r="AR120" s="1053"/>
      <c r="AS120" s="1053"/>
      <c r="AT120" s="1054"/>
      <c r="AU120" s="1079" t="s">
        <v>459</v>
      </c>
      <c r="AV120" s="1080"/>
      <c r="AW120" s="1080"/>
      <c r="AX120" s="1080"/>
      <c r="AY120" s="1081"/>
      <c r="AZ120" s="1030" t="s">
        <v>460</v>
      </c>
      <c r="BA120" s="979"/>
      <c r="BB120" s="979"/>
      <c r="BC120" s="979"/>
      <c r="BD120" s="979"/>
      <c r="BE120" s="979"/>
      <c r="BF120" s="979"/>
      <c r="BG120" s="979"/>
      <c r="BH120" s="979"/>
      <c r="BI120" s="979"/>
      <c r="BJ120" s="979"/>
      <c r="BK120" s="979"/>
      <c r="BL120" s="979"/>
      <c r="BM120" s="979"/>
      <c r="BN120" s="979"/>
      <c r="BO120" s="979"/>
      <c r="BP120" s="980"/>
      <c r="BQ120" s="1016">
        <v>4213034</v>
      </c>
      <c r="BR120" s="1017"/>
      <c r="BS120" s="1017"/>
      <c r="BT120" s="1017"/>
      <c r="BU120" s="1017"/>
      <c r="BV120" s="1017">
        <v>4654812</v>
      </c>
      <c r="BW120" s="1017"/>
      <c r="BX120" s="1017"/>
      <c r="BY120" s="1017"/>
      <c r="BZ120" s="1017"/>
      <c r="CA120" s="1017">
        <v>4993382</v>
      </c>
      <c r="CB120" s="1017"/>
      <c r="CC120" s="1017"/>
      <c r="CD120" s="1017"/>
      <c r="CE120" s="1017"/>
      <c r="CF120" s="1031">
        <v>372.5</v>
      </c>
      <c r="CG120" s="1032"/>
      <c r="CH120" s="1032"/>
      <c r="CI120" s="1032"/>
      <c r="CJ120" s="1032"/>
      <c r="CK120" s="1097" t="s">
        <v>461</v>
      </c>
      <c r="CL120" s="1098"/>
      <c r="CM120" s="1098"/>
      <c r="CN120" s="1098"/>
      <c r="CO120" s="1099"/>
      <c r="CP120" s="1105" t="s">
        <v>462</v>
      </c>
      <c r="CQ120" s="1106"/>
      <c r="CR120" s="1106"/>
      <c r="CS120" s="1106"/>
      <c r="CT120" s="1106"/>
      <c r="CU120" s="1106"/>
      <c r="CV120" s="1106"/>
      <c r="CW120" s="1106"/>
      <c r="CX120" s="1106"/>
      <c r="CY120" s="1106"/>
      <c r="CZ120" s="1106"/>
      <c r="DA120" s="1106"/>
      <c r="DB120" s="1106"/>
      <c r="DC120" s="1106"/>
      <c r="DD120" s="1106"/>
      <c r="DE120" s="1106"/>
      <c r="DF120" s="1107"/>
      <c r="DG120" s="1016">
        <v>151134</v>
      </c>
      <c r="DH120" s="1017"/>
      <c r="DI120" s="1017"/>
      <c r="DJ120" s="1017"/>
      <c r="DK120" s="1017"/>
      <c r="DL120" s="1017">
        <v>217350</v>
      </c>
      <c r="DM120" s="1017"/>
      <c r="DN120" s="1017"/>
      <c r="DO120" s="1017"/>
      <c r="DP120" s="1017"/>
      <c r="DQ120" s="1017">
        <v>307236</v>
      </c>
      <c r="DR120" s="1017"/>
      <c r="DS120" s="1017"/>
      <c r="DT120" s="1017"/>
      <c r="DU120" s="1017"/>
      <c r="DV120" s="1018">
        <v>22.9</v>
      </c>
      <c r="DW120" s="1018"/>
      <c r="DX120" s="1018"/>
      <c r="DY120" s="1018"/>
      <c r="DZ120" s="1019"/>
    </row>
    <row r="121" spans="1:130" s="246" customFormat="1" ht="26.25" customHeight="1" x14ac:dyDescent="0.15">
      <c r="A121" s="1149"/>
      <c r="B121" s="1036"/>
      <c r="C121" s="1057" t="s">
        <v>463</v>
      </c>
      <c r="D121" s="1058"/>
      <c r="E121" s="1058"/>
      <c r="F121" s="1058"/>
      <c r="G121" s="1058"/>
      <c r="H121" s="1058"/>
      <c r="I121" s="1058"/>
      <c r="J121" s="1058"/>
      <c r="K121" s="1058"/>
      <c r="L121" s="1058"/>
      <c r="M121" s="1058"/>
      <c r="N121" s="1058"/>
      <c r="O121" s="1058"/>
      <c r="P121" s="1058"/>
      <c r="Q121" s="1058"/>
      <c r="R121" s="1058"/>
      <c r="S121" s="1058"/>
      <c r="T121" s="1058"/>
      <c r="U121" s="1058"/>
      <c r="V121" s="1058"/>
      <c r="W121" s="1058"/>
      <c r="X121" s="1058"/>
      <c r="Y121" s="1058"/>
      <c r="Z121" s="1059"/>
      <c r="AA121" s="1048" t="s">
        <v>129</v>
      </c>
      <c r="AB121" s="1049"/>
      <c r="AC121" s="1049"/>
      <c r="AD121" s="1049"/>
      <c r="AE121" s="1050"/>
      <c r="AF121" s="1051" t="s">
        <v>129</v>
      </c>
      <c r="AG121" s="1049"/>
      <c r="AH121" s="1049"/>
      <c r="AI121" s="1049"/>
      <c r="AJ121" s="1050"/>
      <c r="AK121" s="1051" t="s">
        <v>129</v>
      </c>
      <c r="AL121" s="1049"/>
      <c r="AM121" s="1049"/>
      <c r="AN121" s="1049"/>
      <c r="AO121" s="1050"/>
      <c r="AP121" s="1052" t="s">
        <v>429</v>
      </c>
      <c r="AQ121" s="1053"/>
      <c r="AR121" s="1053"/>
      <c r="AS121" s="1053"/>
      <c r="AT121" s="1054"/>
      <c r="AU121" s="1082"/>
      <c r="AV121" s="1083"/>
      <c r="AW121" s="1083"/>
      <c r="AX121" s="1083"/>
      <c r="AY121" s="1084"/>
      <c r="AZ121" s="1039" t="s">
        <v>464</v>
      </c>
      <c r="BA121" s="1040"/>
      <c r="BB121" s="1040"/>
      <c r="BC121" s="1040"/>
      <c r="BD121" s="1040"/>
      <c r="BE121" s="1040"/>
      <c r="BF121" s="1040"/>
      <c r="BG121" s="1040"/>
      <c r="BH121" s="1040"/>
      <c r="BI121" s="1040"/>
      <c r="BJ121" s="1040"/>
      <c r="BK121" s="1040"/>
      <c r="BL121" s="1040"/>
      <c r="BM121" s="1040"/>
      <c r="BN121" s="1040"/>
      <c r="BO121" s="1040"/>
      <c r="BP121" s="1041"/>
      <c r="BQ121" s="1009">
        <v>22342</v>
      </c>
      <c r="BR121" s="1010"/>
      <c r="BS121" s="1010"/>
      <c r="BT121" s="1010"/>
      <c r="BU121" s="1010"/>
      <c r="BV121" s="1010">
        <v>1368</v>
      </c>
      <c r="BW121" s="1010"/>
      <c r="BX121" s="1010"/>
      <c r="BY121" s="1010"/>
      <c r="BZ121" s="1010"/>
      <c r="CA121" s="1010">
        <v>119</v>
      </c>
      <c r="CB121" s="1010"/>
      <c r="CC121" s="1010"/>
      <c r="CD121" s="1010"/>
      <c r="CE121" s="1010"/>
      <c r="CF121" s="1004">
        <v>0</v>
      </c>
      <c r="CG121" s="1005"/>
      <c r="CH121" s="1005"/>
      <c r="CI121" s="1005"/>
      <c r="CJ121" s="1005"/>
      <c r="CK121" s="1100"/>
      <c r="CL121" s="1101"/>
      <c r="CM121" s="1101"/>
      <c r="CN121" s="1101"/>
      <c r="CO121" s="1102"/>
      <c r="CP121" s="1110" t="s">
        <v>403</v>
      </c>
      <c r="CQ121" s="1111"/>
      <c r="CR121" s="1111"/>
      <c r="CS121" s="1111"/>
      <c r="CT121" s="1111"/>
      <c r="CU121" s="1111"/>
      <c r="CV121" s="1111"/>
      <c r="CW121" s="1111"/>
      <c r="CX121" s="1111"/>
      <c r="CY121" s="1111"/>
      <c r="CZ121" s="1111"/>
      <c r="DA121" s="1111"/>
      <c r="DB121" s="1111"/>
      <c r="DC121" s="1111"/>
      <c r="DD121" s="1111"/>
      <c r="DE121" s="1111"/>
      <c r="DF121" s="1112"/>
      <c r="DG121" s="1009">
        <v>46475</v>
      </c>
      <c r="DH121" s="1010"/>
      <c r="DI121" s="1010"/>
      <c r="DJ121" s="1010"/>
      <c r="DK121" s="1010"/>
      <c r="DL121" s="1010">
        <v>43109</v>
      </c>
      <c r="DM121" s="1010"/>
      <c r="DN121" s="1010"/>
      <c r="DO121" s="1010"/>
      <c r="DP121" s="1010"/>
      <c r="DQ121" s="1010">
        <v>40912</v>
      </c>
      <c r="DR121" s="1010"/>
      <c r="DS121" s="1010"/>
      <c r="DT121" s="1010"/>
      <c r="DU121" s="1010"/>
      <c r="DV121" s="1011">
        <v>3.1</v>
      </c>
      <c r="DW121" s="1011"/>
      <c r="DX121" s="1011"/>
      <c r="DY121" s="1011"/>
      <c r="DZ121" s="1012"/>
    </row>
    <row r="122" spans="1:130" s="246" customFormat="1" ht="26.25" customHeight="1" x14ac:dyDescent="0.15">
      <c r="A122" s="1149"/>
      <c r="B122" s="1036"/>
      <c r="C122" s="1006" t="s">
        <v>442</v>
      </c>
      <c r="D122" s="1007"/>
      <c r="E122" s="1007"/>
      <c r="F122" s="1007"/>
      <c r="G122" s="1007"/>
      <c r="H122" s="1007"/>
      <c r="I122" s="1007"/>
      <c r="J122" s="1007"/>
      <c r="K122" s="1007"/>
      <c r="L122" s="1007"/>
      <c r="M122" s="1007"/>
      <c r="N122" s="1007"/>
      <c r="O122" s="1007"/>
      <c r="P122" s="1007"/>
      <c r="Q122" s="1007"/>
      <c r="R122" s="1007"/>
      <c r="S122" s="1007"/>
      <c r="T122" s="1007"/>
      <c r="U122" s="1007"/>
      <c r="V122" s="1007"/>
      <c r="W122" s="1007"/>
      <c r="X122" s="1007"/>
      <c r="Y122" s="1007"/>
      <c r="Z122" s="1008"/>
      <c r="AA122" s="1048" t="s">
        <v>129</v>
      </c>
      <c r="AB122" s="1049"/>
      <c r="AC122" s="1049"/>
      <c r="AD122" s="1049"/>
      <c r="AE122" s="1050"/>
      <c r="AF122" s="1051" t="s">
        <v>429</v>
      </c>
      <c r="AG122" s="1049"/>
      <c r="AH122" s="1049"/>
      <c r="AI122" s="1049"/>
      <c r="AJ122" s="1050"/>
      <c r="AK122" s="1051" t="s">
        <v>129</v>
      </c>
      <c r="AL122" s="1049"/>
      <c r="AM122" s="1049"/>
      <c r="AN122" s="1049"/>
      <c r="AO122" s="1050"/>
      <c r="AP122" s="1052" t="s">
        <v>129</v>
      </c>
      <c r="AQ122" s="1053"/>
      <c r="AR122" s="1053"/>
      <c r="AS122" s="1053"/>
      <c r="AT122" s="1054"/>
      <c r="AU122" s="1082"/>
      <c r="AV122" s="1083"/>
      <c r="AW122" s="1083"/>
      <c r="AX122" s="1083"/>
      <c r="AY122" s="1084"/>
      <c r="AZ122" s="1064" t="s">
        <v>465</v>
      </c>
      <c r="BA122" s="1055"/>
      <c r="BB122" s="1055"/>
      <c r="BC122" s="1055"/>
      <c r="BD122" s="1055"/>
      <c r="BE122" s="1055"/>
      <c r="BF122" s="1055"/>
      <c r="BG122" s="1055"/>
      <c r="BH122" s="1055"/>
      <c r="BI122" s="1055"/>
      <c r="BJ122" s="1055"/>
      <c r="BK122" s="1055"/>
      <c r="BL122" s="1055"/>
      <c r="BM122" s="1055"/>
      <c r="BN122" s="1055"/>
      <c r="BO122" s="1055"/>
      <c r="BP122" s="1056"/>
      <c r="BQ122" s="1087">
        <v>3328433</v>
      </c>
      <c r="BR122" s="1088"/>
      <c r="BS122" s="1088"/>
      <c r="BT122" s="1088"/>
      <c r="BU122" s="1088"/>
      <c r="BV122" s="1088">
        <v>3351344</v>
      </c>
      <c r="BW122" s="1088"/>
      <c r="BX122" s="1088"/>
      <c r="BY122" s="1088"/>
      <c r="BZ122" s="1088"/>
      <c r="CA122" s="1088">
        <v>3362343</v>
      </c>
      <c r="CB122" s="1088"/>
      <c r="CC122" s="1088"/>
      <c r="CD122" s="1088"/>
      <c r="CE122" s="1088"/>
      <c r="CF122" s="1108">
        <v>250.8</v>
      </c>
      <c r="CG122" s="1109"/>
      <c r="CH122" s="1109"/>
      <c r="CI122" s="1109"/>
      <c r="CJ122" s="1109"/>
      <c r="CK122" s="1100"/>
      <c r="CL122" s="1101"/>
      <c r="CM122" s="1101"/>
      <c r="CN122" s="1101"/>
      <c r="CO122" s="1102"/>
      <c r="CP122" s="1110" t="s">
        <v>466</v>
      </c>
      <c r="CQ122" s="1111"/>
      <c r="CR122" s="1111"/>
      <c r="CS122" s="1111"/>
      <c r="CT122" s="1111"/>
      <c r="CU122" s="1111"/>
      <c r="CV122" s="1111"/>
      <c r="CW122" s="1111"/>
      <c r="CX122" s="1111"/>
      <c r="CY122" s="1111"/>
      <c r="CZ122" s="1111"/>
      <c r="DA122" s="1111"/>
      <c r="DB122" s="1111"/>
      <c r="DC122" s="1111"/>
      <c r="DD122" s="1111"/>
      <c r="DE122" s="1111"/>
      <c r="DF122" s="1112"/>
      <c r="DG122" s="1009" t="s">
        <v>429</v>
      </c>
      <c r="DH122" s="1010"/>
      <c r="DI122" s="1010"/>
      <c r="DJ122" s="1010"/>
      <c r="DK122" s="1010"/>
      <c r="DL122" s="1010" t="s">
        <v>129</v>
      </c>
      <c r="DM122" s="1010"/>
      <c r="DN122" s="1010"/>
      <c r="DO122" s="1010"/>
      <c r="DP122" s="1010"/>
      <c r="DQ122" s="1010" t="s">
        <v>129</v>
      </c>
      <c r="DR122" s="1010"/>
      <c r="DS122" s="1010"/>
      <c r="DT122" s="1010"/>
      <c r="DU122" s="1010"/>
      <c r="DV122" s="1011" t="s">
        <v>129</v>
      </c>
      <c r="DW122" s="1011"/>
      <c r="DX122" s="1011"/>
      <c r="DY122" s="1011"/>
      <c r="DZ122" s="1012"/>
    </row>
    <row r="123" spans="1:130" s="246" customFormat="1" ht="26.25" customHeight="1" x14ac:dyDescent="0.15">
      <c r="A123" s="1149"/>
      <c r="B123" s="1036"/>
      <c r="C123" s="1006" t="s">
        <v>451</v>
      </c>
      <c r="D123" s="1007"/>
      <c r="E123" s="1007"/>
      <c r="F123" s="1007"/>
      <c r="G123" s="1007"/>
      <c r="H123" s="1007"/>
      <c r="I123" s="1007"/>
      <c r="J123" s="1007"/>
      <c r="K123" s="1007"/>
      <c r="L123" s="1007"/>
      <c r="M123" s="1007"/>
      <c r="N123" s="1007"/>
      <c r="O123" s="1007"/>
      <c r="P123" s="1007"/>
      <c r="Q123" s="1007"/>
      <c r="R123" s="1007"/>
      <c r="S123" s="1007"/>
      <c r="T123" s="1007"/>
      <c r="U123" s="1007"/>
      <c r="V123" s="1007"/>
      <c r="W123" s="1007"/>
      <c r="X123" s="1007"/>
      <c r="Y123" s="1007"/>
      <c r="Z123" s="1008"/>
      <c r="AA123" s="1048" t="s">
        <v>129</v>
      </c>
      <c r="AB123" s="1049"/>
      <c r="AC123" s="1049"/>
      <c r="AD123" s="1049"/>
      <c r="AE123" s="1050"/>
      <c r="AF123" s="1051" t="s">
        <v>129</v>
      </c>
      <c r="AG123" s="1049"/>
      <c r="AH123" s="1049"/>
      <c r="AI123" s="1049"/>
      <c r="AJ123" s="1050"/>
      <c r="AK123" s="1051" t="s">
        <v>129</v>
      </c>
      <c r="AL123" s="1049"/>
      <c r="AM123" s="1049"/>
      <c r="AN123" s="1049"/>
      <c r="AO123" s="1050"/>
      <c r="AP123" s="1052" t="s">
        <v>129</v>
      </c>
      <c r="AQ123" s="1053"/>
      <c r="AR123" s="1053"/>
      <c r="AS123" s="1053"/>
      <c r="AT123" s="1054"/>
      <c r="AU123" s="1085"/>
      <c r="AV123" s="1086"/>
      <c r="AW123" s="1086"/>
      <c r="AX123" s="1086"/>
      <c r="AY123" s="1086"/>
      <c r="AZ123" s="277" t="s">
        <v>186</v>
      </c>
      <c r="BA123" s="277"/>
      <c r="BB123" s="277"/>
      <c r="BC123" s="277"/>
      <c r="BD123" s="277"/>
      <c r="BE123" s="277"/>
      <c r="BF123" s="277"/>
      <c r="BG123" s="277"/>
      <c r="BH123" s="277"/>
      <c r="BI123" s="277"/>
      <c r="BJ123" s="277"/>
      <c r="BK123" s="277"/>
      <c r="BL123" s="277"/>
      <c r="BM123" s="277"/>
      <c r="BN123" s="277"/>
      <c r="BO123" s="1065" t="s">
        <v>467</v>
      </c>
      <c r="BP123" s="1096"/>
      <c r="BQ123" s="1155">
        <v>7563809</v>
      </c>
      <c r="BR123" s="1156"/>
      <c r="BS123" s="1156"/>
      <c r="BT123" s="1156"/>
      <c r="BU123" s="1156"/>
      <c r="BV123" s="1156">
        <v>8007524</v>
      </c>
      <c r="BW123" s="1156"/>
      <c r="BX123" s="1156"/>
      <c r="BY123" s="1156"/>
      <c r="BZ123" s="1156"/>
      <c r="CA123" s="1156">
        <v>8355844</v>
      </c>
      <c r="CB123" s="1156"/>
      <c r="CC123" s="1156"/>
      <c r="CD123" s="1156"/>
      <c r="CE123" s="1156"/>
      <c r="CF123" s="1089"/>
      <c r="CG123" s="1090"/>
      <c r="CH123" s="1090"/>
      <c r="CI123" s="1090"/>
      <c r="CJ123" s="1091"/>
      <c r="CK123" s="1100"/>
      <c r="CL123" s="1101"/>
      <c r="CM123" s="1101"/>
      <c r="CN123" s="1101"/>
      <c r="CO123" s="1102"/>
      <c r="CP123" s="1110" t="s">
        <v>399</v>
      </c>
      <c r="CQ123" s="1111"/>
      <c r="CR123" s="1111"/>
      <c r="CS123" s="1111"/>
      <c r="CT123" s="1111"/>
      <c r="CU123" s="1111"/>
      <c r="CV123" s="1111"/>
      <c r="CW123" s="1111"/>
      <c r="CX123" s="1111"/>
      <c r="CY123" s="1111"/>
      <c r="CZ123" s="1111"/>
      <c r="DA123" s="1111"/>
      <c r="DB123" s="1111"/>
      <c r="DC123" s="1111"/>
      <c r="DD123" s="1111"/>
      <c r="DE123" s="1111"/>
      <c r="DF123" s="1112"/>
      <c r="DG123" s="1048" t="s">
        <v>429</v>
      </c>
      <c r="DH123" s="1049"/>
      <c r="DI123" s="1049"/>
      <c r="DJ123" s="1049"/>
      <c r="DK123" s="1050"/>
      <c r="DL123" s="1051" t="s">
        <v>429</v>
      </c>
      <c r="DM123" s="1049"/>
      <c r="DN123" s="1049"/>
      <c r="DO123" s="1049"/>
      <c r="DP123" s="1050"/>
      <c r="DQ123" s="1051" t="s">
        <v>429</v>
      </c>
      <c r="DR123" s="1049"/>
      <c r="DS123" s="1049"/>
      <c r="DT123" s="1049"/>
      <c r="DU123" s="1050"/>
      <c r="DV123" s="1052" t="s">
        <v>429</v>
      </c>
      <c r="DW123" s="1053"/>
      <c r="DX123" s="1053"/>
      <c r="DY123" s="1053"/>
      <c r="DZ123" s="1054"/>
    </row>
    <row r="124" spans="1:130" s="246" customFormat="1" ht="26.25" customHeight="1" thickBot="1" x14ac:dyDescent="0.2">
      <c r="A124" s="1149"/>
      <c r="B124" s="1036"/>
      <c r="C124" s="1006" t="s">
        <v>454</v>
      </c>
      <c r="D124" s="1007"/>
      <c r="E124" s="1007"/>
      <c r="F124" s="1007"/>
      <c r="G124" s="1007"/>
      <c r="H124" s="1007"/>
      <c r="I124" s="1007"/>
      <c r="J124" s="1007"/>
      <c r="K124" s="1007"/>
      <c r="L124" s="1007"/>
      <c r="M124" s="1007"/>
      <c r="N124" s="1007"/>
      <c r="O124" s="1007"/>
      <c r="P124" s="1007"/>
      <c r="Q124" s="1007"/>
      <c r="R124" s="1007"/>
      <c r="S124" s="1007"/>
      <c r="T124" s="1007"/>
      <c r="U124" s="1007"/>
      <c r="V124" s="1007"/>
      <c r="W124" s="1007"/>
      <c r="X124" s="1007"/>
      <c r="Y124" s="1007"/>
      <c r="Z124" s="1008"/>
      <c r="AA124" s="1048" t="s">
        <v>429</v>
      </c>
      <c r="AB124" s="1049"/>
      <c r="AC124" s="1049"/>
      <c r="AD124" s="1049"/>
      <c r="AE124" s="1050"/>
      <c r="AF124" s="1051" t="s">
        <v>129</v>
      </c>
      <c r="AG124" s="1049"/>
      <c r="AH124" s="1049"/>
      <c r="AI124" s="1049"/>
      <c r="AJ124" s="1050"/>
      <c r="AK124" s="1051" t="s">
        <v>129</v>
      </c>
      <c r="AL124" s="1049"/>
      <c r="AM124" s="1049"/>
      <c r="AN124" s="1049"/>
      <c r="AO124" s="1050"/>
      <c r="AP124" s="1052" t="s">
        <v>429</v>
      </c>
      <c r="AQ124" s="1053"/>
      <c r="AR124" s="1053"/>
      <c r="AS124" s="1053"/>
      <c r="AT124" s="1054"/>
      <c r="AU124" s="1151" t="s">
        <v>468</v>
      </c>
      <c r="AV124" s="1152"/>
      <c r="AW124" s="1152"/>
      <c r="AX124" s="1152"/>
      <c r="AY124" s="1152"/>
      <c r="AZ124" s="1152"/>
      <c r="BA124" s="1152"/>
      <c r="BB124" s="1152"/>
      <c r="BC124" s="1152"/>
      <c r="BD124" s="1152"/>
      <c r="BE124" s="1152"/>
      <c r="BF124" s="1152"/>
      <c r="BG124" s="1152"/>
      <c r="BH124" s="1152"/>
      <c r="BI124" s="1152"/>
      <c r="BJ124" s="1152"/>
      <c r="BK124" s="1152"/>
      <c r="BL124" s="1152"/>
      <c r="BM124" s="1152"/>
      <c r="BN124" s="1152"/>
      <c r="BO124" s="1152"/>
      <c r="BP124" s="1153"/>
      <c r="BQ124" s="1154" t="s">
        <v>429</v>
      </c>
      <c r="BR124" s="1118"/>
      <c r="BS124" s="1118"/>
      <c r="BT124" s="1118"/>
      <c r="BU124" s="1118"/>
      <c r="BV124" s="1118" t="s">
        <v>429</v>
      </c>
      <c r="BW124" s="1118"/>
      <c r="BX124" s="1118"/>
      <c r="BY124" s="1118"/>
      <c r="BZ124" s="1118"/>
      <c r="CA124" s="1118" t="s">
        <v>429</v>
      </c>
      <c r="CB124" s="1118"/>
      <c r="CC124" s="1118"/>
      <c r="CD124" s="1118"/>
      <c r="CE124" s="1118"/>
      <c r="CF124" s="1119"/>
      <c r="CG124" s="1120"/>
      <c r="CH124" s="1120"/>
      <c r="CI124" s="1120"/>
      <c r="CJ124" s="1121"/>
      <c r="CK124" s="1103"/>
      <c r="CL124" s="1103"/>
      <c r="CM124" s="1103"/>
      <c r="CN124" s="1103"/>
      <c r="CO124" s="1104"/>
      <c r="CP124" s="1110" t="s">
        <v>469</v>
      </c>
      <c r="CQ124" s="1111"/>
      <c r="CR124" s="1111"/>
      <c r="CS124" s="1111"/>
      <c r="CT124" s="1111"/>
      <c r="CU124" s="1111"/>
      <c r="CV124" s="1111"/>
      <c r="CW124" s="1111"/>
      <c r="CX124" s="1111"/>
      <c r="CY124" s="1111"/>
      <c r="CZ124" s="1111"/>
      <c r="DA124" s="1111"/>
      <c r="DB124" s="1111"/>
      <c r="DC124" s="1111"/>
      <c r="DD124" s="1111"/>
      <c r="DE124" s="1111"/>
      <c r="DF124" s="1112"/>
      <c r="DG124" s="1095" t="s">
        <v>429</v>
      </c>
      <c r="DH124" s="1074"/>
      <c r="DI124" s="1074"/>
      <c r="DJ124" s="1074"/>
      <c r="DK124" s="1075"/>
      <c r="DL124" s="1073" t="s">
        <v>429</v>
      </c>
      <c r="DM124" s="1074"/>
      <c r="DN124" s="1074"/>
      <c r="DO124" s="1074"/>
      <c r="DP124" s="1075"/>
      <c r="DQ124" s="1073" t="s">
        <v>443</v>
      </c>
      <c r="DR124" s="1074"/>
      <c r="DS124" s="1074"/>
      <c r="DT124" s="1074"/>
      <c r="DU124" s="1075"/>
      <c r="DV124" s="1076" t="s">
        <v>429</v>
      </c>
      <c r="DW124" s="1077"/>
      <c r="DX124" s="1077"/>
      <c r="DY124" s="1077"/>
      <c r="DZ124" s="1078"/>
    </row>
    <row r="125" spans="1:130" s="246" customFormat="1" ht="26.25" customHeight="1" x14ac:dyDescent="0.15">
      <c r="A125" s="1149"/>
      <c r="B125" s="1036"/>
      <c r="C125" s="1006" t="s">
        <v>456</v>
      </c>
      <c r="D125" s="1007"/>
      <c r="E125" s="1007"/>
      <c r="F125" s="1007"/>
      <c r="G125" s="1007"/>
      <c r="H125" s="1007"/>
      <c r="I125" s="1007"/>
      <c r="J125" s="1007"/>
      <c r="K125" s="1007"/>
      <c r="L125" s="1007"/>
      <c r="M125" s="1007"/>
      <c r="N125" s="1007"/>
      <c r="O125" s="1007"/>
      <c r="P125" s="1007"/>
      <c r="Q125" s="1007"/>
      <c r="R125" s="1007"/>
      <c r="S125" s="1007"/>
      <c r="T125" s="1007"/>
      <c r="U125" s="1007"/>
      <c r="V125" s="1007"/>
      <c r="W125" s="1007"/>
      <c r="X125" s="1007"/>
      <c r="Y125" s="1007"/>
      <c r="Z125" s="1008"/>
      <c r="AA125" s="1048" t="s">
        <v>129</v>
      </c>
      <c r="AB125" s="1049"/>
      <c r="AC125" s="1049"/>
      <c r="AD125" s="1049"/>
      <c r="AE125" s="1050"/>
      <c r="AF125" s="1051" t="s">
        <v>429</v>
      </c>
      <c r="AG125" s="1049"/>
      <c r="AH125" s="1049"/>
      <c r="AI125" s="1049"/>
      <c r="AJ125" s="1050"/>
      <c r="AK125" s="1051" t="s">
        <v>429</v>
      </c>
      <c r="AL125" s="1049"/>
      <c r="AM125" s="1049"/>
      <c r="AN125" s="1049"/>
      <c r="AO125" s="1050"/>
      <c r="AP125" s="1052" t="s">
        <v>429</v>
      </c>
      <c r="AQ125" s="1053"/>
      <c r="AR125" s="1053"/>
      <c r="AS125" s="1053"/>
      <c r="AT125" s="1054"/>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1113" t="s">
        <v>470</v>
      </c>
      <c r="CL125" s="1098"/>
      <c r="CM125" s="1098"/>
      <c r="CN125" s="1098"/>
      <c r="CO125" s="1099"/>
      <c r="CP125" s="1030" t="s">
        <v>471</v>
      </c>
      <c r="CQ125" s="979"/>
      <c r="CR125" s="979"/>
      <c r="CS125" s="979"/>
      <c r="CT125" s="979"/>
      <c r="CU125" s="979"/>
      <c r="CV125" s="979"/>
      <c r="CW125" s="979"/>
      <c r="CX125" s="979"/>
      <c r="CY125" s="979"/>
      <c r="CZ125" s="979"/>
      <c r="DA125" s="979"/>
      <c r="DB125" s="979"/>
      <c r="DC125" s="979"/>
      <c r="DD125" s="979"/>
      <c r="DE125" s="979"/>
      <c r="DF125" s="980"/>
      <c r="DG125" s="1016" t="s">
        <v>429</v>
      </c>
      <c r="DH125" s="1017"/>
      <c r="DI125" s="1017"/>
      <c r="DJ125" s="1017"/>
      <c r="DK125" s="1017"/>
      <c r="DL125" s="1017" t="s">
        <v>429</v>
      </c>
      <c r="DM125" s="1017"/>
      <c r="DN125" s="1017"/>
      <c r="DO125" s="1017"/>
      <c r="DP125" s="1017"/>
      <c r="DQ125" s="1017" t="s">
        <v>429</v>
      </c>
      <c r="DR125" s="1017"/>
      <c r="DS125" s="1017"/>
      <c r="DT125" s="1017"/>
      <c r="DU125" s="1017"/>
      <c r="DV125" s="1018" t="s">
        <v>129</v>
      </c>
      <c r="DW125" s="1018"/>
      <c r="DX125" s="1018"/>
      <c r="DY125" s="1018"/>
      <c r="DZ125" s="1019"/>
    </row>
    <row r="126" spans="1:130" s="246" customFormat="1" ht="26.25" customHeight="1" thickBot="1" x14ac:dyDescent="0.2">
      <c r="A126" s="1149"/>
      <c r="B126" s="1036"/>
      <c r="C126" s="1006" t="s">
        <v>458</v>
      </c>
      <c r="D126" s="1007"/>
      <c r="E126" s="1007"/>
      <c r="F126" s="1007"/>
      <c r="G126" s="1007"/>
      <c r="H126" s="1007"/>
      <c r="I126" s="1007"/>
      <c r="J126" s="1007"/>
      <c r="K126" s="1007"/>
      <c r="L126" s="1007"/>
      <c r="M126" s="1007"/>
      <c r="N126" s="1007"/>
      <c r="O126" s="1007"/>
      <c r="P126" s="1007"/>
      <c r="Q126" s="1007"/>
      <c r="R126" s="1007"/>
      <c r="S126" s="1007"/>
      <c r="T126" s="1007"/>
      <c r="U126" s="1007"/>
      <c r="V126" s="1007"/>
      <c r="W126" s="1007"/>
      <c r="X126" s="1007"/>
      <c r="Y126" s="1007"/>
      <c r="Z126" s="1008"/>
      <c r="AA126" s="1048" t="s">
        <v>429</v>
      </c>
      <c r="AB126" s="1049"/>
      <c r="AC126" s="1049"/>
      <c r="AD126" s="1049"/>
      <c r="AE126" s="1050"/>
      <c r="AF126" s="1051" t="s">
        <v>129</v>
      </c>
      <c r="AG126" s="1049"/>
      <c r="AH126" s="1049"/>
      <c r="AI126" s="1049"/>
      <c r="AJ126" s="1050"/>
      <c r="AK126" s="1051" t="s">
        <v>429</v>
      </c>
      <c r="AL126" s="1049"/>
      <c r="AM126" s="1049"/>
      <c r="AN126" s="1049"/>
      <c r="AO126" s="1050"/>
      <c r="AP126" s="1052" t="s">
        <v>429</v>
      </c>
      <c r="AQ126" s="1053"/>
      <c r="AR126" s="1053"/>
      <c r="AS126" s="1053"/>
      <c r="AT126" s="1054"/>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1114"/>
      <c r="CL126" s="1101"/>
      <c r="CM126" s="1101"/>
      <c r="CN126" s="1101"/>
      <c r="CO126" s="1102"/>
      <c r="CP126" s="1039" t="s">
        <v>472</v>
      </c>
      <c r="CQ126" s="1040"/>
      <c r="CR126" s="1040"/>
      <c r="CS126" s="1040"/>
      <c r="CT126" s="1040"/>
      <c r="CU126" s="1040"/>
      <c r="CV126" s="1040"/>
      <c r="CW126" s="1040"/>
      <c r="CX126" s="1040"/>
      <c r="CY126" s="1040"/>
      <c r="CZ126" s="1040"/>
      <c r="DA126" s="1040"/>
      <c r="DB126" s="1040"/>
      <c r="DC126" s="1040"/>
      <c r="DD126" s="1040"/>
      <c r="DE126" s="1040"/>
      <c r="DF126" s="1041"/>
      <c r="DG126" s="1009" t="s">
        <v>429</v>
      </c>
      <c r="DH126" s="1010"/>
      <c r="DI126" s="1010"/>
      <c r="DJ126" s="1010"/>
      <c r="DK126" s="1010"/>
      <c r="DL126" s="1010" t="s">
        <v>429</v>
      </c>
      <c r="DM126" s="1010"/>
      <c r="DN126" s="1010"/>
      <c r="DO126" s="1010"/>
      <c r="DP126" s="1010"/>
      <c r="DQ126" s="1010" t="s">
        <v>429</v>
      </c>
      <c r="DR126" s="1010"/>
      <c r="DS126" s="1010"/>
      <c r="DT126" s="1010"/>
      <c r="DU126" s="1010"/>
      <c r="DV126" s="1011" t="s">
        <v>429</v>
      </c>
      <c r="DW126" s="1011"/>
      <c r="DX126" s="1011"/>
      <c r="DY126" s="1011"/>
      <c r="DZ126" s="1012"/>
    </row>
    <row r="127" spans="1:130" s="246" customFormat="1" ht="26.25" customHeight="1" x14ac:dyDescent="0.15">
      <c r="A127" s="1150"/>
      <c r="B127" s="1038"/>
      <c r="C127" s="1092" t="s">
        <v>473</v>
      </c>
      <c r="D127" s="1093"/>
      <c r="E127" s="1093"/>
      <c r="F127" s="1093"/>
      <c r="G127" s="1093"/>
      <c r="H127" s="1093"/>
      <c r="I127" s="1093"/>
      <c r="J127" s="1093"/>
      <c r="K127" s="1093"/>
      <c r="L127" s="1093"/>
      <c r="M127" s="1093"/>
      <c r="N127" s="1093"/>
      <c r="O127" s="1093"/>
      <c r="P127" s="1093"/>
      <c r="Q127" s="1093"/>
      <c r="R127" s="1093"/>
      <c r="S127" s="1093"/>
      <c r="T127" s="1093"/>
      <c r="U127" s="1093"/>
      <c r="V127" s="1093"/>
      <c r="W127" s="1093"/>
      <c r="X127" s="1093"/>
      <c r="Y127" s="1093"/>
      <c r="Z127" s="1094"/>
      <c r="AA127" s="1048" t="s">
        <v>429</v>
      </c>
      <c r="AB127" s="1049"/>
      <c r="AC127" s="1049"/>
      <c r="AD127" s="1049"/>
      <c r="AE127" s="1050"/>
      <c r="AF127" s="1051" t="s">
        <v>429</v>
      </c>
      <c r="AG127" s="1049"/>
      <c r="AH127" s="1049"/>
      <c r="AI127" s="1049"/>
      <c r="AJ127" s="1050"/>
      <c r="AK127" s="1051" t="s">
        <v>429</v>
      </c>
      <c r="AL127" s="1049"/>
      <c r="AM127" s="1049"/>
      <c r="AN127" s="1049"/>
      <c r="AO127" s="1050"/>
      <c r="AP127" s="1052" t="s">
        <v>429</v>
      </c>
      <c r="AQ127" s="1053"/>
      <c r="AR127" s="1053"/>
      <c r="AS127" s="1053"/>
      <c r="AT127" s="1054"/>
      <c r="AU127" s="282"/>
      <c r="AV127" s="282"/>
      <c r="AW127" s="282"/>
      <c r="AX127" s="1122" t="s">
        <v>474</v>
      </c>
      <c r="AY127" s="1123"/>
      <c r="AZ127" s="1123"/>
      <c r="BA127" s="1123"/>
      <c r="BB127" s="1123"/>
      <c r="BC127" s="1123"/>
      <c r="BD127" s="1123"/>
      <c r="BE127" s="1124"/>
      <c r="BF127" s="1125" t="s">
        <v>475</v>
      </c>
      <c r="BG127" s="1123"/>
      <c r="BH127" s="1123"/>
      <c r="BI127" s="1123"/>
      <c r="BJ127" s="1123"/>
      <c r="BK127" s="1123"/>
      <c r="BL127" s="1124"/>
      <c r="BM127" s="1125" t="s">
        <v>476</v>
      </c>
      <c r="BN127" s="1123"/>
      <c r="BO127" s="1123"/>
      <c r="BP127" s="1123"/>
      <c r="BQ127" s="1123"/>
      <c r="BR127" s="1123"/>
      <c r="BS127" s="1124"/>
      <c r="BT127" s="1125" t="s">
        <v>477</v>
      </c>
      <c r="BU127" s="1123"/>
      <c r="BV127" s="1123"/>
      <c r="BW127" s="1123"/>
      <c r="BX127" s="1123"/>
      <c r="BY127" s="1123"/>
      <c r="BZ127" s="1147"/>
      <c r="CA127" s="282"/>
      <c r="CB127" s="282"/>
      <c r="CC127" s="282"/>
      <c r="CD127" s="283"/>
      <c r="CE127" s="283"/>
      <c r="CF127" s="283"/>
      <c r="CG127" s="280"/>
      <c r="CH127" s="280"/>
      <c r="CI127" s="280"/>
      <c r="CJ127" s="281"/>
      <c r="CK127" s="1114"/>
      <c r="CL127" s="1101"/>
      <c r="CM127" s="1101"/>
      <c r="CN127" s="1101"/>
      <c r="CO127" s="1102"/>
      <c r="CP127" s="1039" t="s">
        <v>478</v>
      </c>
      <c r="CQ127" s="1040"/>
      <c r="CR127" s="1040"/>
      <c r="CS127" s="1040"/>
      <c r="CT127" s="1040"/>
      <c r="CU127" s="1040"/>
      <c r="CV127" s="1040"/>
      <c r="CW127" s="1040"/>
      <c r="CX127" s="1040"/>
      <c r="CY127" s="1040"/>
      <c r="CZ127" s="1040"/>
      <c r="DA127" s="1040"/>
      <c r="DB127" s="1040"/>
      <c r="DC127" s="1040"/>
      <c r="DD127" s="1040"/>
      <c r="DE127" s="1040"/>
      <c r="DF127" s="1041"/>
      <c r="DG127" s="1009" t="s">
        <v>429</v>
      </c>
      <c r="DH127" s="1010"/>
      <c r="DI127" s="1010"/>
      <c r="DJ127" s="1010"/>
      <c r="DK127" s="1010"/>
      <c r="DL127" s="1010" t="s">
        <v>429</v>
      </c>
      <c r="DM127" s="1010"/>
      <c r="DN127" s="1010"/>
      <c r="DO127" s="1010"/>
      <c r="DP127" s="1010"/>
      <c r="DQ127" s="1010" t="s">
        <v>129</v>
      </c>
      <c r="DR127" s="1010"/>
      <c r="DS127" s="1010"/>
      <c r="DT127" s="1010"/>
      <c r="DU127" s="1010"/>
      <c r="DV127" s="1011" t="s">
        <v>429</v>
      </c>
      <c r="DW127" s="1011"/>
      <c r="DX127" s="1011"/>
      <c r="DY127" s="1011"/>
      <c r="DZ127" s="1012"/>
    </row>
    <row r="128" spans="1:130" s="246" customFormat="1" ht="26.25" customHeight="1" thickBot="1" x14ac:dyDescent="0.2">
      <c r="A128" s="1133" t="s">
        <v>479</v>
      </c>
      <c r="B128" s="1134"/>
      <c r="C128" s="1134"/>
      <c r="D128" s="1134"/>
      <c r="E128" s="1134"/>
      <c r="F128" s="1134"/>
      <c r="G128" s="1134"/>
      <c r="H128" s="1134"/>
      <c r="I128" s="1134"/>
      <c r="J128" s="1134"/>
      <c r="K128" s="1134"/>
      <c r="L128" s="1134"/>
      <c r="M128" s="1134"/>
      <c r="N128" s="1134"/>
      <c r="O128" s="1134"/>
      <c r="P128" s="1134"/>
      <c r="Q128" s="1134"/>
      <c r="R128" s="1134"/>
      <c r="S128" s="1134"/>
      <c r="T128" s="1134"/>
      <c r="U128" s="1134"/>
      <c r="V128" s="1134"/>
      <c r="W128" s="1135" t="s">
        <v>480</v>
      </c>
      <c r="X128" s="1135"/>
      <c r="Y128" s="1135"/>
      <c r="Z128" s="1136"/>
      <c r="AA128" s="1137">
        <v>31485</v>
      </c>
      <c r="AB128" s="1138"/>
      <c r="AC128" s="1138"/>
      <c r="AD128" s="1138"/>
      <c r="AE128" s="1139"/>
      <c r="AF128" s="1140">
        <v>30345</v>
      </c>
      <c r="AG128" s="1138"/>
      <c r="AH128" s="1138"/>
      <c r="AI128" s="1138"/>
      <c r="AJ128" s="1139"/>
      <c r="AK128" s="1140">
        <v>1561</v>
      </c>
      <c r="AL128" s="1138"/>
      <c r="AM128" s="1138"/>
      <c r="AN128" s="1138"/>
      <c r="AO128" s="1139"/>
      <c r="AP128" s="1141"/>
      <c r="AQ128" s="1142"/>
      <c r="AR128" s="1142"/>
      <c r="AS128" s="1142"/>
      <c r="AT128" s="1143"/>
      <c r="AU128" s="282"/>
      <c r="AV128" s="282"/>
      <c r="AW128" s="282"/>
      <c r="AX128" s="978" t="s">
        <v>481</v>
      </c>
      <c r="AY128" s="979"/>
      <c r="AZ128" s="979"/>
      <c r="BA128" s="979"/>
      <c r="BB128" s="979"/>
      <c r="BC128" s="979"/>
      <c r="BD128" s="979"/>
      <c r="BE128" s="980"/>
      <c r="BF128" s="1144" t="s">
        <v>129</v>
      </c>
      <c r="BG128" s="1145"/>
      <c r="BH128" s="1145"/>
      <c r="BI128" s="1145"/>
      <c r="BJ128" s="1145"/>
      <c r="BK128" s="1145"/>
      <c r="BL128" s="1146"/>
      <c r="BM128" s="1144">
        <v>15</v>
      </c>
      <c r="BN128" s="1145"/>
      <c r="BO128" s="1145"/>
      <c r="BP128" s="1145"/>
      <c r="BQ128" s="1145"/>
      <c r="BR128" s="1145"/>
      <c r="BS128" s="1146"/>
      <c r="BT128" s="1144">
        <v>20</v>
      </c>
      <c r="BU128" s="1145"/>
      <c r="BV128" s="1145"/>
      <c r="BW128" s="1145"/>
      <c r="BX128" s="1145"/>
      <c r="BY128" s="1145"/>
      <c r="BZ128" s="1169"/>
      <c r="CA128" s="283"/>
      <c r="CB128" s="283"/>
      <c r="CC128" s="283"/>
      <c r="CD128" s="283"/>
      <c r="CE128" s="283"/>
      <c r="CF128" s="283"/>
      <c r="CG128" s="280"/>
      <c r="CH128" s="280"/>
      <c r="CI128" s="280"/>
      <c r="CJ128" s="281"/>
      <c r="CK128" s="1115"/>
      <c r="CL128" s="1116"/>
      <c r="CM128" s="1116"/>
      <c r="CN128" s="1116"/>
      <c r="CO128" s="1117"/>
      <c r="CP128" s="1126" t="s">
        <v>482</v>
      </c>
      <c r="CQ128" s="1127"/>
      <c r="CR128" s="1127"/>
      <c r="CS128" s="1127"/>
      <c r="CT128" s="1127"/>
      <c r="CU128" s="1127"/>
      <c r="CV128" s="1127"/>
      <c r="CW128" s="1127"/>
      <c r="CX128" s="1127"/>
      <c r="CY128" s="1127"/>
      <c r="CZ128" s="1127"/>
      <c r="DA128" s="1127"/>
      <c r="DB128" s="1127"/>
      <c r="DC128" s="1127"/>
      <c r="DD128" s="1127"/>
      <c r="DE128" s="1127"/>
      <c r="DF128" s="1128"/>
      <c r="DG128" s="1129" t="s">
        <v>129</v>
      </c>
      <c r="DH128" s="1130"/>
      <c r="DI128" s="1130"/>
      <c r="DJ128" s="1130"/>
      <c r="DK128" s="1130"/>
      <c r="DL128" s="1130" t="s">
        <v>429</v>
      </c>
      <c r="DM128" s="1130"/>
      <c r="DN128" s="1130"/>
      <c r="DO128" s="1130"/>
      <c r="DP128" s="1130"/>
      <c r="DQ128" s="1130" t="s">
        <v>429</v>
      </c>
      <c r="DR128" s="1130"/>
      <c r="DS128" s="1130"/>
      <c r="DT128" s="1130"/>
      <c r="DU128" s="1130"/>
      <c r="DV128" s="1131" t="s">
        <v>129</v>
      </c>
      <c r="DW128" s="1131"/>
      <c r="DX128" s="1131"/>
      <c r="DY128" s="1131"/>
      <c r="DZ128" s="1132"/>
    </row>
    <row r="129" spans="1:131" s="246" customFormat="1" ht="26.25" customHeight="1" x14ac:dyDescent="0.15">
      <c r="A129" s="1020" t="s">
        <v>106</v>
      </c>
      <c r="B129" s="1021"/>
      <c r="C129" s="1021"/>
      <c r="D129" s="1021"/>
      <c r="E129" s="1021"/>
      <c r="F129" s="1021"/>
      <c r="G129" s="1021"/>
      <c r="H129" s="1021"/>
      <c r="I129" s="1021"/>
      <c r="J129" s="1021"/>
      <c r="K129" s="1021"/>
      <c r="L129" s="1021"/>
      <c r="M129" s="1021"/>
      <c r="N129" s="1021"/>
      <c r="O129" s="1021"/>
      <c r="P129" s="1021"/>
      <c r="Q129" s="1021"/>
      <c r="R129" s="1021"/>
      <c r="S129" s="1021"/>
      <c r="T129" s="1021"/>
      <c r="U129" s="1021"/>
      <c r="V129" s="1021"/>
      <c r="W129" s="1163" t="s">
        <v>483</v>
      </c>
      <c r="X129" s="1164"/>
      <c r="Y129" s="1164"/>
      <c r="Z129" s="1165"/>
      <c r="AA129" s="1048">
        <v>1653181</v>
      </c>
      <c r="AB129" s="1049"/>
      <c r="AC129" s="1049"/>
      <c r="AD129" s="1049"/>
      <c r="AE129" s="1050"/>
      <c r="AF129" s="1051">
        <v>1615463</v>
      </c>
      <c r="AG129" s="1049"/>
      <c r="AH129" s="1049"/>
      <c r="AI129" s="1049"/>
      <c r="AJ129" s="1050"/>
      <c r="AK129" s="1051">
        <v>1610654</v>
      </c>
      <c r="AL129" s="1049"/>
      <c r="AM129" s="1049"/>
      <c r="AN129" s="1049"/>
      <c r="AO129" s="1050"/>
      <c r="AP129" s="1166"/>
      <c r="AQ129" s="1167"/>
      <c r="AR129" s="1167"/>
      <c r="AS129" s="1167"/>
      <c r="AT129" s="1168"/>
      <c r="AU129" s="284"/>
      <c r="AV129" s="284"/>
      <c r="AW129" s="284"/>
      <c r="AX129" s="1157" t="s">
        <v>484</v>
      </c>
      <c r="AY129" s="1040"/>
      <c r="AZ129" s="1040"/>
      <c r="BA129" s="1040"/>
      <c r="BB129" s="1040"/>
      <c r="BC129" s="1040"/>
      <c r="BD129" s="1040"/>
      <c r="BE129" s="1041"/>
      <c r="BF129" s="1158" t="s">
        <v>485</v>
      </c>
      <c r="BG129" s="1159"/>
      <c r="BH129" s="1159"/>
      <c r="BI129" s="1159"/>
      <c r="BJ129" s="1159"/>
      <c r="BK129" s="1159"/>
      <c r="BL129" s="1160"/>
      <c r="BM129" s="1158">
        <v>20</v>
      </c>
      <c r="BN129" s="1159"/>
      <c r="BO129" s="1159"/>
      <c r="BP129" s="1159"/>
      <c r="BQ129" s="1159"/>
      <c r="BR129" s="1159"/>
      <c r="BS129" s="1160"/>
      <c r="BT129" s="1158">
        <v>30</v>
      </c>
      <c r="BU129" s="1161"/>
      <c r="BV129" s="1161"/>
      <c r="BW129" s="1161"/>
      <c r="BX129" s="1161"/>
      <c r="BY129" s="1161"/>
      <c r="BZ129" s="1162"/>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x14ac:dyDescent="0.15">
      <c r="A130" s="1020" t="s">
        <v>486</v>
      </c>
      <c r="B130" s="1021"/>
      <c r="C130" s="1021"/>
      <c r="D130" s="1021"/>
      <c r="E130" s="1021"/>
      <c r="F130" s="1021"/>
      <c r="G130" s="1021"/>
      <c r="H130" s="1021"/>
      <c r="I130" s="1021"/>
      <c r="J130" s="1021"/>
      <c r="K130" s="1021"/>
      <c r="L130" s="1021"/>
      <c r="M130" s="1021"/>
      <c r="N130" s="1021"/>
      <c r="O130" s="1021"/>
      <c r="P130" s="1021"/>
      <c r="Q130" s="1021"/>
      <c r="R130" s="1021"/>
      <c r="S130" s="1021"/>
      <c r="T130" s="1021"/>
      <c r="U130" s="1021"/>
      <c r="V130" s="1021"/>
      <c r="W130" s="1163" t="s">
        <v>487</v>
      </c>
      <c r="X130" s="1164"/>
      <c r="Y130" s="1164"/>
      <c r="Z130" s="1165"/>
      <c r="AA130" s="1048">
        <v>310497</v>
      </c>
      <c r="AB130" s="1049"/>
      <c r="AC130" s="1049"/>
      <c r="AD130" s="1049"/>
      <c r="AE130" s="1050"/>
      <c r="AF130" s="1051">
        <v>289122</v>
      </c>
      <c r="AG130" s="1049"/>
      <c r="AH130" s="1049"/>
      <c r="AI130" s="1049"/>
      <c r="AJ130" s="1050"/>
      <c r="AK130" s="1051">
        <v>270256</v>
      </c>
      <c r="AL130" s="1049"/>
      <c r="AM130" s="1049"/>
      <c r="AN130" s="1049"/>
      <c r="AO130" s="1050"/>
      <c r="AP130" s="1166"/>
      <c r="AQ130" s="1167"/>
      <c r="AR130" s="1167"/>
      <c r="AS130" s="1167"/>
      <c r="AT130" s="1168"/>
      <c r="AU130" s="284"/>
      <c r="AV130" s="284"/>
      <c r="AW130" s="284"/>
      <c r="AX130" s="1157" t="s">
        <v>488</v>
      </c>
      <c r="AY130" s="1040"/>
      <c r="AZ130" s="1040"/>
      <c r="BA130" s="1040"/>
      <c r="BB130" s="1040"/>
      <c r="BC130" s="1040"/>
      <c r="BD130" s="1040"/>
      <c r="BE130" s="1041"/>
      <c r="BF130" s="1194">
        <v>1.4</v>
      </c>
      <c r="BG130" s="1195"/>
      <c r="BH130" s="1195"/>
      <c r="BI130" s="1195"/>
      <c r="BJ130" s="1195"/>
      <c r="BK130" s="1195"/>
      <c r="BL130" s="1196"/>
      <c r="BM130" s="1194">
        <v>25</v>
      </c>
      <c r="BN130" s="1195"/>
      <c r="BO130" s="1195"/>
      <c r="BP130" s="1195"/>
      <c r="BQ130" s="1195"/>
      <c r="BR130" s="1195"/>
      <c r="BS130" s="1196"/>
      <c r="BT130" s="1194">
        <v>35</v>
      </c>
      <c r="BU130" s="1197"/>
      <c r="BV130" s="1197"/>
      <c r="BW130" s="1197"/>
      <c r="BX130" s="1197"/>
      <c r="BY130" s="1197"/>
      <c r="BZ130" s="1198"/>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x14ac:dyDescent="0.2">
      <c r="A131" s="1199"/>
      <c r="B131" s="1200"/>
      <c r="C131" s="1200"/>
      <c r="D131" s="1200"/>
      <c r="E131" s="1200"/>
      <c r="F131" s="1200"/>
      <c r="G131" s="1200"/>
      <c r="H131" s="1200"/>
      <c r="I131" s="1200"/>
      <c r="J131" s="1200"/>
      <c r="K131" s="1200"/>
      <c r="L131" s="1200"/>
      <c r="M131" s="1200"/>
      <c r="N131" s="1200"/>
      <c r="O131" s="1200"/>
      <c r="P131" s="1200"/>
      <c r="Q131" s="1200"/>
      <c r="R131" s="1200"/>
      <c r="S131" s="1200"/>
      <c r="T131" s="1200"/>
      <c r="U131" s="1200"/>
      <c r="V131" s="1200"/>
      <c r="W131" s="1201" t="s">
        <v>489</v>
      </c>
      <c r="X131" s="1202"/>
      <c r="Y131" s="1202"/>
      <c r="Z131" s="1203"/>
      <c r="AA131" s="1095">
        <v>1342684</v>
      </c>
      <c r="AB131" s="1074"/>
      <c r="AC131" s="1074"/>
      <c r="AD131" s="1074"/>
      <c r="AE131" s="1075"/>
      <c r="AF131" s="1073">
        <v>1326341</v>
      </c>
      <c r="AG131" s="1074"/>
      <c r="AH131" s="1074"/>
      <c r="AI131" s="1074"/>
      <c r="AJ131" s="1075"/>
      <c r="AK131" s="1073">
        <v>1340398</v>
      </c>
      <c r="AL131" s="1074"/>
      <c r="AM131" s="1074"/>
      <c r="AN131" s="1074"/>
      <c r="AO131" s="1075"/>
      <c r="AP131" s="1204"/>
      <c r="AQ131" s="1205"/>
      <c r="AR131" s="1205"/>
      <c r="AS131" s="1205"/>
      <c r="AT131" s="1206"/>
      <c r="AU131" s="284"/>
      <c r="AV131" s="284"/>
      <c r="AW131" s="284"/>
      <c r="AX131" s="1176" t="s">
        <v>490</v>
      </c>
      <c r="AY131" s="1127"/>
      <c r="AZ131" s="1127"/>
      <c r="BA131" s="1127"/>
      <c r="BB131" s="1127"/>
      <c r="BC131" s="1127"/>
      <c r="BD131" s="1127"/>
      <c r="BE131" s="1128"/>
      <c r="BF131" s="1177" t="s">
        <v>429</v>
      </c>
      <c r="BG131" s="1178"/>
      <c r="BH131" s="1178"/>
      <c r="BI131" s="1178"/>
      <c r="BJ131" s="1178"/>
      <c r="BK131" s="1178"/>
      <c r="BL131" s="1179"/>
      <c r="BM131" s="1177">
        <v>350</v>
      </c>
      <c r="BN131" s="1178"/>
      <c r="BO131" s="1178"/>
      <c r="BP131" s="1178"/>
      <c r="BQ131" s="1178"/>
      <c r="BR131" s="1178"/>
      <c r="BS131" s="1179"/>
      <c r="BT131" s="1180"/>
      <c r="BU131" s="1181"/>
      <c r="BV131" s="1181"/>
      <c r="BW131" s="1181"/>
      <c r="BX131" s="1181"/>
      <c r="BY131" s="1181"/>
      <c r="BZ131" s="1182"/>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x14ac:dyDescent="0.15">
      <c r="A132" s="1183" t="s">
        <v>491</v>
      </c>
      <c r="B132" s="1184"/>
      <c r="C132" s="1184"/>
      <c r="D132" s="1184"/>
      <c r="E132" s="1184"/>
      <c r="F132" s="1184"/>
      <c r="G132" s="1184"/>
      <c r="H132" s="1184"/>
      <c r="I132" s="1184"/>
      <c r="J132" s="1184"/>
      <c r="K132" s="1184"/>
      <c r="L132" s="1184"/>
      <c r="M132" s="1184"/>
      <c r="N132" s="1184"/>
      <c r="O132" s="1184"/>
      <c r="P132" s="1184"/>
      <c r="Q132" s="1184"/>
      <c r="R132" s="1184"/>
      <c r="S132" s="1184"/>
      <c r="T132" s="1184"/>
      <c r="U132" s="1184"/>
      <c r="V132" s="1187" t="s">
        <v>492</v>
      </c>
      <c r="W132" s="1187"/>
      <c r="X132" s="1187"/>
      <c r="Y132" s="1187"/>
      <c r="Z132" s="1188"/>
      <c r="AA132" s="1189">
        <v>1.355791832</v>
      </c>
      <c r="AB132" s="1190"/>
      <c r="AC132" s="1190"/>
      <c r="AD132" s="1190"/>
      <c r="AE132" s="1191"/>
      <c r="AF132" s="1192">
        <v>1.9245427829999999</v>
      </c>
      <c r="AG132" s="1190"/>
      <c r="AH132" s="1190"/>
      <c r="AI132" s="1190"/>
      <c r="AJ132" s="1191"/>
      <c r="AK132" s="1192">
        <v>1.1248151669999999</v>
      </c>
      <c r="AL132" s="1190"/>
      <c r="AM132" s="1190"/>
      <c r="AN132" s="1190"/>
      <c r="AO132" s="1191"/>
      <c r="AP132" s="1089"/>
      <c r="AQ132" s="1090"/>
      <c r="AR132" s="1090"/>
      <c r="AS132" s="1090"/>
      <c r="AT132" s="1193"/>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x14ac:dyDescent="0.2">
      <c r="A133" s="1185"/>
      <c r="B133" s="1186"/>
      <c r="C133" s="1186"/>
      <c r="D133" s="1186"/>
      <c r="E133" s="1186"/>
      <c r="F133" s="1186"/>
      <c r="G133" s="1186"/>
      <c r="H133" s="1186"/>
      <c r="I133" s="1186"/>
      <c r="J133" s="1186"/>
      <c r="K133" s="1186"/>
      <c r="L133" s="1186"/>
      <c r="M133" s="1186"/>
      <c r="N133" s="1186"/>
      <c r="O133" s="1186"/>
      <c r="P133" s="1186"/>
      <c r="Q133" s="1186"/>
      <c r="R133" s="1186"/>
      <c r="S133" s="1186"/>
      <c r="T133" s="1186"/>
      <c r="U133" s="1186"/>
      <c r="V133" s="1170" t="s">
        <v>493</v>
      </c>
      <c r="W133" s="1170"/>
      <c r="X133" s="1170"/>
      <c r="Y133" s="1170"/>
      <c r="Z133" s="1171"/>
      <c r="AA133" s="1172">
        <v>-2.2000000000000002</v>
      </c>
      <c r="AB133" s="1173"/>
      <c r="AC133" s="1173"/>
      <c r="AD133" s="1173"/>
      <c r="AE133" s="1174"/>
      <c r="AF133" s="1172">
        <v>0.6</v>
      </c>
      <c r="AG133" s="1173"/>
      <c r="AH133" s="1173"/>
      <c r="AI133" s="1173"/>
      <c r="AJ133" s="1174"/>
      <c r="AK133" s="1172">
        <v>1.4</v>
      </c>
      <c r="AL133" s="1173"/>
      <c r="AM133" s="1173"/>
      <c r="AN133" s="1173"/>
      <c r="AO133" s="1174"/>
      <c r="AP133" s="1119"/>
      <c r="AQ133" s="1120"/>
      <c r="AR133" s="1120"/>
      <c r="AS133" s="1120"/>
      <c r="AT133" s="1175"/>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x14ac:dyDescent="0.15">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x14ac:dyDescent="0.15">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x14ac:dyDescent="0.15"/>
  </sheetData>
  <sheetProtection algorithmName="SHA-512" hashValue="wYmFdhqdWkV9tsUIhrKAXG81tS6oq1PHYYHSMUItMbaFtJf+aitdRxoizD3Bm4Qoyu7S6UYxYyE84Ox+WYfAHQ==" saltValue="FDXQUyEqihrR9y5Wz7rkeQ=="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Normal="85" zoomScaleSheetLayoutView="100" workbookViewId="0"/>
  </sheetViews>
  <sheetFormatPr defaultColWidth="0" defaultRowHeight="13.5" customHeight="1" zeroHeight="1" x14ac:dyDescent="0.15"/>
  <cols>
    <col min="1" max="120" width="2.75" style="291" customWidth="1"/>
    <col min="121" max="121" width="0" style="290" hidden="1" customWidth="1"/>
    <col min="122" max="16384" width="9" style="290" hidden="1"/>
  </cols>
  <sheetData>
    <row r="1" spans="1:120" x14ac:dyDescent="0.15">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0"/>
    </row>
    <row r="17" spans="119:120" x14ac:dyDescent="0.15">
      <c r="DP17" s="290"/>
    </row>
    <row r="18" spans="119:120" x14ac:dyDescent="0.15"/>
    <row r="19" spans="119:120" x14ac:dyDescent="0.15"/>
    <row r="20" spans="119:120" x14ac:dyDescent="0.15">
      <c r="DO20" s="290"/>
      <c r="DP20" s="290"/>
    </row>
    <row r="21" spans="119:120" x14ac:dyDescent="0.15">
      <c r="DP21" s="290"/>
    </row>
    <row r="22" spans="119:120" x14ac:dyDescent="0.15"/>
    <row r="23" spans="119:120" x14ac:dyDescent="0.15">
      <c r="DO23" s="290"/>
      <c r="DP23" s="290"/>
    </row>
    <row r="24" spans="119:120" x14ac:dyDescent="0.15">
      <c r="DP24" s="290"/>
    </row>
    <row r="25" spans="119:120" x14ac:dyDescent="0.15">
      <c r="DP25" s="290"/>
    </row>
    <row r="26" spans="119:120" x14ac:dyDescent="0.15">
      <c r="DO26" s="290"/>
      <c r="DP26" s="290"/>
    </row>
    <row r="27" spans="119:120" x14ac:dyDescent="0.15"/>
    <row r="28" spans="119:120" x14ac:dyDescent="0.15">
      <c r="DO28" s="290"/>
      <c r="DP28" s="290"/>
    </row>
    <row r="29" spans="119:120" x14ac:dyDescent="0.15">
      <c r="DP29" s="290"/>
    </row>
    <row r="30" spans="119:120" x14ac:dyDescent="0.15"/>
    <row r="31" spans="119:120" x14ac:dyDescent="0.15">
      <c r="DO31" s="290"/>
      <c r="DP31" s="290"/>
    </row>
    <row r="32" spans="119:120" x14ac:dyDescent="0.15"/>
    <row r="33" spans="98:120" x14ac:dyDescent="0.15">
      <c r="DO33" s="290"/>
      <c r="DP33" s="290"/>
    </row>
    <row r="34" spans="98:120" x14ac:dyDescent="0.15">
      <c r="DM34" s="290"/>
    </row>
    <row r="35" spans="98:120" x14ac:dyDescent="0.15">
      <c r="CT35" s="290"/>
      <c r="CU35" s="290"/>
      <c r="CV35" s="290"/>
      <c r="CY35" s="290"/>
      <c r="CZ35" s="290"/>
      <c r="DA35" s="290"/>
      <c r="DD35" s="290"/>
      <c r="DE35" s="290"/>
      <c r="DF35" s="290"/>
      <c r="DI35" s="290"/>
      <c r="DJ35" s="290"/>
      <c r="DK35" s="290"/>
      <c r="DM35" s="290"/>
      <c r="DN35" s="290"/>
      <c r="DO35" s="290"/>
      <c r="DP35" s="290"/>
    </row>
    <row r="36" spans="98:120" x14ac:dyDescent="0.15"/>
    <row r="37" spans="98:120" x14ac:dyDescent="0.15">
      <c r="CW37" s="290"/>
      <c r="DB37" s="290"/>
      <c r="DG37" s="290"/>
      <c r="DL37" s="290"/>
      <c r="DP37" s="290"/>
    </row>
    <row r="38" spans="98:120" x14ac:dyDescent="0.15">
      <c r="CT38" s="290"/>
      <c r="CU38" s="290"/>
      <c r="CV38" s="290"/>
      <c r="CW38" s="290"/>
      <c r="CY38" s="290"/>
      <c r="CZ38" s="290"/>
      <c r="DA38" s="290"/>
      <c r="DB38" s="290"/>
      <c r="DD38" s="290"/>
      <c r="DE38" s="290"/>
      <c r="DF38" s="290"/>
      <c r="DG38" s="290"/>
      <c r="DI38" s="290"/>
      <c r="DJ38" s="290"/>
      <c r="DK38" s="290"/>
      <c r="DL38" s="290"/>
      <c r="DN38" s="290"/>
      <c r="DO38" s="290"/>
      <c r="DP38" s="290"/>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0"/>
      <c r="DO49" s="290"/>
      <c r="DP49" s="290"/>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0"/>
      <c r="CS63" s="290"/>
      <c r="CX63" s="290"/>
      <c r="DC63" s="290"/>
      <c r="DH63" s="290"/>
    </row>
    <row r="64" spans="22:120" x14ac:dyDescent="0.15">
      <c r="V64" s="290"/>
    </row>
    <row r="65" spans="15:120" x14ac:dyDescent="0.15">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x14ac:dyDescent="0.15">
      <c r="Q66" s="290"/>
      <c r="S66" s="290"/>
      <c r="U66" s="290"/>
      <c r="DM66" s="290"/>
    </row>
    <row r="67" spans="15:120" x14ac:dyDescent="0.15">
      <c r="O67" s="290"/>
      <c r="P67" s="290"/>
      <c r="R67" s="290"/>
      <c r="T67" s="290"/>
      <c r="Y67" s="290"/>
      <c r="CT67" s="290"/>
      <c r="CV67" s="290"/>
      <c r="CW67" s="290"/>
      <c r="CY67" s="290"/>
      <c r="DA67" s="290"/>
      <c r="DB67" s="290"/>
      <c r="DD67" s="290"/>
      <c r="DF67" s="290"/>
      <c r="DG67" s="290"/>
      <c r="DI67" s="290"/>
      <c r="DK67" s="290"/>
      <c r="DL67" s="290"/>
      <c r="DN67" s="290"/>
      <c r="DO67" s="290"/>
      <c r="DP67" s="290"/>
    </row>
    <row r="68" spans="15:120" x14ac:dyDescent="0.15"/>
    <row r="69" spans="15:120" x14ac:dyDescent="0.15"/>
    <row r="70" spans="15:120" x14ac:dyDescent="0.15"/>
    <row r="71" spans="15:120" x14ac:dyDescent="0.15"/>
    <row r="72" spans="15:120" x14ac:dyDescent="0.15">
      <c r="DP72" s="290"/>
    </row>
    <row r="73" spans="15:120" x14ac:dyDescent="0.15">
      <c r="DP73" s="290"/>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0"/>
      <c r="CX96" s="290"/>
      <c r="DC96" s="290"/>
      <c r="DH96" s="290"/>
    </row>
    <row r="97" spans="24:120" x14ac:dyDescent="0.15">
      <c r="CS97" s="290"/>
      <c r="CX97" s="290"/>
      <c r="DC97" s="290"/>
      <c r="DH97" s="290"/>
      <c r="DP97" s="291" t="s">
        <v>494</v>
      </c>
    </row>
    <row r="98" spans="24:120" hidden="1" x14ac:dyDescent="0.15">
      <c r="CS98" s="290"/>
      <c r="CX98" s="290"/>
      <c r="DC98" s="290"/>
      <c r="DH98" s="290"/>
    </row>
    <row r="99" spans="24:120" hidden="1" x14ac:dyDescent="0.15">
      <c r="CS99" s="290"/>
      <c r="CX99" s="290"/>
      <c r="DC99" s="290"/>
      <c r="DH99" s="290"/>
    </row>
    <row r="100" spans="24:120" hidden="1" x14ac:dyDescent="0.15"/>
    <row r="101" spans="24:120" ht="12" hidden="1" customHeight="1" x14ac:dyDescent="0.15">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x14ac:dyDescent="0.15">
      <c r="CU102" s="290"/>
      <c r="CZ102" s="290"/>
      <c r="DE102" s="290"/>
      <c r="DJ102" s="290"/>
      <c r="DM102" s="290"/>
    </row>
    <row r="103" spans="24:120" hidden="1" x14ac:dyDescent="0.15">
      <c r="CT103" s="290"/>
      <c r="CV103" s="290"/>
      <c r="CW103" s="290"/>
      <c r="CY103" s="290"/>
      <c r="DA103" s="290"/>
      <c r="DB103" s="290"/>
      <c r="DD103" s="290"/>
      <c r="DF103" s="290"/>
      <c r="DG103" s="290"/>
      <c r="DI103" s="290"/>
      <c r="DK103" s="290"/>
      <c r="DL103" s="290"/>
      <c r="DM103" s="290"/>
      <c r="DN103" s="290"/>
      <c r="DO103" s="290"/>
      <c r="DP103" s="290"/>
    </row>
    <row r="104" spans="24:120" hidden="1" x14ac:dyDescent="0.15">
      <c r="CV104" s="290"/>
      <c r="CW104" s="290"/>
      <c r="DA104" s="290"/>
      <c r="DB104" s="290"/>
      <c r="DF104" s="290"/>
      <c r="DG104" s="290"/>
      <c r="DK104" s="290"/>
      <c r="DL104" s="290"/>
      <c r="DN104" s="290"/>
      <c r="DO104" s="290"/>
      <c r="DP104" s="290"/>
    </row>
    <row r="105" spans="24:120" ht="12.75" hidden="1" customHeight="1" x14ac:dyDescent="0.15"/>
    <row r="106" spans="24:120" hidden="1" x14ac:dyDescent="0.15"/>
    <row r="107" spans="24:120" hidden="1" x14ac:dyDescent="0.15"/>
    <row r="108" spans="24:120" hidden="1" x14ac:dyDescent="0.15"/>
    <row r="109" spans="24:120" hidden="1" x14ac:dyDescent="0.15"/>
    <row r="110" spans="24:120" hidden="1" x14ac:dyDescent="0.15"/>
  </sheetData>
  <sheetProtection algorithmName="SHA-512" hashValue="uiUQuCsDLHKcl8O/zI1uQ5gE4y9GjQPiCmoprA9u4h7RKcYF/rv67Uc2PT5NKfjSinrglPlBYBA2sprLWmYWLA==" saltValue="BzJ/2cMN1xJc4qVY5mClz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Normal="100" zoomScaleSheetLayoutView="55" workbookViewId="0"/>
  </sheetViews>
  <sheetFormatPr defaultColWidth="0" defaultRowHeight="13.5" customHeight="1" zeroHeight="1" x14ac:dyDescent="0.15"/>
  <cols>
    <col min="1" max="116" width="2.625" style="291" customWidth="1"/>
    <col min="117" max="16384" width="9" style="290" hidden="1"/>
  </cols>
  <sheetData>
    <row r="1" spans="2:116"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x14ac:dyDescent="0.15"/>
    <row r="3" spans="2:116" x14ac:dyDescent="0.15"/>
    <row r="4" spans="2:116" x14ac:dyDescent="0.15">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x14ac:dyDescent="0.15">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x14ac:dyDescent="0.15"/>
    <row r="20" spans="9:116" x14ac:dyDescent="0.15"/>
    <row r="21" spans="9:116" x14ac:dyDescent="0.15">
      <c r="DL21" s="290"/>
    </row>
    <row r="22" spans="9:116" x14ac:dyDescent="0.15">
      <c r="DI22" s="290"/>
      <c r="DJ22" s="290"/>
      <c r="DK22" s="290"/>
      <c r="DL22" s="290"/>
    </row>
    <row r="23" spans="9:116" x14ac:dyDescent="0.15">
      <c r="CY23" s="290"/>
      <c r="CZ23" s="290"/>
      <c r="DA23" s="290"/>
      <c r="DB23" s="290"/>
      <c r="DC23" s="290"/>
      <c r="DD23" s="290"/>
      <c r="DE23" s="290"/>
      <c r="DF23" s="290"/>
      <c r="DG23" s="290"/>
      <c r="DH23" s="290"/>
      <c r="DI23" s="290"/>
      <c r="DJ23" s="290"/>
      <c r="DK23" s="290"/>
      <c r="DL23" s="290"/>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0"/>
      <c r="DA35" s="290"/>
      <c r="DB35" s="290"/>
      <c r="DC35" s="290"/>
      <c r="DD35" s="290"/>
      <c r="DE35" s="290"/>
      <c r="DF35" s="290"/>
      <c r="DG35" s="290"/>
      <c r="DH35" s="290"/>
      <c r="DI35" s="290"/>
      <c r="DJ35" s="290"/>
      <c r="DK35" s="290"/>
      <c r="DL35" s="290"/>
    </row>
    <row r="36" spans="15:116" x14ac:dyDescent="0.15"/>
    <row r="37" spans="15:116" x14ac:dyDescent="0.15">
      <c r="DL37" s="290"/>
    </row>
    <row r="38" spans="15:116" x14ac:dyDescent="0.15">
      <c r="DI38" s="290"/>
      <c r="DJ38" s="290"/>
      <c r="DK38" s="290"/>
      <c r="DL38" s="290"/>
    </row>
    <row r="39" spans="15:116" x14ac:dyDescent="0.15"/>
    <row r="40" spans="15:116" x14ac:dyDescent="0.15"/>
    <row r="41" spans="15:116" x14ac:dyDescent="0.15"/>
    <row r="42" spans="15:116" x14ac:dyDescent="0.15"/>
    <row r="43" spans="15:116" x14ac:dyDescent="0.15">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x14ac:dyDescent="0.15">
      <c r="DL44" s="290"/>
    </row>
    <row r="45" spans="15:116" x14ac:dyDescent="0.15"/>
    <row r="46" spans="15:116" x14ac:dyDescent="0.15">
      <c r="DA46" s="290"/>
      <c r="DB46" s="290"/>
      <c r="DC46" s="290"/>
      <c r="DD46" s="290"/>
      <c r="DE46" s="290"/>
      <c r="DF46" s="290"/>
      <c r="DG46" s="290"/>
      <c r="DH46" s="290"/>
      <c r="DI46" s="290"/>
      <c r="DJ46" s="290"/>
      <c r="DK46" s="290"/>
      <c r="DL46" s="290"/>
    </row>
    <row r="47" spans="15:116" x14ac:dyDescent="0.15"/>
    <row r="48" spans="15:116" x14ac:dyDescent="0.15"/>
    <row r="49" spans="104:116" x14ac:dyDescent="0.15"/>
    <row r="50" spans="104:116" x14ac:dyDescent="0.15">
      <c r="CZ50" s="290"/>
      <c r="DA50" s="290"/>
      <c r="DB50" s="290"/>
      <c r="DC50" s="290"/>
      <c r="DD50" s="290"/>
      <c r="DE50" s="290"/>
      <c r="DF50" s="290"/>
      <c r="DG50" s="290"/>
      <c r="DH50" s="290"/>
      <c r="DI50" s="290"/>
      <c r="DJ50" s="290"/>
      <c r="DK50" s="290"/>
      <c r="DL50" s="290"/>
    </row>
    <row r="51" spans="104:116" x14ac:dyDescent="0.15"/>
    <row r="52" spans="104:116" x14ac:dyDescent="0.15"/>
    <row r="53" spans="104:116" x14ac:dyDescent="0.15">
      <c r="DL53" s="290"/>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0"/>
      <c r="DD67" s="290"/>
      <c r="DE67" s="290"/>
      <c r="DF67" s="290"/>
      <c r="DG67" s="290"/>
      <c r="DH67" s="290"/>
      <c r="DI67" s="290"/>
      <c r="DJ67" s="290"/>
      <c r="DK67" s="290"/>
      <c r="DL67" s="290"/>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row r="103" ht="13.5" hidden="1" customHeight="1" x14ac:dyDescent="0.15"/>
  </sheetData>
  <sheetProtection algorithmName="SHA-512" hashValue="Z78f7YpRLSez1d9ixfjfJ+TMe0VyZapswRAnWH38/4Vp++GJs6W9C+zzpCHEVVGfT4ZRMwg/nG/LhO7LMvU4kA==" saltValue="kkkq3UsKXdPvXndVCEEvv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x14ac:dyDescent="0.15"/>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x14ac:dyDescent="0.15">
      <c r="AS1" s="293"/>
      <c r="AT1" s="293"/>
    </row>
    <row r="2" spans="1:46" x14ac:dyDescent="0.15">
      <c r="AS2" s="293"/>
      <c r="AT2" s="293"/>
    </row>
    <row r="3" spans="1:46" x14ac:dyDescent="0.15">
      <c r="AS3" s="293"/>
      <c r="AT3" s="293"/>
    </row>
    <row r="4" spans="1:46" x14ac:dyDescent="0.15">
      <c r="AS4" s="293"/>
      <c r="AT4" s="293"/>
    </row>
    <row r="5" spans="1:46" ht="17.25" x14ac:dyDescent="0.15">
      <c r="A5" s="294" t="s">
        <v>495</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x14ac:dyDescent="0.15">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496</v>
      </c>
      <c r="AL6" s="298"/>
      <c r="AM6" s="298"/>
      <c r="AN6" s="298"/>
      <c r="AO6" s="293"/>
      <c r="AP6" s="293"/>
      <c r="AQ6" s="293"/>
      <c r="AR6" s="293"/>
    </row>
    <row r="7" spans="1:46" x14ac:dyDescent="0.15">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0" t="s">
        <v>497</v>
      </c>
      <c r="AP7" s="303"/>
      <c r="AQ7" s="304" t="s">
        <v>498</v>
      </c>
      <c r="AR7" s="305"/>
    </row>
    <row r="8" spans="1:46" x14ac:dyDescent="0.15">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1"/>
      <c r="AP8" s="309" t="s">
        <v>499</v>
      </c>
      <c r="AQ8" s="310" t="s">
        <v>500</v>
      </c>
      <c r="AR8" s="311" t="s">
        <v>501</v>
      </c>
    </row>
    <row r="9" spans="1:46" x14ac:dyDescent="0.15">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12" t="s">
        <v>502</v>
      </c>
      <c r="AL9" s="1213"/>
      <c r="AM9" s="1213"/>
      <c r="AN9" s="1214"/>
      <c r="AO9" s="312">
        <v>480114</v>
      </c>
      <c r="AP9" s="312">
        <v>148734</v>
      </c>
      <c r="AQ9" s="313">
        <v>190701</v>
      </c>
      <c r="AR9" s="314">
        <v>-22</v>
      </c>
    </row>
    <row r="10" spans="1:46" x14ac:dyDescent="0.15">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12" t="s">
        <v>503</v>
      </c>
      <c r="AL10" s="1213"/>
      <c r="AM10" s="1213"/>
      <c r="AN10" s="1214"/>
      <c r="AO10" s="315">
        <v>66092</v>
      </c>
      <c r="AP10" s="315">
        <v>20475</v>
      </c>
      <c r="AQ10" s="316">
        <v>22807</v>
      </c>
      <c r="AR10" s="317">
        <v>-10.199999999999999</v>
      </c>
    </row>
    <row r="11" spans="1:46" ht="13.5" customHeight="1" x14ac:dyDescent="0.15">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12" t="s">
        <v>504</v>
      </c>
      <c r="AL11" s="1213"/>
      <c r="AM11" s="1213"/>
      <c r="AN11" s="1214"/>
      <c r="AO11" s="315">
        <v>100988</v>
      </c>
      <c r="AP11" s="315">
        <v>31285</v>
      </c>
      <c r="AQ11" s="316">
        <v>29822</v>
      </c>
      <c r="AR11" s="317">
        <v>4.9000000000000004</v>
      </c>
    </row>
    <row r="12" spans="1:46" ht="13.5" customHeight="1" x14ac:dyDescent="0.15">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12" t="s">
        <v>505</v>
      </c>
      <c r="AL12" s="1213"/>
      <c r="AM12" s="1213"/>
      <c r="AN12" s="1214"/>
      <c r="AO12" s="315" t="s">
        <v>506</v>
      </c>
      <c r="AP12" s="315" t="s">
        <v>506</v>
      </c>
      <c r="AQ12" s="316">
        <v>3258</v>
      </c>
      <c r="AR12" s="317" t="s">
        <v>506</v>
      </c>
    </row>
    <row r="13" spans="1:46" ht="13.5" customHeight="1" x14ac:dyDescent="0.15">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12" t="s">
        <v>507</v>
      </c>
      <c r="AL13" s="1213"/>
      <c r="AM13" s="1213"/>
      <c r="AN13" s="1214"/>
      <c r="AO13" s="315" t="s">
        <v>506</v>
      </c>
      <c r="AP13" s="315" t="s">
        <v>506</v>
      </c>
      <c r="AQ13" s="316">
        <v>24</v>
      </c>
      <c r="AR13" s="317" t="s">
        <v>506</v>
      </c>
    </row>
    <row r="14" spans="1:46" ht="13.5" customHeight="1" x14ac:dyDescent="0.15">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12" t="s">
        <v>508</v>
      </c>
      <c r="AL14" s="1213"/>
      <c r="AM14" s="1213"/>
      <c r="AN14" s="1214"/>
      <c r="AO14" s="315">
        <v>16260</v>
      </c>
      <c r="AP14" s="315">
        <v>5037</v>
      </c>
      <c r="AQ14" s="316">
        <v>10094</v>
      </c>
      <c r="AR14" s="317">
        <v>-50.1</v>
      </c>
    </row>
    <row r="15" spans="1:46" ht="13.5" customHeight="1" x14ac:dyDescent="0.15">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12" t="s">
        <v>509</v>
      </c>
      <c r="AL15" s="1213"/>
      <c r="AM15" s="1213"/>
      <c r="AN15" s="1214"/>
      <c r="AO15" s="315">
        <v>9860</v>
      </c>
      <c r="AP15" s="315">
        <v>3055</v>
      </c>
      <c r="AQ15" s="316">
        <v>4017</v>
      </c>
      <c r="AR15" s="317">
        <v>-23.9</v>
      </c>
    </row>
    <row r="16" spans="1:46" x14ac:dyDescent="0.15">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15" t="s">
        <v>510</v>
      </c>
      <c r="AL16" s="1216"/>
      <c r="AM16" s="1216"/>
      <c r="AN16" s="1217"/>
      <c r="AO16" s="315">
        <v>-46100</v>
      </c>
      <c r="AP16" s="315">
        <v>-14281</v>
      </c>
      <c r="AQ16" s="316">
        <v>-17771</v>
      </c>
      <c r="AR16" s="317">
        <v>-19.600000000000001</v>
      </c>
    </row>
    <row r="17" spans="1:46" x14ac:dyDescent="0.15">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15" t="s">
        <v>186</v>
      </c>
      <c r="AL17" s="1216"/>
      <c r="AM17" s="1216"/>
      <c r="AN17" s="1217"/>
      <c r="AO17" s="315">
        <v>627214</v>
      </c>
      <c r="AP17" s="315">
        <v>194304</v>
      </c>
      <c r="AQ17" s="316">
        <v>242952</v>
      </c>
      <c r="AR17" s="317">
        <v>-20</v>
      </c>
    </row>
    <row r="18" spans="1:46" x14ac:dyDescent="0.15">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x14ac:dyDescent="0.15">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511</v>
      </c>
      <c r="AL19" s="293"/>
      <c r="AM19" s="293"/>
      <c r="AN19" s="293"/>
      <c r="AO19" s="293"/>
      <c r="AP19" s="293"/>
      <c r="AQ19" s="293"/>
      <c r="AR19" s="293"/>
    </row>
    <row r="20" spans="1:46" x14ac:dyDescent="0.15">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512</v>
      </c>
      <c r="AP20" s="323" t="s">
        <v>513</v>
      </c>
      <c r="AQ20" s="324" t="s">
        <v>514</v>
      </c>
      <c r="AR20" s="325"/>
    </row>
    <row r="21" spans="1:46" s="331" customFormat="1" x14ac:dyDescent="0.15">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07" t="s">
        <v>515</v>
      </c>
      <c r="AL21" s="1208"/>
      <c r="AM21" s="1208"/>
      <c r="AN21" s="1209"/>
      <c r="AO21" s="327">
        <v>17.97</v>
      </c>
      <c r="AP21" s="328">
        <v>21.84</v>
      </c>
      <c r="AQ21" s="329">
        <v>-3.87</v>
      </c>
      <c r="AR21" s="298"/>
      <c r="AS21" s="330"/>
      <c r="AT21" s="326"/>
    </row>
    <row r="22" spans="1:46" s="331" customFormat="1" x14ac:dyDescent="0.15">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07" t="s">
        <v>516</v>
      </c>
      <c r="AL22" s="1208"/>
      <c r="AM22" s="1208"/>
      <c r="AN22" s="1209"/>
      <c r="AO22" s="332">
        <v>97.1</v>
      </c>
      <c r="AP22" s="333">
        <v>95.6</v>
      </c>
      <c r="AQ22" s="334">
        <v>1.5</v>
      </c>
      <c r="AR22" s="318"/>
      <c r="AS22" s="330"/>
      <c r="AT22" s="326"/>
    </row>
    <row r="23" spans="1:46" s="331" customFormat="1" x14ac:dyDescent="0.15">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x14ac:dyDescent="0.15">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x14ac:dyDescent="0.15">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x14ac:dyDescent="0.15">
      <c r="A26" s="298" t="s">
        <v>517</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x14ac:dyDescent="0.15">
      <c r="A27" s="339"/>
      <c r="AO27" s="293"/>
      <c r="AP27" s="293"/>
      <c r="AQ27" s="293"/>
      <c r="AR27" s="293"/>
      <c r="AS27" s="293"/>
      <c r="AT27" s="293"/>
    </row>
    <row r="28" spans="1:46" ht="17.25" x14ac:dyDescent="0.15">
      <c r="A28" s="294" t="s">
        <v>518</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x14ac:dyDescent="0.15">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519</v>
      </c>
      <c r="AL29" s="298"/>
      <c r="AM29" s="298"/>
      <c r="AN29" s="298"/>
      <c r="AO29" s="293"/>
      <c r="AP29" s="293"/>
      <c r="AQ29" s="293"/>
      <c r="AR29" s="293"/>
      <c r="AS29" s="341"/>
    </row>
    <row r="30" spans="1:46" x14ac:dyDescent="0.15">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0" t="s">
        <v>497</v>
      </c>
      <c r="AP30" s="303"/>
      <c r="AQ30" s="304" t="s">
        <v>498</v>
      </c>
      <c r="AR30" s="305"/>
    </row>
    <row r="31" spans="1:46" x14ac:dyDescent="0.15">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1"/>
      <c r="AP31" s="309" t="s">
        <v>499</v>
      </c>
      <c r="AQ31" s="310" t="s">
        <v>500</v>
      </c>
      <c r="AR31" s="311" t="s">
        <v>501</v>
      </c>
    </row>
    <row r="32" spans="1:46" ht="27" customHeight="1" x14ac:dyDescent="0.15">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23" t="s">
        <v>520</v>
      </c>
      <c r="AL32" s="1224"/>
      <c r="AM32" s="1224"/>
      <c r="AN32" s="1225"/>
      <c r="AO32" s="342">
        <v>232415</v>
      </c>
      <c r="AP32" s="342">
        <v>72000</v>
      </c>
      <c r="AQ32" s="343">
        <v>136235</v>
      </c>
      <c r="AR32" s="344">
        <v>-47.2</v>
      </c>
    </row>
    <row r="33" spans="1:46" ht="13.5" customHeight="1" x14ac:dyDescent="0.15">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23" t="s">
        <v>521</v>
      </c>
      <c r="AL33" s="1224"/>
      <c r="AM33" s="1224"/>
      <c r="AN33" s="1225"/>
      <c r="AO33" s="342" t="s">
        <v>506</v>
      </c>
      <c r="AP33" s="342" t="s">
        <v>506</v>
      </c>
      <c r="AQ33" s="343" t="s">
        <v>506</v>
      </c>
      <c r="AR33" s="344" t="s">
        <v>506</v>
      </c>
    </row>
    <row r="34" spans="1:46" ht="27" customHeight="1" x14ac:dyDescent="0.15">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23" t="s">
        <v>522</v>
      </c>
      <c r="AL34" s="1224"/>
      <c r="AM34" s="1224"/>
      <c r="AN34" s="1225"/>
      <c r="AO34" s="342" t="s">
        <v>506</v>
      </c>
      <c r="AP34" s="342" t="s">
        <v>506</v>
      </c>
      <c r="AQ34" s="343">
        <v>5</v>
      </c>
      <c r="AR34" s="344" t="s">
        <v>506</v>
      </c>
    </row>
    <row r="35" spans="1:46" ht="27" customHeight="1" x14ac:dyDescent="0.15">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23" t="s">
        <v>523</v>
      </c>
      <c r="AL35" s="1224"/>
      <c r="AM35" s="1224"/>
      <c r="AN35" s="1225"/>
      <c r="AO35" s="342">
        <v>22729</v>
      </c>
      <c r="AP35" s="342">
        <v>7041</v>
      </c>
      <c r="AQ35" s="343">
        <v>32688</v>
      </c>
      <c r="AR35" s="344">
        <v>-78.5</v>
      </c>
    </row>
    <row r="36" spans="1:46" ht="27" customHeight="1" x14ac:dyDescent="0.15">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23" t="s">
        <v>524</v>
      </c>
      <c r="AL36" s="1224"/>
      <c r="AM36" s="1224"/>
      <c r="AN36" s="1225"/>
      <c r="AO36" s="342">
        <v>31531</v>
      </c>
      <c r="AP36" s="342">
        <v>9768</v>
      </c>
      <c r="AQ36" s="343">
        <v>4188</v>
      </c>
      <c r="AR36" s="344">
        <v>133.19999999999999</v>
      </c>
    </row>
    <row r="37" spans="1:46" ht="13.5" customHeight="1" x14ac:dyDescent="0.15">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23" t="s">
        <v>525</v>
      </c>
      <c r="AL37" s="1224"/>
      <c r="AM37" s="1224"/>
      <c r="AN37" s="1225"/>
      <c r="AO37" s="342" t="s">
        <v>506</v>
      </c>
      <c r="AP37" s="342" t="s">
        <v>506</v>
      </c>
      <c r="AQ37" s="343">
        <v>1212</v>
      </c>
      <c r="AR37" s="344" t="s">
        <v>506</v>
      </c>
    </row>
    <row r="38" spans="1:46" ht="27" customHeight="1" x14ac:dyDescent="0.15">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26" t="s">
        <v>526</v>
      </c>
      <c r="AL38" s="1227"/>
      <c r="AM38" s="1227"/>
      <c r="AN38" s="1228"/>
      <c r="AO38" s="345">
        <v>219</v>
      </c>
      <c r="AP38" s="345">
        <v>68</v>
      </c>
      <c r="AQ38" s="346">
        <v>25</v>
      </c>
      <c r="AR38" s="334">
        <v>172</v>
      </c>
      <c r="AS38" s="341"/>
    </row>
    <row r="39" spans="1:46" x14ac:dyDescent="0.15">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26" t="s">
        <v>527</v>
      </c>
      <c r="AL39" s="1227"/>
      <c r="AM39" s="1227"/>
      <c r="AN39" s="1228"/>
      <c r="AO39" s="342">
        <v>-1561</v>
      </c>
      <c r="AP39" s="342">
        <v>-484</v>
      </c>
      <c r="AQ39" s="343">
        <v>-7598</v>
      </c>
      <c r="AR39" s="344">
        <v>-93.6</v>
      </c>
      <c r="AS39" s="341"/>
    </row>
    <row r="40" spans="1:46" ht="27" customHeight="1" x14ac:dyDescent="0.15">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23" t="s">
        <v>528</v>
      </c>
      <c r="AL40" s="1224"/>
      <c r="AM40" s="1224"/>
      <c r="AN40" s="1225"/>
      <c r="AO40" s="342">
        <v>-270256</v>
      </c>
      <c r="AP40" s="342">
        <v>-83722</v>
      </c>
      <c r="AQ40" s="343">
        <v>-123844</v>
      </c>
      <c r="AR40" s="344">
        <v>-32.4</v>
      </c>
      <c r="AS40" s="341"/>
    </row>
    <row r="41" spans="1:46" x14ac:dyDescent="0.15">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9" t="s">
        <v>299</v>
      </c>
      <c r="AL41" s="1230"/>
      <c r="AM41" s="1230"/>
      <c r="AN41" s="1231"/>
      <c r="AO41" s="342">
        <v>15077</v>
      </c>
      <c r="AP41" s="342">
        <v>4671</v>
      </c>
      <c r="AQ41" s="343">
        <v>42911</v>
      </c>
      <c r="AR41" s="344">
        <v>-89.1</v>
      </c>
      <c r="AS41" s="341"/>
    </row>
    <row r="42" spans="1:46" x14ac:dyDescent="0.15">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529</v>
      </c>
      <c r="AL42" s="293"/>
      <c r="AM42" s="293"/>
      <c r="AN42" s="293"/>
      <c r="AO42" s="293"/>
      <c r="AP42" s="293"/>
      <c r="AQ42" s="318"/>
      <c r="AR42" s="318"/>
      <c r="AS42" s="341"/>
    </row>
    <row r="43" spans="1:46" x14ac:dyDescent="0.15">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x14ac:dyDescent="0.15">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x14ac:dyDescent="0.15">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x14ac:dyDescent="0.15">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x14ac:dyDescent="0.15">
      <c r="A47" s="351" t="s">
        <v>530</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x14ac:dyDescent="0.15">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531</v>
      </c>
      <c r="AL48" s="352"/>
      <c r="AM48" s="352"/>
      <c r="AN48" s="352"/>
      <c r="AO48" s="352"/>
      <c r="AP48" s="352"/>
      <c r="AQ48" s="353"/>
      <c r="AR48" s="352"/>
    </row>
    <row r="49" spans="1:44" ht="13.5" customHeight="1" x14ac:dyDescent="0.15">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18" t="s">
        <v>497</v>
      </c>
      <c r="AN49" s="1220" t="s">
        <v>532</v>
      </c>
      <c r="AO49" s="1221"/>
      <c r="AP49" s="1221"/>
      <c r="AQ49" s="1221"/>
      <c r="AR49" s="1222"/>
    </row>
    <row r="50" spans="1:44" x14ac:dyDescent="0.15">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19"/>
      <c r="AN50" s="358" t="s">
        <v>533</v>
      </c>
      <c r="AO50" s="359" t="s">
        <v>534</v>
      </c>
      <c r="AP50" s="360" t="s">
        <v>535</v>
      </c>
      <c r="AQ50" s="361" t="s">
        <v>536</v>
      </c>
      <c r="AR50" s="362" t="s">
        <v>537</v>
      </c>
    </row>
    <row r="51" spans="1:44" x14ac:dyDescent="0.15">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538</v>
      </c>
      <c r="AL51" s="355"/>
      <c r="AM51" s="363">
        <v>675585</v>
      </c>
      <c r="AN51" s="364">
        <v>195312</v>
      </c>
      <c r="AO51" s="365">
        <v>31.2</v>
      </c>
      <c r="AP51" s="366">
        <v>333013</v>
      </c>
      <c r="AQ51" s="367">
        <v>5.3</v>
      </c>
      <c r="AR51" s="368">
        <v>25.9</v>
      </c>
    </row>
    <row r="52" spans="1:44" x14ac:dyDescent="0.15">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539</v>
      </c>
      <c r="AM52" s="371">
        <v>534457</v>
      </c>
      <c r="AN52" s="372">
        <v>154512</v>
      </c>
      <c r="AO52" s="373">
        <v>117.4</v>
      </c>
      <c r="AP52" s="374">
        <v>126732</v>
      </c>
      <c r="AQ52" s="375">
        <v>19.100000000000001</v>
      </c>
      <c r="AR52" s="376">
        <v>98.3</v>
      </c>
    </row>
    <row r="53" spans="1:44" x14ac:dyDescent="0.15">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540</v>
      </c>
      <c r="AL53" s="355"/>
      <c r="AM53" s="363">
        <v>490231</v>
      </c>
      <c r="AN53" s="364">
        <v>144782</v>
      </c>
      <c r="AO53" s="365">
        <v>-25.9</v>
      </c>
      <c r="AP53" s="366">
        <v>280458</v>
      </c>
      <c r="AQ53" s="367">
        <v>-15.8</v>
      </c>
      <c r="AR53" s="368">
        <v>-10.1</v>
      </c>
    </row>
    <row r="54" spans="1:44" x14ac:dyDescent="0.15">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539</v>
      </c>
      <c r="AM54" s="371">
        <v>217747</v>
      </c>
      <c r="AN54" s="372">
        <v>64308</v>
      </c>
      <c r="AO54" s="373">
        <v>-58.4</v>
      </c>
      <c r="AP54" s="374">
        <v>127286</v>
      </c>
      <c r="AQ54" s="375">
        <v>0.4</v>
      </c>
      <c r="AR54" s="376">
        <v>-58.8</v>
      </c>
    </row>
    <row r="55" spans="1:44" x14ac:dyDescent="0.15">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541</v>
      </c>
      <c r="AL55" s="355"/>
      <c r="AM55" s="363">
        <v>1497234</v>
      </c>
      <c r="AN55" s="364">
        <v>445738</v>
      </c>
      <c r="AO55" s="365">
        <v>207.9</v>
      </c>
      <c r="AP55" s="366">
        <v>291945</v>
      </c>
      <c r="AQ55" s="367">
        <v>4.0999999999999996</v>
      </c>
      <c r="AR55" s="368">
        <v>203.8</v>
      </c>
    </row>
    <row r="56" spans="1:44" x14ac:dyDescent="0.15">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539</v>
      </c>
      <c r="AM56" s="371">
        <v>1128581</v>
      </c>
      <c r="AN56" s="372">
        <v>335987</v>
      </c>
      <c r="AO56" s="373">
        <v>422.5</v>
      </c>
      <c r="AP56" s="374">
        <v>127651</v>
      </c>
      <c r="AQ56" s="375">
        <v>0.3</v>
      </c>
      <c r="AR56" s="376">
        <v>422.2</v>
      </c>
    </row>
    <row r="57" spans="1:44" x14ac:dyDescent="0.15">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542</v>
      </c>
      <c r="AL57" s="355"/>
      <c r="AM57" s="363">
        <v>852965</v>
      </c>
      <c r="AN57" s="364">
        <v>260766</v>
      </c>
      <c r="AO57" s="365">
        <v>-41.5</v>
      </c>
      <c r="AP57" s="366">
        <v>291173</v>
      </c>
      <c r="AQ57" s="367">
        <v>-0.3</v>
      </c>
      <c r="AR57" s="368">
        <v>-41.2</v>
      </c>
    </row>
    <row r="58" spans="1:44" x14ac:dyDescent="0.15">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539</v>
      </c>
      <c r="AM58" s="371">
        <v>544945</v>
      </c>
      <c r="AN58" s="372">
        <v>166599</v>
      </c>
      <c r="AO58" s="373">
        <v>-50.4</v>
      </c>
      <c r="AP58" s="374">
        <v>119071</v>
      </c>
      <c r="AQ58" s="375">
        <v>-6.7</v>
      </c>
      <c r="AR58" s="376">
        <v>-43.7</v>
      </c>
    </row>
    <row r="59" spans="1:44" x14ac:dyDescent="0.15">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543</v>
      </c>
      <c r="AL59" s="355"/>
      <c r="AM59" s="363">
        <v>515877</v>
      </c>
      <c r="AN59" s="364">
        <v>159813</v>
      </c>
      <c r="AO59" s="365">
        <v>-38.700000000000003</v>
      </c>
      <c r="AP59" s="366">
        <v>271581</v>
      </c>
      <c r="AQ59" s="367">
        <v>-6.7</v>
      </c>
      <c r="AR59" s="368">
        <v>-32</v>
      </c>
    </row>
    <row r="60" spans="1:44" x14ac:dyDescent="0.15">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539</v>
      </c>
      <c r="AM60" s="371">
        <v>144856</v>
      </c>
      <c r="AN60" s="372">
        <v>44875</v>
      </c>
      <c r="AO60" s="373">
        <v>-73.099999999999994</v>
      </c>
      <c r="AP60" s="374">
        <v>117844</v>
      </c>
      <c r="AQ60" s="375">
        <v>-1</v>
      </c>
      <c r="AR60" s="376">
        <v>-72.099999999999994</v>
      </c>
    </row>
    <row r="61" spans="1:44" x14ac:dyDescent="0.15">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544</v>
      </c>
      <c r="AL61" s="377"/>
      <c r="AM61" s="378">
        <v>806378</v>
      </c>
      <c r="AN61" s="379">
        <v>241282</v>
      </c>
      <c r="AO61" s="380">
        <v>26.6</v>
      </c>
      <c r="AP61" s="381">
        <v>293634</v>
      </c>
      <c r="AQ61" s="382">
        <v>-2.7</v>
      </c>
      <c r="AR61" s="368">
        <v>29.3</v>
      </c>
    </row>
    <row r="62" spans="1:44" x14ac:dyDescent="0.15">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539</v>
      </c>
      <c r="AM62" s="371">
        <v>514117</v>
      </c>
      <c r="AN62" s="372">
        <v>153256</v>
      </c>
      <c r="AO62" s="373">
        <v>71.599999999999994</v>
      </c>
      <c r="AP62" s="374">
        <v>123717</v>
      </c>
      <c r="AQ62" s="375">
        <v>2.4</v>
      </c>
      <c r="AR62" s="376">
        <v>69.2</v>
      </c>
    </row>
    <row r="63" spans="1:44" x14ac:dyDescent="0.15">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x14ac:dyDescent="0.15">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x14ac:dyDescent="0.15">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x14ac:dyDescent="0.15">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x14ac:dyDescent="0.15">
      <c r="AK67" s="293"/>
      <c r="AL67" s="293"/>
      <c r="AM67" s="293"/>
      <c r="AN67" s="293"/>
      <c r="AO67" s="293"/>
      <c r="AP67" s="293"/>
      <c r="AQ67" s="293"/>
      <c r="AR67" s="293"/>
      <c r="AS67" s="293"/>
      <c r="AT67" s="293"/>
    </row>
    <row r="68" spans="1:46" ht="13.5" hidden="1" customHeight="1" x14ac:dyDescent="0.15">
      <c r="AK68" s="293"/>
      <c r="AL68" s="293"/>
      <c r="AM68" s="293"/>
      <c r="AN68" s="293"/>
      <c r="AO68" s="293"/>
      <c r="AP68" s="293"/>
      <c r="AQ68" s="293"/>
      <c r="AR68" s="293"/>
    </row>
    <row r="69" spans="1:46" ht="13.5" hidden="1" customHeight="1" x14ac:dyDescent="0.15">
      <c r="AK69" s="293"/>
      <c r="AL69" s="293"/>
      <c r="AM69" s="293"/>
      <c r="AN69" s="293"/>
      <c r="AO69" s="293"/>
      <c r="AP69" s="293"/>
      <c r="AQ69" s="293"/>
      <c r="AR69" s="293"/>
    </row>
    <row r="70" spans="1:46" hidden="1" x14ac:dyDescent="0.15">
      <c r="AK70" s="293"/>
      <c r="AL70" s="293"/>
      <c r="AM70" s="293"/>
      <c r="AN70" s="293"/>
      <c r="AO70" s="293"/>
      <c r="AP70" s="293"/>
      <c r="AQ70" s="293"/>
      <c r="AR70" s="293"/>
    </row>
    <row r="71" spans="1:46" hidden="1" x14ac:dyDescent="0.15">
      <c r="AK71" s="293"/>
      <c r="AL71" s="293"/>
      <c r="AM71" s="293"/>
      <c r="AN71" s="293"/>
      <c r="AO71" s="293"/>
      <c r="AP71" s="293"/>
      <c r="AQ71" s="293"/>
      <c r="AR71" s="293"/>
    </row>
    <row r="72" spans="1:46" hidden="1" x14ac:dyDescent="0.15">
      <c r="AK72" s="293"/>
      <c r="AL72" s="293"/>
      <c r="AM72" s="293"/>
      <c r="AN72" s="293"/>
      <c r="AO72" s="293"/>
      <c r="AP72" s="293"/>
      <c r="AQ72" s="293"/>
      <c r="AR72" s="293"/>
    </row>
    <row r="73" spans="1:46" hidden="1" x14ac:dyDescent="0.15">
      <c r="AK73" s="293"/>
      <c r="AL73" s="293"/>
      <c r="AM73" s="293"/>
      <c r="AN73" s="293"/>
      <c r="AO73" s="293"/>
      <c r="AP73" s="293"/>
      <c r="AQ73" s="293"/>
      <c r="AR73" s="293"/>
    </row>
    <row r="74" spans="1:46" hidden="1" x14ac:dyDescent="0.15"/>
  </sheetData>
  <sheetProtection algorithmName="SHA-512" hashValue="fsh75KXYIdY/M8K4AvQJIsZ1L8Ybd8PqrBMXqloYLQznyD5nyy+mevBuF4qQn7LZlA77J7ZB4MyjRN8U+EKfqA==" saltValue="USvjZCR+6Ol/+93KoBONk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x14ac:dyDescent="0.15"/>
  <cols>
    <col min="1" max="125" width="2.5" style="291" customWidth="1"/>
    <col min="126" max="16384" width="9" style="290" hidden="1"/>
  </cols>
  <sheetData>
    <row r="1" spans="2:125"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x14ac:dyDescent="0.15">
      <c r="B2" s="290"/>
      <c r="DG2" s="290"/>
    </row>
    <row r="3" spans="2:125" x14ac:dyDescent="0.1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x14ac:dyDescent="0.15"/>
    <row r="5" spans="2:125" x14ac:dyDescent="0.15"/>
    <row r="6" spans="2:125" x14ac:dyDescent="0.15"/>
    <row r="7" spans="2:125" x14ac:dyDescent="0.15"/>
    <row r="8" spans="2:125" x14ac:dyDescent="0.15"/>
    <row r="9" spans="2:125" x14ac:dyDescent="0.15">
      <c r="DU9" s="290"/>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0"/>
    </row>
    <row r="18" spans="125:125" x14ac:dyDescent="0.15"/>
    <row r="19" spans="125:125" x14ac:dyDescent="0.15"/>
    <row r="20" spans="125:125" x14ac:dyDescent="0.15">
      <c r="DU20" s="290"/>
    </row>
    <row r="21" spans="125:125" x14ac:dyDescent="0.15">
      <c r="DU21" s="290"/>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0"/>
    </row>
    <row r="29" spans="125:125" x14ac:dyDescent="0.15"/>
    <row r="30" spans="125:125" x14ac:dyDescent="0.15"/>
    <row r="31" spans="125:125" x14ac:dyDescent="0.15"/>
    <row r="32" spans="125:125" x14ac:dyDescent="0.15"/>
    <row r="33" spans="2:125" x14ac:dyDescent="0.15">
      <c r="B33" s="290"/>
      <c r="G33" s="290"/>
      <c r="I33" s="290"/>
    </row>
    <row r="34" spans="2:125" x14ac:dyDescent="0.15">
      <c r="C34" s="290"/>
      <c r="P34" s="290"/>
      <c r="DE34" s="290"/>
      <c r="DH34" s="290"/>
    </row>
    <row r="35" spans="2:125" x14ac:dyDescent="0.15">
      <c r="D35" s="290"/>
      <c r="E35" s="290"/>
      <c r="DG35" s="290"/>
      <c r="DJ35" s="290"/>
      <c r="DP35" s="290"/>
      <c r="DQ35" s="290"/>
      <c r="DR35" s="290"/>
      <c r="DS35" s="290"/>
      <c r="DT35" s="290"/>
      <c r="DU35" s="290"/>
    </row>
    <row r="36" spans="2:125" x14ac:dyDescent="0.1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x14ac:dyDescent="0.15">
      <c r="DU37" s="290"/>
    </row>
    <row r="38" spans="2:125" x14ac:dyDescent="0.15">
      <c r="DT38" s="290"/>
      <c r="DU38" s="290"/>
    </row>
    <row r="39" spans="2:125" x14ac:dyDescent="0.15"/>
    <row r="40" spans="2:125" x14ac:dyDescent="0.15">
      <c r="DH40" s="290"/>
    </row>
    <row r="41" spans="2:125" x14ac:dyDescent="0.15">
      <c r="DE41" s="290"/>
    </row>
    <row r="42" spans="2:125" x14ac:dyDescent="0.15">
      <c r="DG42" s="290"/>
      <c r="DJ42" s="290"/>
    </row>
    <row r="43" spans="2:125" x14ac:dyDescent="0.1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x14ac:dyDescent="0.15">
      <c r="DU44" s="290"/>
    </row>
    <row r="45" spans="2:125" x14ac:dyDescent="0.15"/>
    <row r="46" spans="2:125" x14ac:dyDescent="0.15"/>
    <row r="47" spans="2:125" x14ac:dyDescent="0.15"/>
    <row r="48" spans="2:125" x14ac:dyDescent="0.15">
      <c r="DT48" s="290"/>
      <c r="DU48" s="290"/>
    </row>
    <row r="49" spans="120:125" x14ac:dyDescent="0.15">
      <c r="DU49" s="290"/>
    </row>
    <row r="50" spans="120:125" x14ac:dyDescent="0.15">
      <c r="DU50" s="290"/>
    </row>
    <row r="51" spans="120:125" x14ac:dyDescent="0.15">
      <c r="DP51" s="290"/>
      <c r="DQ51" s="290"/>
      <c r="DR51" s="290"/>
      <c r="DS51" s="290"/>
      <c r="DT51" s="290"/>
      <c r="DU51" s="290"/>
    </row>
    <row r="52" spans="120:125" x14ac:dyDescent="0.15"/>
    <row r="53" spans="120:125" x14ac:dyDescent="0.15"/>
    <row r="54" spans="120:125" x14ac:dyDescent="0.15">
      <c r="DU54" s="290"/>
    </row>
    <row r="55" spans="120:125" x14ac:dyDescent="0.15"/>
    <row r="56" spans="120:125" x14ac:dyDescent="0.15"/>
    <row r="57" spans="120:125" x14ac:dyDescent="0.15"/>
    <row r="58" spans="120:125" x14ac:dyDescent="0.15">
      <c r="DU58" s="290"/>
    </row>
    <row r="59" spans="120:125" x14ac:dyDescent="0.15"/>
    <row r="60" spans="120:125" x14ac:dyDescent="0.15"/>
    <row r="61" spans="120:125" x14ac:dyDescent="0.15"/>
    <row r="62" spans="120:125" x14ac:dyDescent="0.15"/>
    <row r="63" spans="120:125" x14ac:dyDescent="0.15">
      <c r="DU63" s="290"/>
    </row>
    <row r="64" spans="120:125" x14ac:dyDescent="0.15">
      <c r="DT64" s="290"/>
      <c r="DU64" s="290"/>
    </row>
    <row r="65" spans="123:125" x14ac:dyDescent="0.15"/>
    <row r="66" spans="123:125" x14ac:dyDescent="0.15"/>
    <row r="67" spans="123:125" x14ac:dyDescent="0.15"/>
    <row r="68" spans="123:125" x14ac:dyDescent="0.15"/>
    <row r="69" spans="123:125" x14ac:dyDescent="0.15">
      <c r="DS69" s="290"/>
      <c r="DT69" s="290"/>
      <c r="DU69" s="290"/>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0"/>
    </row>
    <row r="83" spans="116:125" x14ac:dyDescent="0.15">
      <c r="DM83" s="290"/>
      <c r="DN83" s="290"/>
      <c r="DO83" s="290"/>
      <c r="DP83" s="290"/>
      <c r="DQ83" s="290"/>
      <c r="DR83" s="290"/>
      <c r="DS83" s="290"/>
      <c r="DT83" s="290"/>
      <c r="DU83" s="290"/>
    </row>
    <row r="84" spans="116:125" x14ac:dyDescent="0.15"/>
    <row r="85" spans="116:125" x14ac:dyDescent="0.15"/>
    <row r="86" spans="116:125" x14ac:dyDescent="0.15"/>
    <row r="87" spans="116:125" x14ac:dyDescent="0.15"/>
    <row r="88" spans="116:125" x14ac:dyDescent="0.15">
      <c r="DU88" s="290"/>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0"/>
      <c r="DT94" s="290"/>
      <c r="DU94" s="290"/>
    </row>
    <row r="95" spans="116:125" ht="13.5" customHeight="1" x14ac:dyDescent="0.15">
      <c r="DU95" s="290"/>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0"/>
    </row>
    <row r="102" spans="124:125" ht="13.5" customHeight="1" x14ac:dyDescent="0.15"/>
    <row r="103" spans="124:125" ht="13.5" customHeight="1" x14ac:dyDescent="0.15"/>
    <row r="104" spans="124:125" ht="13.5" customHeight="1" x14ac:dyDescent="0.15">
      <c r="DT104" s="290"/>
      <c r="DU104" s="290"/>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0" t="s">
        <v>546</v>
      </c>
    </row>
    <row r="117" spans="125:125" ht="13.5" hidden="1" customHeight="1" x14ac:dyDescent="0.15"/>
    <row r="118" spans="125:125" ht="13.5" hidden="1" customHeight="1" x14ac:dyDescent="0.15"/>
    <row r="119" spans="125:125" ht="13.5" hidden="1" customHeight="1" x14ac:dyDescent="0.15"/>
    <row r="120" spans="125:125" ht="13.5" hidden="1" customHeight="1" x14ac:dyDescent="0.15"/>
    <row r="121" spans="125:125" ht="13.5" hidden="1" customHeight="1" x14ac:dyDescent="0.15">
      <c r="DU121" s="290"/>
    </row>
    <row r="122" spans="125:125" ht="13.5" hidden="1" customHeight="1" x14ac:dyDescent="0.15"/>
    <row r="123" spans="125:125" ht="13.5" hidden="1" customHeight="1" x14ac:dyDescent="0.15"/>
    <row r="124" spans="125:125" ht="13.5" hidden="1" customHeight="1" x14ac:dyDescent="0.15"/>
    <row r="125" spans="125:125" ht="13.5" hidden="1" customHeight="1" x14ac:dyDescent="0.15"/>
    <row r="126" spans="125:125" ht="13.5" hidden="1" customHeight="1" x14ac:dyDescent="0.15"/>
    <row r="127" spans="125:125" ht="13.5" hidden="1" customHeight="1" x14ac:dyDescent="0.15"/>
    <row r="128" spans="125:125"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algorithmName="SHA-512" hashValue="T+8lKXLF1keY83fewUSSCzBSp+p23VOaymj0BC1rGbmztvW1sUdBh/TeCHYjuMiofOAhQjQgctJiokXybN/6ag==" saltValue="HsGZyZKVhKL/oEjnUYl0V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x14ac:dyDescent="0.15"/>
  <cols>
    <col min="1" max="125" width="2.5" style="291" customWidth="1"/>
    <col min="126" max="142" width="0" style="290" hidden="1" customWidth="1"/>
    <col min="143" max="16384" width="9" style="290" hidden="1"/>
  </cols>
  <sheetData>
    <row r="1" spans="1:125" ht="13.5" customHeight="1" x14ac:dyDescent="0.15">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x14ac:dyDescent="0.15">
      <c r="B2" s="290"/>
      <c r="T2" s="290"/>
    </row>
    <row r="3" spans="1:125"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0"/>
      <c r="G33" s="290"/>
      <c r="I33" s="290"/>
    </row>
    <row r="34" spans="2:125" x14ac:dyDescent="0.15">
      <c r="C34" s="290"/>
      <c r="P34" s="290"/>
      <c r="R34" s="290"/>
      <c r="U34" s="290"/>
    </row>
    <row r="35" spans="2:125" x14ac:dyDescent="0.1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x14ac:dyDescent="0.15">
      <c r="F36" s="290"/>
      <c r="H36" s="290"/>
      <c r="J36" s="290"/>
      <c r="K36" s="290"/>
      <c r="L36" s="290"/>
      <c r="M36" s="290"/>
      <c r="N36" s="290"/>
      <c r="O36" s="290"/>
      <c r="Q36" s="290"/>
      <c r="S36" s="290"/>
      <c r="V36" s="290"/>
    </row>
    <row r="37" spans="2:125" x14ac:dyDescent="0.15"/>
    <row r="38" spans="2:125" x14ac:dyDescent="0.15"/>
    <row r="39" spans="2:125" x14ac:dyDescent="0.15"/>
    <row r="40" spans="2:125" x14ac:dyDescent="0.15">
      <c r="U40" s="290"/>
    </row>
    <row r="41" spans="2:125" x14ac:dyDescent="0.15">
      <c r="R41" s="290"/>
    </row>
    <row r="42" spans="2:125" x14ac:dyDescent="0.1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x14ac:dyDescent="0.15">
      <c r="Q43" s="290"/>
      <c r="S43" s="290"/>
      <c r="V43" s="290"/>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547</v>
      </c>
    </row>
    <row r="117" spans="125:125" ht="13.5" hidden="1" customHeight="1" x14ac:dyDescent="0.15"/>
    <row r="118" spans="125:125" ht="13.5" hidden="1" customHeight="1" x14ac:dyDescent="0.15"/>
    <row r="119" spans="125:125" ht="13.5" hidden="1" customHeight="1" x14ac:dyDescent="0.15"/>
    <row r="120" spans="125:125" ht="13.5" hidden="1" customHeight="1" x14ac:dyDescent="0.15"/>
    <row r="121" spans="125:125" ht="13.5" hidden="1" customHeight="1" x14ac:dyDescent="0.15"/>
    <row r="122" spans="125:125" ht="13.5" hidden="1" customHeight="1" x14ac:dyDescent="0.15"/>
    <row r="123" spans="125:125" ht="13.5" hidden="1" customHeight="1" x14ac:dyDescent="0.15"/>
    <row r="124" spans="125:125" ht="13.5" hidden="1" customHeight="1" x14ac:dyDescent="0.15"/>
    <row r="125" spans="125:125" ht="13.5" hidden="1" customHeight="1" x14ac:dyDescent="0.15"/>
    <row r="126" spans="125:125" ht="13.5" hidden="1" customHeight="1" x14ac:dyDescent="0.15"/>
    <row r="127" spans="125:125" ht="13.5" hidden="1" customHeight="1" x14ac:dyDescent="0.15"/>
    <row r="128" spans="125:125"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algorithmName="SHA-512" hashValue="9YIuyE4Ymf9nLPr2CS0TN0PJNfLobpjw61zH81uW33Nb9aBntsvecPmH++cROUkQAG3fv2iek6bbDxMsePfdFg==" saltValue="KTd+oq8l2lJdOhaTdrS+pQ=="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65"/>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548</v>
      </c>
      <c r="G46" s="8" t="s">
        <v>549</v>
      </c>
      <c r="H46" s="8" t="s">
        <v>550</v>
      </c>
      <c r="I46" s="8" t="s">
        <v>551</v>
      </c>
      <c r="J46" s="9" t="s">
        <v>552</v>
      </c>
    </row>
    <row r="47" spans="2:10" ht="57.75" customHeight="1" x14ac:dyDescent="0.15">
      <c r="B47" s="10"/>
      <c r="C47" s="1232" t="s">
        <v>3</v>
      </c>
      <c r="D47" s="1232"/>
      <c r="E47" s="1233"/>
      <c r="F47" s="11">
        <v>57.07</v>
      </c>
      <c r="G47" s="12">
        <v>29.37</v>
      </c>
      <c r="H47" s="12">
        <v>39.729999999999997</v>
      </c>
      <c r="I47" s="12">
        <v>53.63</v>
      </c>
      <c r="J47" s="13">
        <v>53.82</v>
      </c>
    </row>
    <row r="48" spans="2:10" ht="57.75" customHeight="1" x14ac:dyDescent="0.15">
      <c r="B48" s="14"/>
      <c r="C48" s="1234" t="s">
        <v>4</v>
      </c>
      <c r="D48" s="1234"/>
      <c r="E48" s="1235"/>
      <c r="F48" s="15">
        <v>2.27</v>
      </c>
      <c r="G48" s="16">
        <v>2.71</v>
      </c>
      <c r="H48" s="16">
        <v>3.51</v>
      </c>
      <c r="I48" s="16">
        <v>3.6</v>
      </c>
      <c r="J48" s="17">
        <v>4.78</v>
      </c>
    </row>
    <row r="49" spans="2:10" ht="57.75" customHeight="1" thickBot="1" x14ac:dyDescent="0.2">
      <c r="B49" s="18"/>
      <c r="C49" s="1236" t="s">
        <v>5</v>
      </c>
      <c r="D49" s="1236"/>
      <c r="E49" s="1237"/>
      <c r="F49" s="19">
        <v>1.73</v>
      </c>
      <c r="G49" s="20" t="s">
        <v>553</v>
      </c>
      <c r="H49" s="20">
        <v>13.85</v>
      </c>
      <c r="I49" s="20">
        <v>31.23</v>
      </c>
      <c r="J49" s="21">
        <v>1.19</v>
      </c>
    </row>
    <row r="50" spans="2:10" ht="13.5" customHeight="1" x14ac:dyDescent="0.15"/>
    <row r="51" spans="2:10" ht="13.5" hidden="1" customHeight="1" x14ac:dyDescent="0.15"/>
    <row r="52" spans="2:10" ht="13.5" hidden="1" customHeight="1" x14ac:dyDescent="0.15"/>
    <row r="53" spans="2:10" ht="13.5" hidden="1" customHeight="1" x14ac:dyDescent="0.15"/>
    <row r="54" spans="2:10" ht="13.5" hidden="1" customHeight="1" x14ac:dyDescent="0.15"/>
    <row r="55" spans="2:10" ht="13.5" hidden="1" customHeight="1" x14ac:dyDescent="0.15"/>
    <row r="56" spans="2:10" ht="13.5" hidden="1" customHeight="1" x14ac:dyDescent="0.15"/>
    <row r="57" spans="2:10" ht="13.5" hidden="1" customHeight="1" x14ac:dyDescent="0.15"/>
    <row r="58" spans="2:10" ht="13.5" hidden="1" customHeight="1" x14ac:dyDescent="0.15"/>
    <row r="59" spans="2:10" ht="13.5" hidden="1" customHeight="1" x14ac:dyDescent="0.15"/>
    <row r="60" spans="2:10" ht="13.5" hidden="1" customHeight="1" x14ac:dyDescent="0.15"/>
    <row r="61" spans="2:10" ht="13.5" hidden="1" customHeight="1" x14ac:dyDescent="0.15"/>
    <row r="62" spans="2:10" ht="13.5" hidden="1" customHeight="1" x14ac:dyDescent="0.15"/>
    <row r="63" spans="2:10" ht="13.5" hidden="1" customHeight="1" x14ac:dyDescent="0.15"/>
    <row r="64" spans="2:10" ht="13.5" hidden="1" customHeight="1" x14ac:dyDescent="0.15"/>
    <row r="65" ht="13.5" hidden="1" customHeight="1" x14ac:dyDescent="0.15"/>
  </sheetData>
  <sheetProtection algorithmName="SHA-512" hashValue="FYI22E0fdAzucBzuWWVWw9w7GXE8Pw3S7YLCxM5qaYOe+sDyqivmUorXd7OznM7bIu98mMeKavo5UX3ziPwZ2A==" saltValue="/htoORQX6UP0rXm3kMZ+q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548</v>
      </c>
      <c r="G33" s="29" t="s">
        <v>549</v>
      </c>
      <c r="H33" s="29" t="s">
        <v>550</v>
      </c>
      <c r="I33" s="29" t="s">
        <v>551</v>
      </c>
      <c r="J33" s="30" t="s">
        <v>552</v>
      </c>
      <c r="K33" s="22"/>
      <c r="L33" s="22"/>
      <c r="M33" s="22"/>
      <c r="N33" s="22"/>
      <c r="O33" s="22"/>
      <c r="P33" s="22"/>
    </row>
    <row r="34" spans="1:16" ht="39" customHeight="1" x14ac:dyDescent="0.15">
      <c r="A34" s="22"/>
      <c r="B34" s="31"/>
      <c r="C34" s="1244" t="s">
        <v>554</v>
      </c>
      <c r="D34" s="1244"/>
      <c r="E34" s="1245"/>
      <c r="F34" s="32">
        <v>2.27</v>
      </c>
      <c r="G34" s="33">
        <v>2.71</v>
      </c>
      <c r="H34" s="33">
        <v>3.5</v>
      </c>
      <c r="I34" s="33">
        <v>3.6</v>
      </c>
      <c r="J34" s="34">
        <v>4.78</v>
      </c>
      <c r="K34" s="22"/>
      <c r="L34" s="22"/>
      <c r="M34" s="22"/>
      <c r="N34" s="22"/>
      <c r="O34" s="22"/>
      <c r="P34" s="22"/>
    </row>
    <row r="35" spans="1:16" ht="39" customHeight="1" x14ac:dyDescent="0.15">
      <c r="A35" s="22"/>
      <c r="B35" s="35"/>
      <c r="C35" s="1238" t="s">
        <v>555</v>
      </c>
      <c r="D35" s="1239"/>
      <c r="E35" s="1240"/>
      <c r="F35" s="36">
        <v>0.7</v>
      </c>
      <c r="G35" s="37">
        <v>1.87</v>
      </c>
      <c r="H35" s="37">
        <v>1.89</v>
      </c>
      <c r="I35" s="37">
        <v>0.44</v>
      </c>
      <c r="J35" s="38">
        <v>0.42</v>
      </c>
      <c r="K35" s="22"/>
      <c r="L35" s="22"/>
      <c r="M35" s="22"/>
      <c r="N35" s="22"/>
      <c r="O35" s="22"/>
      <c r="P35" s="22"/>
    </row>
    <row r="36" spans="1:16" ht="39" customHeight="1" x14ac:dyDescent="0.15">
      <c r="A36" s="22"/>
      <c r="B36" s="35"/>
      <c r="C36" s="1238" t="s">
        <v>556</v>
      </c>
      <c r="D36" s="1239"/>
      <c r="E36" s="1240"/>
      <c r="F36" s="36">
        <v>0.12</v>
      </c>
      <c r="G36" s="37">
        <v>0.32</v>
      </c>
      <c r="H36" s="37">
        <v>0.34</v>
      </c>
      <c r="I36" s="37">
        <v>0.25</v>
      </c>
      <c r="J36" s="38">
        <v>0.23</v>
      </c>
      <c r="K36" s="22"/>
      <c r="L36" s="22"/>
      <c r="M36" s="22"/>
      <c r="N36" s="22"/>
      <c r="O36" s="22"/>
      <c r="P36" s="22"/>
    </row>
    <row r="37" spans="1:16" ht="39" customHeight="1" x14ac:dyDescent="0.15">
      <c r="A37" s="22"/>
      <c r="B37" s="35"/>
      <c r="C37" s="1238" t="s">
        <v>557</v>
      </c>
      <c r="D37" s="1239"/>
      <c r="E37" s="1240"/>
      <c r="F37" s="36">
        <v>7.0000000000000007E-2</v>
      </c>
      <c r="G37" s="37">
        <v>0.06</v>
      </c>
      <c r="H37" s="37">
        <v>0.06</v>
      </c>
      <c r="I37" s="37">
        <v>0</v>
      </c>
      <c r="J37" s="38">
        <v>0.13</v>
      </c>
      <c r="K37" s="22"/>
      <c r="L37" s="22"/>
      <c r="M37" s="22"/>
      <c r="N37" s="22"/>
      <c r="O37" s="22"/>
      <c r="P37" s="22"/>
    </row>
    <row r="38" spans="1:16" ht="39" customHeight="1" x14ac:dyDescent="0.15">
      <c r="A38" s="22"/>
      <c r="B38" s="35"/>
      <c r="C38" s="1238" t="s">
        <v>558</v>
      </c>
      <c r="D38" s="1239"/>
      <c r="E38" s="1240"/>
      <c r="F38" s="36">
        <v>0.08</v>
      </c>
      <c r="G38" s="37">
        <v>0.1</v>
      </c>
      <c r="H38" s="37">
        <v>0.14000000000000001</v>
      </c>
      <c r="I38" s="37">
        <v>0.18</v>
      </c>
      <c r="J38" s="38">
        <v>0.09</v>
      </c>
      <c r="K38" s="22"/>
      <c r="L38" s="22"/>
      <c r="M38" s="22"/>
      <c r="N38" s="22"/>
      <c r="O38" s="22"/>
      <c r="P38" s="22"/>
    </row>
    <row r="39" spans="1:16" ht="39" customHeight="1" x14ac:dyDescent="0.15">
      <c r="A39" s="22"/>
      <c r="B39" s="35"/>
      <c r="C39" s="1238"/>
      <c r="D39" s="1239"/>
      <c r="E39" s="1240"/>
      <c r="F39" s="36"/>
      <c r="G39" s="37"/>
      <c r="H39" s="37"/>
      <c r="I39" s="37"/>
      <c r="J39" s="38"/>
      <c r="K39" s="22"/>
      <c r="L39" s="22"/>
      <c r="M39" s="22"/>
      <c r="N39" s="22"/>
      <c r="O39" s="22"/>
      <c r="P39" s="22"/>
    </row>
    <row r="40" spans="1:16" ht="39" customHeight="1" x14ac:dyDescent="0.15">
      <c r="A40" s="22"/>
      <c r="B40" s="35"/>
      <c r="C40" s="1238"/>
      <c r="D40" s="1239"/>
      <c r="E40" s="1240"/>
      <c r="F40" s="36"/>
      <c r="G40" s="37"/>
      <c r="H40" s="37"/>
      <c r="I40" s="37"/>
      <c r="J40" s="38"/>
      <c r="K40" s="22"/>
      <c r="L40" s="22"/>
      <c r="M40" s="22"/>
      <c r="N40" s="22"/>
      <c r="O40" s="22"/>
      <c r="P40" s="22"/>
    </row>
    <row r="41" spans="1:16" ht="39" customHeight="1" x14ac:dyDescent="0.15">
      <c r="A41" s="22"/>
      <c r="B41" s="35"/>
      <c r="C41" s="1238"/>
      <c r="D41" s="1239"/>
      <c r="E41" s="1240"/>
      <c r="F41" s="36"/>
      <c r="G41" s="37"/>
      <c r="H41" s="37"/>
      <c r="I41" s="37"/>
      <c r="J41" s="38"/>
      <c r="K41" s="22"/>
      <c r="L41" s="22"/>
      <c r="M41" s="22"/>
      <c r="N41" s="22"/>
      <c r="O41" s="22"/>
      <c r="P41" s="22"/>
    </row>
    <row r="42" spans="1:16" ht="39" customHeight="1" x14ac:dyDescent="0.15">
      <c r="A42" s="22"/>
      <c r="B42" s="39"/>
      <c r="C42" s="1238" t="s">
        <v>559</v>
      </c>
      <c r="D42" s="1239"/>
      <c r="E42" s="1240"/>
      <c r="F42" s="36" t="s">
        <v>506</v>
      </c>
      <c r="G42" s="37" t="s">
        <v>506</v>
      </c>
      <c r="H42" s="37" t="s">
        <v>506</v>
      </c>
      <c r="I42" s="37" t="s">
        <v>506</v>
      </c>
      <c r="J42" s="38" t="s">
        <v>506</v>
      </c>
      <c r="K42" s="22"/>
      <c r="L42" s="22"/>
      <c r="M42" s="22"/>
      <c r="N42" s="22"/>
      <c r="O42" s="22"/>
      <c r="P42" s="22"/>
    </row>
    <row r="43" spans="1:16" ht="39" customHeight="1" thickBot="1" x14ac:dyDescent="0.2">
      <c r="A43" s="22"/>
      <c r="B43" s="40"/>
      <c r="C43" s="1241" t="s">
        <v>560</v>
      </c>
      <c r="D43" s="1242"/>
      <c r="E43" s="1243"/>
      <c r="F43" s="41" t="s">
        <v>506</v>
      </c>
      <c r="G43" s="42" t="s">
        <v>506</v>
      </c>
      <c r="H43" s="42" t="s">
        <v>506</v>
      </c>
      <c r="I43" s="42" t="s">
        <v>506</v>
      </c>
      <c r="J43" s="43" t="s">
        <v>506</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0jyhyoYKVBOU98Kt89d/zRZcfKobSra3PLjsZvFoxSE2K2Vh0DyH0rQh8E07AkMnnsJEHEU3XvNL6sDqpU7wAw==" saltValue="1U0I3x33CUj/Nmnx14LRC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548</v>
      </c>
      <c r="L44" s="56" t="s">
        <v>549</v>
      </c>
      <c r="M44" s="56" t="s">
        <v>550</v>
      </c>
      <c r="N44" s="56" t="s">
        <v>551</v>
      </c>
      <c r="O44" s="57" t="s">
        <v>552</v>
      </c>
      <c r="P44" s="48"/>
      <c r="Q44" s="48"/>
      <c r="R44" s="48"/>
      <c r="S44" s="48"/>
      <c r="T44" s="48"/>
      <c r="U44" s="48"/>
    </row>
    <row r="45" spans="1:21" ht="30.75" customHeight="1" x14ac:dyDescent="0.15">
      <c r="A45" s="48"/>
      <c r="B45" s="1246" t="s">
        <v>11</v>
      </c>
      <c r="C45" s="1247"/>
      <c r="D45" s="58"/>
      <c r="E45" s="1252" t="s">
        <v>12</v>
      </c>
      <c r="F45" s="1252"/>
      <c r="G45" s="1252"/>
      <c r="H45" s="1252"/>
      <c r="I45" s="1252"/>
      <c r="J45" s="1253"/>
      <c r="K45" s="59">
        <v>324</v>
      </c>
      <c r="L45" s="60">
        <v>302</v>
      </c>
      <c r="M45" s="60">
        <v>317</v>
      </c>
      <c r="N45" s="60">
        <v>299</v>
      </c>
      <c r="O45" s="61">
        <v>232</v>
      </c>
      <c r="P45" s="48"/>
      <c r="Q45" s="48"/>
      <c r="R45" s="48"/>
      <c r="S45" s="48"/>
      <c r="T45" s="48"/>
      <c r="U45" s="48"/>
    </row>
    <row r="46" spans="1:21" ht="30.75" customHeight="1" x14ac:dyDescent="0.15">
      <c r="A46" s="48"/>
      <c r="B46" s="1248"/>
      <c r="C46" s="1249"/>
      <c r="D46" s="62"/>
      <c r="E46" s="1254" t="s">
        <v>13</v>
      </c>
      <c r="F46" s="1254"/>
      <c r="G46" s="1254"/>
      <c r="H46" s="1254"/>
      <c r="I46" s="1254"/>
      <c r="J46" s="1255"/>
      <c r="K46" s="63" t="s">
        <v>506</v>
      </c>
      <c r="L46" s="64" t="s">
        <v>506</v>
      </c>
      <c r="M46" s="64" t="s">
        <v>506</v>
      </c>
      <c r="N46" s="64" t="s">
        <v>506</v>
      </c>
      <c r="O46" s="65" t="s">
        <v>506</v>
      </c>
      <c r="P46" s="48"/>
      <c r="Q46" s="48"/>
      <c r="R46" s="48"/>
      <c r="S46" s="48"/>
      <c r="T46" s="48"/>
      <c r="U46" s="48"/>
    </row>
    <row r="47" spans="1:21" ht="30.75" customHeight="1" x14ac:dyDescent="0.15">
      <c r="A47" s="48"/>
      <c r="B47" s="1248"/>
      <c r="C47" s="1249"/>
      <c r="D47" s="62"/>
      <c r="E47" s="1254" t="s">
        <v>14</v>
      </c>
      <c r="F47" s="1254"/>
      <c r="G47" s="1254"/>
      <c r="H47" s="1254"/>
      <c r="I47" s="1254"/>
      <c r="J47" s="1255"/>
      <c r="K47" s="63" t="s">
        <v>506</v>
      </c>
      <c r="L47" s="64" t="s">
        <v>506</v>
      </c>
      <c r="M47" s="64" t="s">
        <v>506</v>
      </c>
      <c r="N47" s="64" t="s">
        <v>506</v>
      </c>
      <c r="O47" s="65" t="s">
        <v>506</v>
      </c>
      <c r="P47" s="48"/>
      <c r="Q47" s="48"/>
      <c r="R47" s="48"/>
      <c r="S47" s="48"/>
      <c r="T47" s="48"/>
      <c r="U47" s="48"/>
    </row>
    <row r="48" spans="1:21" ht="30.75" customHeight="1" x14ac:dyDescent="0.15">
      <c r="A48" s="48"/>
      <c r="B48" s="1248"/>
      <c r="C48" s="1249"/>
      <c r="D48" s="62"/>
      <c r="E48" s="1254" t="s">
        <v>15</v>
      </c>
      <c r="F48" s="1254"/>
      <c r="G48" s="1254"/>
      <c r="H48" s="1254"/>
      <c r="I48" s="1254"/>
      <c r="J48" s="1255"/>
      <c r="K48" s="63">
        <v>7</v>
      </c>
      <c r="L48" s="64">
        <v>12</v>
      </c>
      <c r="M48" s="64">
        <v>10</v>
      </c>
      <c r="N48" s="64">
        <v>14</v>
      </c>
      <c r="O48" s="65">
        <v>23</v>
      </c>
      <c r="P48" s="48"/>
      <c r="Q48" s="48"/>
      <c r="R48" s="48"/>
      <c r="S48" s="48"/>
      <c r="T48" s="48"/>
      <c r="U48" s="48"/>
    </row>
    <row r="49" spans="1:21" ht="30.75" customHeight="1" x14ac:dyDescent="0.15">
      <c r="A49" s="48"/>
      <c r="B49" s="1248"/>
      <c r="C49" s="1249"/>
      <c r="D49" s="62"/>
      <c r="E49" s="1254" t="s">
        <v>16</v>
      </c>
      <c r="F49" s="1254"/>
      <c r="G49" s="1254"/>
      <c r="H49" s="1254"/>
      <c r="I49" s="1254"/>
      <c r="J49" s="1255"/>
      <c r="K49" s="63">
        <v>35</v>
      </c>
      <c r="L49" s="64">
        <v>35</v>
      </c>
      <c r="M49" s="64">
        <v>33</v>
      </c>
      <c r="N49" s="64">
        <v>33</v>
      </c>
      <c r="O49" s="65">
        <v>32</v>
      </c>
      <c r="P49" s="48"/>
      <c r="Q49" s="48"/>
      <c r="R49" s="48"/>
      <c r="S49" s="48"/>
      <c r="T49" s="48"/>
      <c r="U49" s="48"/>
    </row>
    <row r="50" spans="1:21" ht="30.75" customHeight="1" x14ac:dyDescent="0.15">
      <c r="A50" s="48"/>
      <c r="B50" s="1248"/>
      <c r="C50" s="1249"/>
      <c r="D50" s="62"/>
      <c r="E50" s="1254" t="s">
        <v>17</v>
      </c>
      <c r="F50" s="1254"/>
      <c r="G50" s="1254"/>
      <c r="H50" s="1254"/>
      <c r="I50" s="1254"/>
      <c r="J50" s="1255"/>
      <c r="K50" s="63" t="s">
        <v>506</v>
      </c>
      <c r="L50" s="64" t="s">
        <v>506</v>
      </c>
      <c r="M50" s="64" t="s">
        <v>506</v>
      </c>
      <c r="N50" s="64" t="s">
        <v>506</v>
      </c>
      <c r="O50" s="65" t="s">
        <v>506</v>
      </c>
      <c r="P50" s="48"/>
      <c r="Q50" s="48"/>
      <c r="R50" s="48"/>
      <c r="S50" s="48"/>
      <c r="T50" s="48"/>
      <c r="U50" s="48"/>
    </row>
    <row r="51" spans="1:21" ht="30.75" customHeight="1" x14ac:dyDescent="0.15">
      <c r="A51" s="48"/>
      <c r="B51" s="1250"/>
      <c r="C51" s="1251"/>
      <c r="D51" s="66"/>
      <c r="E51" s="1254" t="s">
        <v>18</v>
      </c>
      <c r="F51" s="1254"/>
      <c r="G51" s="1254"/>
      <c r="H51" s="1254"/>
      <c r="I51" s="1254"/>
      <c r="J51" s="1255"/>
      <c r="K51" s="63">
        <v>0</v>
      </c>
      <c r="L51" s="64" t="s">
        <v>506</v>
      </c>
      <c r="M51" s="64">
        <v>0</v>
      </c>
      <c r="N51" s="64">
        <v>0</v>
      </c>
      <c r="O51" s="65">
        <v>0</v>
      </c>
      <c r="P51" s="48"/>
      <c r="Q51" s="48"/>
      <c r="R51" s="48"/>
      <c r="S51" s="48"/>
      <c r="T51" s="48"/>
      <c r="U51" s="48"/>
    </row>
    <row r="52" spans="1:21" ht="30.75" customHeight="1" x14ac:dyDescent="0.15">
      <c r="A52" s="48"/>
      <c r="B52" s="1256" t="s">
        <v>19</v>
      </c>
      <c r="C52" s="1257"/>
      <c r="D52" s="66"/>
      <c r="E52" s="1254" t="s">
        <v>20</v>
      </c>
      <c r="F52" s="1254"/>
      <c r="G52" s="1254"/>
      <c r="H52" s="1254"/>
      <c r="I52" s="1254"/>
      <c r="J52" s="1255"/>
      <c r="K52" s="63">
        <v>369</v>
      </c>
      <c r="L52" s="64">
        <v>396</v>
      </c>
      <c r="M52" s="64">
        <v>405</v>
      </c>
      <c r="N52" s="64">
        <v>319</v>
      </c>
      <c r="O52" s="65">
        <v>273</v>
      </c>
      <c r="P52" s="48"/>
      <c r="Q52" s="48"/>
      <c r="R52" s="48"/>
      <c r="S52" s="48"/>
      <c r="T52" s="48"/>
      <c r="U52" s="48"/>
    </row>
    <row r="53" spans="1:21" ht="30.75" customHeight="1" thickBot="1" x14ac:dyDescent="0.2">
      <c r="A53" s="48"/>
      <c r="B53" s="1258" t="s">
        <v>21</v>
      </c>
      <c r="C53" s="1259"/>
      <c r="D53" s="67"/>
      <c r="E53" s="1260" t="s">
        <v>22</v>
      </c>
      <c r="F53" s="1260"/>
      <c r="G53" s="1260"/>
      <c r="H53" s="1260"/>
      <c r="I53" s="1260"/>
      <c r="J53" s="1261"/>
      <c r="K53" s="68">
        <v>-3</v>
      </c>
      <c r="L53" s="69">
        <v>-47</v>
      </c>
      <c r="M53" s="69">
        <v>-45</v>
      </c>
      <c r="N53" s="69">
        <v>27</v>
      </c>
      <c r="O53" s="70">
        <v>14</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x14ac:dyDescent="0.2">
      <c r="A56" s="48"/>
      <c r="B56" s="75"/>
      <c r="C56" s="76"/>
      <c r="D56" s="76"/>
      <c r="E56" s="77"/>
      <c r="F56" s="77"/>
      <c r="G56" s="77"/>
      <c r="H56" s="77"/>
      <c r="I56" s="77"/>
      <c r="J56" s="78" t="s">
        <v>2</v>
      </c>
      <c r="K56" s="79" t="s">
        <v>561</v>
      </c>
      <c r="L56" s="80" t="s">
        <v>562</v>
      </c>
      <c r="M56" s="80" t="s">
        <v>563</v>
      </c>
      <c r="N56" s="80" t="s">
        <v>564</v>
      </c>
      <c r="O56" s="81" t="s">
        <v>565</v>
      </c>
      <c r="P56" s="48"/>
      <c r="Q56" s="48"/>
      <c r="R56" s="48"/>
      <c r="S56" s="48"/>
      <c r="T56" s="48"/>
      <c r="U56" s="48"/>
    </row>
    <row r="57" spans="1:21" ht="31.5" customHeight="1" x14ac:dyDescent="0.15">
      <c r="B57" s="1262" t="s">
        <v>25</v>
      </c>
      <c r="C57" s="1263"/>
      <c r="D57" s="1266" t="s">
        <v>26</v>
      </c>
      <c r="E57" s="1267"/>
      <c r="F57" s="1267"/>
      <c r="G57" s="1267"/>
      <c r="H57" s="1267"/>
      <c r="I57" s="1267"/>
      <c r="J57" s="1268"/>
      <c r="K57" s="82" t="s">
        <v>584</v>
      </c>
      <c r="L57" s="83" t="s">
        <v>584</v>
      </c>
      <c r="M57" s="83" t="s">
        <v>584</v>
      </c>
      <c r="N57" s="83" t="s">
        <v>584</v>
      </c>
      <c r="O57" s="84" t="s">
        <v>584</v>
      </c>
    </row>
    <row r="58" spans="1:21" ht="31.5" customHeight="1" thickBot="1" x14ac:dyDescent="0.2">
      <c r="B58" s="1264"/>
      <c r="C58" s="1265"/>
      <c r="D58" s="1269" t="s">
        <v>27</v>
      </c>
      <c r="E58" s="1270"/>
      <c r="F58" s="1270"/>
      <c r="G58" s="1270"/>
      <c r="H58" s="1270"/>
      <c r="I58" s="1270"/>
      <c r="J58" s="1271"/>
      <c r="K58" s="85" t="s">
        <v>584</v>
      </c>
      <c r="L58" s="86" t="s">
        <v>584</v>
      </c>
      <c r="M58" s="86" t="s">
        <v>584</v>
      </c>
      <c r="N58" s="86" t="s">
        <v>584</v>
      </c>
      <c r="O58" s="87" t="s">
        <v>584</v>
      </c>
    </row>
    <row r="59" spans="1:21" ht="24" customHeight="1" x14ac:dyDescent="0.15">
      <c r="B59" s="88"/>
      <c r="C59" s="88"/>
      <c r="D59" s="89" t="s">
        <v>28</v>
      </c>
      <c r="E59" s="90"/>
      <c r="F59" s="90"/>
      <c r="G59" s="90"/>
      <c r="H59" s="90"/>
      <c r="I59" s="90"/>
      <c r="J59" s="90"/>
      <c r="K59" s="90"/>
      <c r="L59" s="90"/>
      <c r="M59" s="90"/>
      <c r="N59" s="90"/>
      <c r="O59" s="90"/>
    </row>
    <row r="60" spans="1:21" ht="24" customHeight="1" x14ac:dyDescent="0.15">
      <c r="B60" s="91"/>
      <c r="C60" s="91"/>
      <c r="D60" s="89" t="s">
        <v>29</v>
      </c>
      <c r="E60" s="90"/>
      <c r="F60" s="90"/>
      <c r="G60" s="90"/>
      <c r="H60" s="90"/>
      <c r="I60" s="90"/>
      <c r="J60" s="90"/>
      <c r="K60" s="90"/>
      <c r="L60" s="90"/>
      <c r="M60" s="90"/>
      <c r="N60" s="90"/>
      <c r="O60" s="90"/>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f5N2YepfahbjTTaCQLGwdDS0CRFm/5K/qAhON4ZQYy6Pgixvx9lenkCUraNkoLosCBuCPyUvgf8gPUIVhehTAg==" saltValue="g15gksxIkxizkic7K+8vvw=="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x14ac:dyDescent="0.15"/>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3" t="s">
        <v>9</v>
      </c>
    </row>
    <row r="40" spans="2:13" ht="27.75" customHeight="1" thickBot="1" x14ac:dyDescent="0.2">
      <c r="B40" s="94" t="s">
        <v>10</v>
      </c>
      <c r="C40" s="95"/>
      <c r="D40" s="95"/>
      <c r="E40" s="96"/>
      <c r="F40" s="96"/>
      <c r="G40" s="96"/>
      <c r="H40" s="97" t="s">
        <v>2</v>
      </c>
      <c r="I40" s="98" t="s">
        <v>548</v>
      </c>
      <c r="J40" s="99" t="s">
        <v>549</v>
      </c>
      <c r="K40" s="99" t="s">
        <v>550</v>
      </c>
      <c r="L40" s="99" t="s">
        <v>551</v>
      </c>
      <c r="M40" s="100" t="s">
        <v>552</v>
      </c>
    </row>
    <row r="41" spans="2:13" ht="27.75" customHeight="1" x14ac:dyDescent="0.15">
      <c r="B41" s="1272" t="s">
        <v>30</v>
      </c>
      <c r="C41" s="1273"/>
      <c r="D41" s="101"/>
      <c r="E41" s="1278" t="s">
        <v>31</v>
      </c>
      <c r="F41" s="1278"/>
      <c r="G41" s="1278"/>
      <c r="H41" s="1279"/>
      <c r="I41" s="102">
        <v>2505</v>
      </c>
      <c r="J41" s="103">
        <v>2514</v>
      </c>
      <c r="K41" s="103">
        <v>3070</v>
      </c>
      <c r="L41" s="103">
        <v>3120</v>
      </c>
      <c r="M41" s="104">
        <v>3177</v>
      </c>
    </row>
    <row r="42" spans="2:13" ht="27.75" customHeight="1" x14ac:dyDescent="0.15">
      <c r="B42" s="1274"/>
      <c r="C42" s="1275"/>
      <c r="D42" s="105"/>
      <c r="E42" s="1280" t="s">
        <v>32</v>
      </c>
      <c r="F42" s="1280"/>
      <c r="G42" s="1280"/>
      <c r="H42" s="1281"/>
      <c r="I42" s="106">
        <v>0</v>
      </c>
      <c r="J42" s="107" t="s">
        <v>506</v>
      </c>
      <c r="K42" s="107" t="s">
        <v>506</v>
      </c>
      <c r="L42" s="107" t="s">
        <v>506</v>
      </c>
      <c r="M42" s="108" t="s">
        <v>506</v>
      </c>
    </row>
    <row r="43" spans="2:13" ht="27.75" customHeight="1" x14ac:dyDescent="0.15">
      <c r="B43" s="1274"/>
      <c r="C43" s="1275"/>
      <c r="D43" s="105"/>
      <c r="E43" s="1280" t="s">
        <v>33</v>
      </c>
      <c r="F43" s="1280"/>
      <c r="G43" s="1280"/>
      <c r="H43" s="1281"/>
      <c r="I43" s="106">
        <v>109</v>
      </c>
      <c r="J43" s="107">
        <v>162</v>
      </c>
      <c r="K43" s="107">
        <v>198</v>
      </c>
      <c r="L43" s="107">
        <v>260</v>
      </c>
      <c r="M43" s="108">
        <v>348</v>
      </c>
    </row>
    <row r="44" spans="2:13" ht="27.75" customHeight="1" x14ac:dyDescent="0.15">
      <c r="B44" s="1274"/>
      <c r="C44" s="1275"/>
      <c r="D44" s="105"/>
      <c r="E44" s="1280" t="s">
        <v>34</v>
      </c>
      <c r="F44" s="1280"/>
      <c r="G44" s="1280"/>
      <c r="H44" s="1281"/>
      <c r="I44" s="106">
        <v>182</v>
      </c>
      <c r="J44" s="107">
        <v>151</v>
      </c>
      <c r="K44" s="107">
        <v>247</v>
      </c>
      <c r="L44" s="107">
        <v>89</v>
      </c>
      <c r="M44" s="108">
        <v>59</v>
      </c>
    </row>
    <row r="45" spans="2:13" ht="27.75" customHeight="1" x14ac:dyDescent="0.15">
      <c r="B45" s="1274"/>
      <c r="C45" s="1275"/>
      <c r="D45" s="105"/>
      <c r="E45" s="1280" t="s">
        <v>35</v>
      </c>
      <c r="F45" s="1280"/>
      <c r="G45" s="1280"/>
      <c r="H45" s="1281"/>
      <c r="I45" s="106">
        <v>458</v>
      </c>
      <c r="J45" s="107">
        <v>508</v>
      </c>
      <c r="K45" s="107">
        <v>442</v>
      </c>
      <c r="L45" s="107">
        <v>449</v>
      </c>
      <c r="M45" s="108">
        <v>434</v>
      </c>
    </row>
    <row r="46" spans="2:13" ht="27.75" customHeight="1" x14ac:dyDescent="0.15">
      <c r="B46" s="1274"/>
      <c r="C46" s="1275"/>
      <c r="D46" s="109"/>
      <c r="E46" s="1280" t="s">
        <v>36</v>
      </c>
      <c r="F46" s="1280"/>
      <c r="G46" s="1280"/>
      <c r="H46" s="1281"/>
      <c r="I46" s="106" t="s">
        <v>506</v>
      </c>
      <c r="J46" s="107" t="s">
        <v>506</v>
      </c>
      <c r="K46" s="107" t="s">
        <v>506</v>
      </c>
      <c r="L46" s="107" t="s">
        <v>506</v>
      </c>
      <c r="M46" s="108" t="s">
        <v>506</v>
      </c>
    </row>
    <row r="47" spans="2:13" ht="27.75" customHeight="1" x14ac:dyDescent="0.15">
      <c r="B47" s="1274"/>
      <c r="C47" s="1275"/>
      <c r="D47" s="110"/>
      <c r="E47" s="1282" t="s">
        <v>37</v>
      </c>
      <c r="F47" s="1283"/>
      <c r="G47" s="1283"/>
      <c r="H47" s="1284"/>
      <c r="I47" s="106" t="s">
        <v>506</v>
      </c>
      <c r="J47" s="107" t="s">
        <v>506</v>
      </c>
      <c r="K47" s="107" t="s">
        <v>506</v>
      </c>
      <c r="L47" s="107" t="s">
        <v>506</v>
      </c>
      <c r="M47" s="108" t="s">
        <v>506</v>
      </c>
    </row>
    <row r="48" spans="2:13" ht="27.75" customHeight="1" x14ac:dyDescent="0.15">
      <c r="B48" s="1274"/>
      <c r="C48" s="1275"/>
      <c r="D48" s="105"/>
      <c r="E48" s="1280" t="s">
        <v>38</v>
      </c>
      <c r="F48" s="1280"/>
      <c r="G48" s="1280"/>
      <c r="H48" s="1281"/>
      <c r="I48" s="106" t="s">
        <v>506</v>
      </c>
      <c r="J48" s="107" t="s">
        <v>506</v>
      </c>
      <c r="K48" s="107" t="s">
        <v>506</v>
      </c>
      <c r="L48" s="107" t="s">
        <v>506</v>
      </c>
      <c r="M48" s="108" t="s">
        <v>506</v>
      </c>
    </row>
    <row r="49" spans="2:13" ht="27.75" customHeight="1" x14ac:dyDescent="0.15">
      <c r="B49" s="1276"/>
      <c r="C49" s="1277"/>
      <c r="D49" s="105"/>
      <c r="E49" s="1280" t="s">
        <v>39</v>
      </c>
      <c r="F49" s="1280"/>
      <c r="G49" s="1280"/>
      <c r="H49" s="1281"/>
      <c r="I49" s="106" t="s">
        <v>506</v>
      </c>
      <c r="J49" s="107" t="s">
        <v>506</v>
      </c>
      <c r="K49" s="107" t="s">
        <v>506</v>
      </c>
      <c r="L49" s="107" t="s">
        <v>506</v>
      </c>
      <c r="M49" s="108" t="s">
        <v>506</v>
      </c>
    </row>
    <row r="50" spans="2:13" ht="27.75" customHeight="1" x14ac:dyDescent="0.15">
      <c r="B50" s="1285" t="s">
        <v>40</v>
      </c>
      <c r="C50" s="1286"/>
      <c r="D50" s="111"/>
      <c r="E50" s="1280" t="s">
        <v>41</v>
      </c>
      <c r="F50" s="1280"/>
      <c r="G50" s="1280"/>
      <c r="H50" s="1281"/>
      <c r="I50" s="106">
        <v>3347</v>
      </c>
      <c r="J50" s="107">
        <v>3855</v>
      </c>
      <c r="K50" s="107">
        <v>4213</v>
      </c>
      <c r="L50" s="107">
        <v>4655</v>
      </c>
      <c r="M50" s="108">
        <v>4993</v>
      </c>
    </row>
    <row r="51" spans="2:13" ht="27.75" customHeight="1" x14ac:dyDescent="0.15">
      <c r="B51" s="1274"/>
      <c r="C51" s="1275"/>
      <c r="D51" s="105"/>
      <c r="E51" s="1280" t="s">
        <v>42</v>
      </c>
      <c r="F51" s="1280"/>
      <c r="G51" s="1280"/>
      <c r="H51" s="1281"/>
      <c r="I51" s="106">
        <v>56</v>
      </c>
      <c r="J51" s="107">
        <v>40</v>
      </c>
      <c r="K51" s="107">
        <v>22</v>
      </c>
      <c r="L51" s="107">
        <v>1</v>
      </c>
      <c r="M51" s="108">
        <v>0</v>
      </c>
    </row>
    <row r="52" spans="2:13" ht="27.75" customHeight="1" x14ac:dyDescent="0.15">
      <c r="B52" s="1276"/>
      <c r="C52" s="1277"/>
      <c r="D52" s="105"/>
      <c r="E52" s="1280" t="s">
        <v>43</v>
      </c>
      <c r="F52" s="1280"/>
      <c r="G52" s="1280"/>
      <c r="H52" s="1281"/>
      <c r="I52" s="106">
        <v>2851</v>
      </c>
      <c r="J52" s="107">
        <v>3125</v>
      </c>
      <c r="K52" s="107">
        <v>3328</v>
      </c>
      <c r="L52" s="107">
        <v>3351</v>
      </c>
      <c r="M52" s="108">
        <v>3362</v>
      </c>
    </row>
    <row r="53" spans="2:13" ht="27.75" customHeight="1" thickBot="1" x14ac:dyDescent="0.2">
      <c r="B53" s="1287" t="s">
        <v>44</v>
      </c>
      <c r="C53" s="1288"/>
      <c r="D53" s="112"/>
      <c r="E53" s="1289" t="s">
        <v>45</v>
      </c>
      <c r="F53" s="1289"/>
      <c r="G53" s="1289"/>
      <c r="H53" s="1290"/>
      <c r="I53" s="113">
        <v>-3001</v>
      </c>
      <c r="J53" s="114">
        <v>-3685</v>
      </c>
      <c r="K53" s="114">
        <v>-3607</v>
      </c>
      <c r="L53" s="114">
        <v>-4089</v>
      </c>
      <c r="M53" s="115">
        <v>-4338</v>
      </c>
    </row>
    <row r="54" spans="2:13" ht="27.75" customHeight="1" x14ac:dyDescent="0.15">
      <c r="B54" s="116" t="s">
        <v>46</v>
      </c>
      <c r="C54" s="117"/>
      <c r="D54" s="117"/>
      <c r="E54" s="118"/>
      <c r="F54" s="118"/>
      <c r="G54" s="118"/>
      <c r="H54" s="118"/>
      <c r="I54" s="119"/>
      <c r="J54" s="119"/>
      <c r="K54" s="119"/>
      <c r="L54" s="119"/>
      <c r="M54" s="11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0rKQUa6r8ReYWVG+ewOKj3+rOKcPHH19XvTcA+8Sq7C8PKvsLl01ugdTc5yQcXbBPKi1aXk2fwB9jLp0Xk0rcA==" saltValue="NstGRFvCAfDm9pRbNn+JP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0" t="s">
        <v>47</v>
      </c>
    </row>
    <row r="54" spans="2:8" ht="29.25" customHeight="1" thickBot="1" x14ac:dyDescent="0.25">
      <c r="B54" s="121" t="s">
        <v>1</v>
      </c>
      <c r="C54" s="122"/>
      <c r="D54" s="122"/>
      <c r="E54" s="123" t="s">
        <v>2</v>
      </c>
      <c r="F54" s="124" t="s">
        <v>550</v>
      </c>
      <c r="G54" s="124" t="s">
        <v>551</v>
      </c>
      <c r="H54" s="125" t="s">
        <v>552</v>
      </c>
    </row>
    <row r="55" spans="2:8" ht="52.5" customHeight="1" x14ac:dyDescent="0.15">
      <c r="B55" s="126"/>
      <c r="C55" s="1299" t="s">
        <v>48</v>
      </c>
      <c r="D55" s="1299"/>
      <c r="E55" s="1300"/>
      <c r="F55" s="127">
        <v>657</v>
      </c>
      <c r="G55" s="127">
        <v>866</v>
      </c>
      <c r="H55" s="128">
        <v>867</v>
      </c>
    </row>
    <row r="56" spans="2:8" ht="52.5" customHeight="1" x14ac:dyDescent="0.15">
      <c r="B56" s="129"/>
      <c r="C56" s="1301" t="s">
        <v>49</v>
      </c>
      <c r="D56" s="1301"/>
      <c r="E56" s="1302"/>
      <c r="F56" s="130">
        <v>436</v>
      </c>
      <c r="G56" s="130">
        <v>171</v>
      </c>
      <c r="H56" s="131">
        <v>492</v>
      </c>
    </row>
    <row r="57" spans="2:8" ht="53.25" customHeight="1" x14ac:dyDescent="0.15">
      <c r="B57" s="129"/>
      <c r="C57" s="1303" t="s">
        <v>50</v>
      </c>
      <c r="D57" s="1303"/>
      <c r="E57" s="1304"/>
      <c r="F57" s="132">
        <v>2896</v>
      </c>
      <c r="G57" s="132">
        <v>3385</v>
      </c>
      <c r="H57" s="133">
        <v>3396</v>
      </c>
    </row>
    <row r="58" spans="2:8" ht="45.75" customHeight="1" x14ac:dyDescent="0.15">
      <c r="B58" s="134"/>
      <c r="C58" s="1291" t="s">
        <v>579</v>
      </c>
      <c r="D58" s="1292"/>
      <c r="E58" s="1293"/>
      <c r="F58" s="135">
        <v>1389</v>
      </c>
      <c r="G58" s="135">
        <v>1849</v>
      </c>
      <c r="H58" s="136">
        <v>1499</v>
      </c>
    </row>
    <row r="59" spans="2:8" ht="45.75" customHeight="1" x14ac:dyDescent="0.15">
      <c r="B59" s="134"/>
      <c r="C59" s="1291" t="s">
        <v>580</v>
      </c>
      <c r="D59" s="1292"/>
      <c r="E59" s="1293"/>
      <c r="F59" s="135">
        <v>936</v>
      </c>
      <c r="G59" s="135">
        <v>940</v>
      </c>
      <c r="H59" s="136">
        <v>943</v>
      </c>
    </row>
    <row r="60" spans="2:8" ht="45.75" customHeight="1" x14ac:dyDescent="0.15">
      <c r="B60" s="134"/>
      <c r="C60" s="1291" t="s">
        <v>581</v>
      </c>
      <c r="D60" s="1292"/>
      <c r="E60" s="1293"/>
      <c r="F60" s="135">
        <v>44</v>
      </c>
      <c r="G60" s="135">
        <v>94</v>
      </c>
      <c r="H60" s="136">
        <v>314</v>
      </c>
    </row>
    <row r="61" spans="2:8" ht="45.75" customHeight="1" x14ac:dyDescent="0.15">
      <c r="B61" s="134"/>
      <c r="C61" s="1291" t="s">
        <v>583</v>
      </c>
      <c r="D61" s="1292"/>
      <c r="E61" s="1293"/>
      <c r="F61" s="135">
        <v>25</v>
      </c>
      <c r="G61" s="135">
        <v>25</v>
      </c>
      <c r="H61" s="136">
        <v>184</v>
      </c>
    </row>
    <row r="62" spans="2:8" ht="45.75" customHeight="1" thickBot="1" x14ac:dyDescent="0.2">
      <c r="B62" s="137"/>
      <c r="C62" s="1294" t="s">
        <v>582</v>
      </c>
      <c r="D62" s="1295"/>
      <c r="E62" s="1296"/>
      <c r="F62" s="138">
        <v>121</v>
      </c>
      <c r="G62" s="138">
        <v>121</v>
      </c>
      <c r="H62" s="139">
        <v>122</v>
      </c>
    </row>
    <row r="63" spans="2:8" ht="52.5" customHeight="1" thickBot="1" x14ac:dyDescent="0.2">
      <c r="B63" s="140"/>
      <c r="C63" s="1297" t="s">
        <v>51</v>
      </c>
      <c r="D63" s="1297"/>
      <c r="E63" s="1298"/>
      <c r="F63" s="141">
        <v>3989</v>
      </c>
      <c r="G63" s="141">
        <v>4422</v>
      </c>
      <c r="H63" s="142">
        <v>4755</v>
      </c>
    </row>
    <row r="64" spans="2:8" ht="15" customHeight="1" x14ac:dyDescent="0.15"/>
    <row r="65" ht="0" hidden="1" customHeight="1" x14ac:dyDescent="0.15"/>
    <row r="66" ht="0" hidden="1" customHeight="1" x14ac:dyDescent="0.15"/>
  </sheetData>
  <sheetProtection algorithmName="SHA-512" hashValue="cNhlIDEfUKDoL7nhcewK0uckUvolPn8RCptVH28rK541f/v+bqtX3SxNF9TBfAhfZfjel65m6LZnNoaje1xhFw==" saltValue="STfHMrXabEruHsitpN6hH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90" zoomScaleNormal="90" zoomScaleSheetLayoutView="55" workbookViewId="0"/>
  </sheetViews>
  <sheetFormatPr defaultColWidth="0" defaultRowHeight="13.5" customHeight="1" zeroHeight="1" x14ac:dyDescent="0.15"/>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x14ac:dyDescent="0.15">
      <c r="A1" s="385"/>
      <c r="B1" s="386"/>
      <c r="DD1" s="387"/>
      <c r="DE1" s="387"/>
    </row>
    <row r="2" spans="1:143" ht="25.5" customHeight="1" x14ac:dyDescent="0.15">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x14ac:dyDescent="0.15">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x14ac:dyDescent="0.15">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x14ac:dyDescent="0.15">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x14ac:dyDescent="0.15">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x14ac:dyDescent="0.15">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x14ac:dyDescent="0.15">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x14ac:dyDescent="0.15">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x14ac:dyDescent="0.15">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585</v>
      </c>
    </row>
    <row r="11" spans="1:143" s="290" customFormat="1" x14ac:dyDescent="0.15">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x14ac:dyDescent="0.15">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585</v>
      </c>
    </row>
    <row r="13" spans="1:143" s="290" customFormat="1" x14ac:dyDescent="0.15">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x14ac:dyDescent="0.15">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x14ac:dyDescent="0.15">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x14ac:dyDescent="0.15">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x14ac:dyDescent="0.15">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x14ac:dyDescent="0.15">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x14ac:dyDescent="0.15">
      <c r="DD19" s="387"/>
      <c r="DE19" s="387"/>
    </row>
    <row r="20" spans="1:351" x14ac:dyDescent="0.15">
      <c r="DD20" s="387"/>
      <c r="DE20" s="387"/>
    </row>
    <row r="21" spans="1:351" ht="17.25" x14ac:dyDescent="0.1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x14ac:dyDescent="0.15">
      <c r="B22" s="394"/>
      <c r="MM22" s="393"/>
    </row>
    <row r="23" spans="1:351" x14ac:dyDescent="0.15">
      <c r="B23" s="394"/>
    </row>
    <row r="24" spans="1:351" x14ac:dyDescent="0.15">
      <c r="B24" s="394"/>
    </row>
    <row r="25" spans="1:351" x14ac:dyDescent="0.15">
      <c r="B25" s="394"/>
    </row>
    <row r="26" spans="1:351" x14ac:dyDescent="0.15">
      <c r="B26" s="394"/>
    </row>
    <row r="27" spans="1:351" x14ac:dyDescent="0.15">
      <c r="B27" s="394"/>
    </row>
    <row r="28" spans="1:351" x14ac:dyDescent="0.15">
      <c r="B28" s="394"/>
    </row>
    <row r="29" spans="1:351" x14ac:dyDescent="0.15">
      <c r="B29" s="394"/>
    </row>
    <row r="30" spans="1:351" x14ac:dyDescent="0.15">
      <c r="B30" s="394"/>
    </row>
    <row r="31" spans="1:351" x14ac:dyDescent="0.15">
      <c r="B31" s="394"/>
    </row>
    <row r="32" spans="1:351" x14ac:dyDescent="0.15">
      <c r="B32" s="394"/>
    </row>
    <row r="33" spans="2:109" x14ac:dyDescent="0.15">
      <c r="B33" s="394"/>
    </row>
    <row r="34" spans="2:109" x14ac:dyDescent="0.15">
      <c r="B34" s="394"/>
    </row>
    <row r="35" spans="2:109" x14ac:dyDescent="0.15">
      <c r="B35" s="394"/>
    </row>
    <row r="36" spans="2:109" x14ac:dyDescent="0.15">
      <c r="B36" s="394"/>
    </row>
    <row r="37" spans="2:109" x14ac:dyDescent="0.15">
      <c r="B37" s="394"/>
    </row>
    <row r="38" spans="2:109" x14ac:dyDescent="0.15">
      <c r="B38" s="394"/>
    </row>
    <row r="39" spans="2:109" x14ac:dyDescent="0.15">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x14ac:dyDescent="0.15">
      <c r="B40" s="399"/>
      <c r="DD40" s="399"/>
      <c r="DE40" s="387"/>
    </row>
    <row r="41" spans="2:109" ht="17.25" x14ac:dyDescent="0.15">
      <c r="B41" s="400" t="s">
        <v>586</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x14ac:dyDescent="0.15">
      <c r="B42" s="394"/>
      <c r="G42" s="401"/>
      <c r="I42" s="402"/>
      <c r="J42" s="402"/>
      <c r="K42" s="402"/>
      <c r="AM42" s="401"/>
      <c r="AN42" s="401" t="s">
        <v>587</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x14ac:dyDescent="0.15">
      <c r="B43" s="394"/>
      <c r="AN43" s="1313" t="s">
        <v>595</v>
      </c>
      <c r="AO43" s="1314"/>
      <c r="AP43" s="1314"/>
      <c r="AQ43" s="1314"/>
      <c r="AR43" s="1314"/>
      <c r="AS43" s="1314"/>
      <c r="AT43" s="1314"/>
      <c r="AU43" s="1314"/>
      <c r="AV43" s="1314"/>
      <c r="AW43" s="1314"/>
      <c r="AX43" s="1314"/>
      <c r="AY43" s="1314"/>
      <c r="AZ43" s="1314"/>
      <c r="BA43" s="1314"/>
      <c r="BB43" s="1314"/>
      <c r="BC43" s="1314"/>
      <c r="BD43" s="1314"/>
      <c r="BE43" s="1314"/>
      <c r="BF43" s="1314"/>
      <c r="BG43" s="1314"/>
      <c r="BH43" s="1314"/>
      <c r="BI43" s="1314"/>
      <c r="BJ43" s="1314"/>
      <c r="BK43" s="1314"/>
      <c r="BL43" s="1314"/>
      <c r="BM43" s="1314"/>
      <c r="BN43" s="1314"/>
      <c r="BO43" s="1314"/>
      <c r="BP43" s="1314"/>
      <c r="BQ43" s="1314"/>
      <c r="BR43" s="1314"/>
      <c r="BS43" s="1314"/>
      <c r="BT43" s="1314"/>
      <c r="BU43" s="1314"/>
      <c r="BV43" s="1314"/>
      <c r="BW43" s="1314"/>
      <c r="BX43" s="1314"/>
      <c r="BY43" s="1314"/>
      <c r="BZ43" s="1314"/>
      <c r="CA43" s="1314"/>
      <c r="CB43" s="1314"/>
      <c r="CC43" s="1314"/>
      <c r="CD43" s="1314"/>
      <c r="CE43" s="1314"/>
      <c r="CF43" s="1314"/>
      <c r="CG43" s="1314"/>
      <c r="CH43" s="1314"/>
      <c r="CI43" s="1314"/>
      <c r="CJ43" s="1314"/>
      <c r="CK43" s="1314"/>
      <c r="CL43" s="1314"/>
      <c r="CM43" s="1314"/>
      <c r="CN43" s="1314"/>
      <c r="CO43" s="1314"/>
      <c r="CP43" s="1314"/>
      <c r="CQ43" s="1314"/>
      <c r="CR43" s="1314"/>
      <c r="CS43" s="1314"/>
      <c r="CT43" s="1314"/>
      <c r="CU43" s="1314"/>
      <c r="CV43" s="1314"/>
      <c r="CW43" s="1314"/>
      <c r="CX43" s="1314"/>
      <c r="CY43" s="1314"/>
      <c r="CZ43" s="1314"/>
      <c r="DA43" s="1314"/>
      <c r="DB43" s="1314"/>
      <c r="DC43" s="1315"/>
    </row>
    <row r="44" spans="2:109" x14ac:dyDescent="0.15">
      <c r="B44" s="394"/>
      <c r="AN44" s="1316"/>
      <c r="AO44" s="1317"/>
      <c r="AP44" s="1317"/>
      <c r="AQ44" s="1317"/>
      <c r="AR44" s="1317"/>
      <c r="AS44" s="1317"/>
      <c r="AT44" s="1317"/>
      <c r="AU44" s="1317"/>
      <c r="AV44" s="1317"/>
      <c r="AW44" s="1317"/>
      <c r="AX44" s="1317"/>
      <c r="AY44" s="1317"/>
      <c r="AZ44" s="1317"/>
      <c r="BA44" s="1317"/>
      <c r="BB44" s="1317"/>
      <c r="BC44" s="1317"/>
      <c r="BD44" s="1317"/>
      <c r="BE44" s="1317"/>
      <c r="BF44" s="1317"/>
      <c r="BG44" s="1317"/>
      <c r="BH44" s="1317"/>
      <c r="BI44" s="1317"/>
      <c r="BJ44" s="1317"/>
      <c r="BK44" s="1317"/>
      <c r="BL44" s="1317"/>
      <c r="BM44" s="1317"/>
      <c r="BN44" s="1317"/>
      <c r="BO44" s="1317"/>
      <c r="BP44" s="1317"/>
      <c r="BQ44" s="1317"/>
      <c r="BR44" s="1317"/>
      <c r="BS44" s="1317"/>
      <c r="BT44" s="1317"/>
      <c r="BU44" s="1317"/>
      <c r="BV44" s="1317"/>
      <c r="BW44" s="1317"/>
      <c r="BX44" s="1317"/>
      <c r="BY44" s="1317"/>
      <c r="BZ44" s="1317"/>
      <c r="CA44" s="1317"/>
      <c r="CB44" s="1317"/>
      <c r="CC44" s="1317"/>
      <c r="CD44" s="1317"/>
      <c r="CE44" s="1317"/>
      <c r="CF44" s="1317"/>
      <c r="CG44" s="1317"/>
      <c r="CH44" s="1317"/>
      <c r="CI44" s="1317"/>
      <c r="CJ44" s="1317"/>
      <c r="CK44" s="1317"/>
      <c r="CL44" s="1317"/>
      <c r="CM44" s="1317"/>
      <c r="CN44" s="1317"/>
      <c r="CO44" s="1317"/>
      <c r="CP44" s="1317"/>
      <c r="CQ44" s="1317"/>
      <c r="CR44" s="1317"/>
      <c r="CS44" s="1317"/>
      <c r="CT44" s="1317"/>
      <c r="CU44" s="1317"/>
      <c r="CV44" s="1317"/>
      <c r="CW44" s="1317"/>
      <c r="CX44" s="1317"/>
      <c r="CY44" s="1317"/>
      <c r="CZ44" s="1317"/>
      <c r="DA44" s="1317"/>
      <c r="DB44" s="1317"/>
      <c r="DC44" s="1318"/>
    </row>
    <row r="45" spans="2:109" x14ac:dyDescent="0.15">
      <c r="B45" s="394"/>
      <c r="AN45" s="1316"/>
      <c r="AO45" s="1317"/>
      <c r="AP45" s="1317"/>
      <c r="AQ45" s="1317"/>
      <c r="AR45" s="1317"/>
      <c r="AS45" s="1317"/>
      <c r="AT45" s="1317"/>
      <c r="AU45" s="1317"/>
      <c r="AV45" s="1317"/>
      <c r="AW45" s="1317"/>
      <c r="AX45" s="1317"/>
      <c r="AY45" s="1317"/>
      <c r="AZ45" s="1317"/>
      <c r="BA45" s="1317"/>
      <c r="BB45" s="1317"/>
      <c r="BC45" s="1317"/>
      <c r="BD45" s="1317"/>
      <c r="BE45" s="1317"/>
      <c r="BF45" s="1317"/>
      <c r="BG45" s="1317"/>
      <c r="BH45" s="1317"/>
      <c r="BI45" s="1317"/>
      <c r="BJ45" s="1317"/>
      <c r="BK45" s="1317"/>
      <c r="BL45" s="1317"/>
      <c r="BM45" s="1317"/>
      <c r="BN45" s="1317"/>
      <c r="BO45" s="1317"/>
      <c r="BP45" s="1317"/>
      <c r="BQ45" s="1317"/>
      <c r="BR45" s="1317"/>
      <c r="BS45" s="1317"/>
      <c r="BT45" s="1317"/>
      <c r="BU45" s="1317"/>
      <c r="BV45" s="1317"/>
      <c r="BW45" s="1317"/>
      <c r="BX45" s="1317"/>
      <c r="BY45" s="1317"/>
      <c r="BZ45" s="1317"/>
      <c r="CA45" s="1317"/>
      <c r="CB45" s="1317"/>
      <c r="CC45" s="1317"/>
      <c r="CD45" s="1317"/>
      <c r="CE45" s="1317"/>
      <c r="CF45" s="1317"/>
      <c r="CG45" s="1317"/>
      <c r="CH45" s="1317"/>
      <c r="CI45" s="1317"/>
      <c r="CJ45" s="1317"/>
      <c r="CK45" s="1317"/>
      <c r="CL45" s="1317"/>
      <c r="CM45" s="1317"/>
      <c r="CN45" s="1317"/>
      <c r="CO45" s="1317"/>
      <c r="CP45" s="1317"/>
      <c r="CQ45" s="1317"/>
      <c r="CR45" s="1317"/>
      <c r="CS45" s="1317"/>
      <c r="CT45" s="1317"/>
      <c r="CU45" s="1317"/>
      <c r="CV45" s="1317"/>
      <c r="CW45" s="1317"/>
      <c r="CX45" s="1317"/>
      <c r="CY45" s="1317"/>
      <c r="CZ45" s="1317"/>
      <c r="DA45" s="1317"/>
      <c r="DB45" s="1317"/>
      <c r="DC45" s="1318"/>
    </row>
    <row r="46" spans="2:109" x14ac:dyDescent="0.15">
      <c r="B46" s="394"/>
      <c r="AN46" s="1316"/>
      <c r="AO46" s="1317"/>
      <c r="AP46" s="1317"/>
      <c r="AQ46" s="1317"/>
      <c r="AR46" s="1317"/>
      <c r="AS46" s="1317"/>
      <c r="AT46" s="1317"/>
      <c r="AU46" s="1317"/>
      <c r="AV46" s="1317"/>
      <c r="AW46" s="1317"/>
      <c r="AX46" s="1317"/>
      <c r="AY46" s="1317"/>
      <c r="AZ46" s="1317"/>
      <c r="BA46" s="1317"/>
      <c r="BB46" s="1317"/>
      <c r="BC46" s="1317"/>
      <c r="BD46" s="1317"/>
      <c r="BE46" s="1317"/>
      <c r="BF46" s="1317"/>
      <c r="BG46" s="1317"/>
      <c r="BH46" s="1317"/>
      <c r="BI46" s="1317"/>
      <c r="BJ46" s="1317"/>
      <c r="BK46" s="1317"/>
      <c r="BL46" s="1317"/>
      <c r="BM46" s="1317"/>
      <c r="BN46" s="1317"/>
      <c r="BO46" s="1317"/>
      <c r="BP46" s="1317"/>
      <c r="BQ46" s="1317"/>
      <c r="BR46" s="1317"/>
      <c r="BS46" s="1317"/>
      <c r="BT46" s="1317"/>
      <c r="BU46" s="1317"/>
      <c r="BV46" s="1317"/>
      <c r="BW46" s="1317"/>
      <c r="BX46" s="1317"/>
      <c r="BY46" s="1317"/>
      <c r="BZ46" s="1317"/>
      <c r="CA46" s="1317"/>
      <c r="CB46" s="1317"/>
      <c r="CC46" s="1317"/>
      <c r="CD46" s="1317"/>
      <c r="CE46" s="1317"/>
      <c r="CF46" s="1317"/>
      <c r="CG46" s="1317"/>
      <c r="CH46" s="1317"/>
      <c r="CI46" s="1317"/>
      <c r="CJ46" s="1317"/>
      <c r="CK46" s="1317"/>
      <c r="CL46" s="1317"/>
      <c r="CM46" s="1317"/>
      <c r="CN46" s="1317"/>
      <c r="CO46" s="1317"/>
      <c r="CP46" s="1317"/>
      <c r="CQ46" s="1317"/>
      <c r="CR46" s="1317"/>
      <c r="CS46" s="1317"/>
      <c r="CT46" s="1317"/>
      <c r="CU46" s="1317"/>
      <c r="CV46" s="1317"/>
      <c r="CW46" s="1317"/>
      <c r="CX46" s="1317"/>
      <c r="CY46" s="1317"/>
      <c r="CZ46" s="1317"/>
      <c r="DA46" s="1317"/>
      <c r="DB46" s="1317"/>
      <c r="DC46" s="1318"/>
    </row>
    <row r="47" spans="2:109" x14ac:dyDescent="0.15">
      <c r="B47" s="394"/>
      <c r="AN47" s="1319"/>
      <c r="AO47" s="1320"/>
      <c r="AP47" s="1320"/>
      <c r="AQ47" s="1320"/>
      <c r="AR47" s="1320"/>
      <c r="AS47" s="1320"/>
      <c r="AT47" s="1320"/>
      <c r="AU47" s="1320"/>
      <c r="AV47" s="1320"/>
      <c r="AW47" s="1320"/>
      <c r="AX47" s="1320"/>
      <c r="AY47" s="1320"/>
      <c r="AZ47" s="1320"/>
      <c r="BA47" s="1320"/>
      <c r="BB47" s="1320"/>
      <c r="BC47" s="1320"/>
      <c r="BD47" s="1320"/>
      <c r="BE47" s="1320"/>
      <c r="BF47" s="1320"/>
      <c r="BG47" s="1320"/>
      <c r="BH47" s="1320"/>
      <c r="BI47" s="1320"/>
      <c r="BJ47" s="1320"/>
      <c r="BK47" s="1320"/>
      <c r="BL47" s="1320"/>
      <c r="BM47" s="1320"/>
      <c r="BN47" s="1320"/>
      <c r="BO47" s="1320"/>
      <c r="BP47" s="1320"/>
      <c r="BQ47" s="1320"/>
      <c r="BR47" s="1320"/>
      <c r="BS47" s="1320"/>
      <c r="BT47" s="1320"/>
      <c r="BU47" s="1320"/>
      <c r="BV47" s="1320"/>
      <c r="BW47" s="1320"/>
      <c r="BX47" s="1320"/>
      <c r="BY47" s="1320"/>
      <c r="BZ47" s="1320"/>
      <c r="CA47" s="1320"/>
      <c r="CB47" s="1320"/>
      <c r="CC47" s="1320"/>
      <c r="CD47" s="1320"/>
      <c r="CE47" s="1320"/>
      <c r="CF47" s="1320"/>
      <c r="CG47" s="1320"/>
      <c r="CH47" s="1320"/>
      <c r="CI47" s="1320"/>
      <c r="CJ47" s="1320"/>
      <c r="CK47" s="1320"/>
      <c r="CL47" s="1320"/>
      <c r="CM47" s="1320"/>
      <c r="CN47" s="1320"/>
      <c r="CO47" s="1320"/>
      <c r="CP47" s="1320"/>
      <c r="CQ47" s="1320"/>
      <c r="CR47" s="1320"/>
      <c r="CS47" s="1320"/>
      <c r="CT47" s="1320"/>
      <c r="CU47" s="1320"/>
      <c r="CV47" s="1320"/>
      <c r="CW47" s="1320"/>
      <c r="CX47" s="1320"/>
      <c r="CY47" s="1320"/>
      <c r="CZ47" s="1320"/>
      <c r="DA47" s="1320"/>
      <c r="DB47" s="1320"/>
      <c r="DC47" s="1321"/>
    </row>
    <row r="48" spans="2:109" x14ac:dyDescent="0.15">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x14ac:dyDescent="0.15">
      <c r="B49" s="394"/>
      <c r="AN49" s="387" t="s">
        <v>588</v>
      </c>
    </row>
    <row r="50" spans="1:109" x14ac:dyDescent="0.15">
      <c r="B50" s="394"/>
      <c r="G50" s="1305"/>
      <c r="H50" s="1305"/>
      <c r="I50" s="1305"/>
      <c r="J50" s="1305"/>
      <c r="K50" s="404"/>
      <c r="L50" s="404"/>
      <c r="M50" s="405"/>
      <c r="N50" s="405"/>
      <c r="AN50" s="1323"/>
      <c r="AO50" s="1324"/>
      <c r="AP50" s="1324"/>
      <c r="AQ50" s="1324"/>
      <c r="AR50" s="1324"/>
      <c r="AS50" s="1324"/>
      <c r="AT50" s="1324"/>
      <c r="AU50" s="1324"/>
      <c r="AV50" s="1324"/>
      <c r="AW50" s="1324"/>
      <c r="AX50" s="1324"/>
      <c r="AY50" s="1324"/>
      <c r="AZ50" s="1324"/>
      <c r="BA50" s="1324"/>
      <c r="BB50" s="1324"/>
      <c r="BC50" s="1324"/>
      <c r="BD50" s="1324"/>
      <c r="BE50" s="1324"/>
      <c r="BF50" s="1324"/>
      <c r="BG50" s="1324"/>
      <c r="BH50" s="1324"/>
      <c r="BI50" s="1324"/>
      <c r="BJ50" s="1324"/>
      <c r="BK50" s="1324"/>
      <c r="BL50" s="1324"/>
      <c r="BM50" s="1324"/>
      <c r="BN50" s="1324"/>
      <c r="BO50" s="1325"/>
      <c r="BP50" s="1311" t="s">
        <v>548</v>
      </c>
      <c r="BQ50" s="1311"/>
      <c r="BR50" s="1311"/>
      <c r="BS50" s="1311"/>
      <c r="BT50" s="1311"/>
      <c r="BU50" s="1311"/>
      <c r="BV50" s="1311"/>
      <c r="BW50" s="1311"/>
      <c r="BX50" s="1311" t="s">
        <v>549</v>
      </c>
      <c r="BY50" s="1311"/>
      <c r="BZ50" s="1311"/>
      <c r="CA50" s="1311"/>
      <c r="CB50" s="1311"/>
      <c r="CC50" s="1311"/>
      <c r="CD50" s="1311"/>
      <c r="CE50" s="1311"/>
      <c r="CF50" s="1311" t="s">
        <v>550</v>
      </c>
      <c r="CG50" s="1311"/>
      <c r="CH50" s="1311"/>
      <c r="CI50" s="1311"/>
      <c r="CJ50" s="1311"/>
      <c r="CK50" s="1311"/>
      <c r="CL50" s="1311"/>
      <c r="CM50" s="1311"/>
      <c r="CN50" s="1311" t="s">
        <v>551</v>
      </c>
      <c r="CO50" s="1311"/>
      <c r="CP50" s="1311"/>
      <c r="CQ50" s="1311"/>
      <c r="CR50" s="1311"/>
      <c r="CS50" s="1311"/>
      <c r="CT50" s="1311"/>
      <c r="CU50" s="1311"/>
      <c r="CV50" s="1311" t="s">
        <v>552</v>
      </c>
      <c r="CW50" s="1311"/>
      <c r="CX50" s="1311"/>
      <c r="CY50" s="1311"/>
      <c r="CZ50" s="1311"/>
      <c r="DA50" s="1311"/>
      <c r="DB50" s="1311"/>
      <c r="DC50" s="1311"/>
    </row>
    <row r="51" spans="1:109" ht="13.5" customHeight="1" x14ac:dyDescent="0.15">
      <c r="B51" s="394"/>
      <c r="G51" s="1322"/>
      <c r="H51" s="1322"/>
      <c r="I51" s="1326"/>
      <c r="J51" s="1326"/>
      <c r="K51" s="1312"/>
      <c r="L51" s="1312"/>
      <c r="M51" s="1312"/>
      <c r="N51" s="1312"/>
      <c r="AM51" s="403"/>
      <c r="AN51" s="1310" t="s">
        <v>589</v>
      </c>
      <c r="AO51" s="1310"/>
      <c r="AP51" s="1310"/>
      <c r="AQ51" s="1310"/>
      <c r="AR51" s="1310"/>
      <c r="AS51" s="1310"/>
      <c r="AT51" s="1310"/>
      <c r="AU51" s="1310"/>
      <c r="AV51" s="1310"/>
      <c r="AW51" s="1310"/>
      <c r="AX51" s="1310"/>
      <c r="AY51" s="1310"/>
      <c r="AZ51" s="1310"/>
      <c r="BA51" s="1310"/>
      <c r="BB51" s="1310" t="s">
        <v>590</v>
      </c>
      <c r="BC51" s="1310"/>
      <c r="BD51" s="1310"/>
      <c r="BE51" s="1310"/>
      <c r="BF51" s="1310"/>
      <c r="BG51" s="1310"/>
      <c r="BH51" s="1310"/>
      <c r="BI51" s="1310"/>
      <c r="BJ51" s="1310"/>
      <c r="BK51" s="1310"/>
      <c r="BL51" s="1310"/>
      <c r="BM51" s="1310"/>
      <c r="BN51" s="1310"/>
      <c r="BO51" s="1310"/>
      <c r="BP51" s="1327"/>
      <c r="BQ51" s="1307"/>
      <c r="BR51" s="1307"/>
      <c r="BS51" s="1307"/>
      <c r="BT51" s="1307"/>
      <c r="BU51" s="1307"/>
      <c r="BV51" s="1307"/>
      <c r="BW51" s="1307"/>
      <c r="BX51" s="1307"/>
      <c r="BY51" s="1307"/>
      <c r="BZ51" s="1307"/>
      <c r="CA51" s="1307"/>
      <c r="CB51" s="1307"/>
      <c r="CC51" s="1307"/>
      <c r="CD51" s="1307"/>
      <c r="CE51" s="1307"/>
      <c r="CF51" s="1307"/>
      <c r="CG51" s="1307"/>
      <c r="CH51" s="1307"/>
      <c r="CI51" s="1307"/>
      <c r="CJ51" s="1307"/>
      <c r="CK51" s="1307"/>
      <c r="CL51" s="1307"/>
      <c r="CM51" s="1307"/>
      <c r="CN51" s="1307"/>
      <c r="CO51" s="1307"/>
      <c r="CP51" s="1307"/>
      <c r="CQ51" s="1307"/>
      <c r="CR51" s="1307"/>
      <c r="CS51" s="1307"/>
      <c r="CT51" s="1307"/>
      <c r="CU51" s="1307"/>
      <c r="CV51" s="1307"/>
      <c r="CW51" s="1307"/>
      <c r="CX51" s="1307"/>
      <c r="CY51" s="1307"/>
      <c r="CZ51" s="1307"/>
      <c r="DA51" s="1307"/>
      <c r="DB51" s="1307"/>
      <c r="DC51" s="1307"/>
    </row>
    <row r="52" spans="1:109" x14ac:dyDescent="0.15">
      <c r="B52" s="394"/>
      <c r="G52" s="1322"/>
      <c r="H52" s="1322"/>
      <c r="I52" s="1326"/>
      <c r="J52" s="1326"/>
      <c r="K52" s="1312"/>
      <c r="L52" s="1312"/>
      <c r="M52" s="1312"/>
      <c r="N52" s="1312"/>
      <c r="AM52" s="403"/>
      <c r="AN52" s="1310"/>
      <c r="AO52" s="1310"/>
      <c r="AP52" s="1310"/>
      <c r="AQ52" s="1310"/>
      <c r="AR52" s="1310"/>
      <c r="AS52" s="1310"/>
      <c r="AT52" s="1310"/>
      <c r="AU52" s="1310"/>
      <c r="AV52" s="1310"/>
      <c r="AW52" s="1310"/>
      <c r="AX52" s="1310"/>
      <c r="AY52" s="1310"/>
      <c r="AZ52" s="1310"/>
      <c r="BA52" s="1310"/>
      <c r="BB52" s="1310"/>
      <c r="BC52" s="1310"/>
      <c r="BD52" s="1310"/>
      <c r="BE52" s="1310"/>
      <c r="BF52" s="1310"/>
      <c r="BG52" s="1310"/>
      <c r="BH52" s="1310"/>
      <c r="BI52" s="1310"/>
      <c r="BJ52" s="1310"/>
      <c r="BK52" s="1310"/>
      <c r="BL52" s="1310"/>
      <c r="BM52" s="1310"/>
      <c r="BN52" s="1310"/>
      <c r="BO52" s="1310"/>
      <c r="BP52" s="1307"/>
      <c r="BQ52" s="1307"/>
      <c r="BR52" s="1307"/>
      <c r="BS52" s="1307"/>
      <c r="BT52" s="1307"/>
      <c r="BU52" s="1307"/>
      <c r="BV52" s="1307"/>
      <c r="BW52" s="1307"/>
      <c r="BX52" s="1307"/>
      <c r="BY52" s="1307"/>
      <c r="BZ52" s="1307"/>
      <c r="CA52" s="1307"/>
      <c r="CB52" s="1307"/>
      <c r="CC52" s="1307"/>
      <c r="CD52" s="1307"/>
      <c r="CE52" s="1307"/>
      <c r="CF52" s="1307"/>
      <c r="CG52" s="1307"/>
      <c r="CH52" s="1307"/>
      <c r="CI52" s="1307"/>
      <c r="CJ52" s="1307"/>
      <c r="CK52" s="1307"/>
      <c r="CL52" s="1307"/>
      <c r="CM52" s="1307"/>
      <c r="CN52" s="1307"/>
      <c r="CO52" s="1307"/>
      <c r="CP52" s="1307"/>
      <c r="CQ52" s="1307"/>
      <c r="CR52" s="1307"/>
      <c r="CS52" s="1307"/>
      <c r="CT52" s="1307"/>
      <c r="CU52" s="1307"/>
      <c r="CV52" s="1307"/>
      <c r="CW52" s="1307"/>
      <c r="CX52" s="1307"/>
      <c r="CY52" s="1307"/>
      <c r="CZ52" s="1307"/>
      <c r="DA52" s="1307"/>
      <c r="DB52" s="1307"/>
      <c r="DC52" s="1307"/>
    </row>
    <row r="53" spans="1:109" x14ac:dyDescent="0.15">
      <c r="A53" s="402"/>
      <c r="B53" s="394"/>
      <c r="G53" s="1322"/>
      <c r="H53" s="1322"/>
      <c r="I53" s="1305"/>
      <c r="J53" s="1305"/>
      <c r="K53" s="1312"/>
      <c r="L53" s="1312"/>
      <c r="M53" s="1312"/>
      <c r="N53" s="1312"/>
      <c r="AM53" s="403"/>
      <c r="AN53" s="1310"/>
      <c r="AO53" s="1310"/>
      <c r="AP53" s="1310"/>
      <c r="AQ53" s="1310"/>
      <c r="AR53" s="1310"/>
      <c r="AS53" s="1310"/>
      <c r="AT53" s="1310"/>
      <c r="AU53" s="1310"/>
      <c r="AV53" s="1310"/>
      <c r="AW53" s="1310"/>
      <c r="AX53" s="1310"/>
      <c r="AY53" s="1310"/>
      <c r="AZ53" s="1310"/>
      <c r="BA53" s="1310"/>
      <c r="BB53" s="1310" t="s">
        <v>591</v>
      </c>
      <c r="BC53" s="1310"/>
      <c r="BD53" s="1310"/>
      <c r="BE53" s="1310"/>
      <c r="BF53" s="1310"/>
      <c r="BG53" s="1310"/>
      <c r="BH53" s="1310"/>
      <c r="BI53" s="1310"/>
      <c r="BJ53" s="1310"/>
      <c r="BK53" s="1310"/>
      <c r="BL53" s="1310"/>
      <c r="BM53" s="1310"/>
      <c r="BN53" s="1310"/>
      <c r="BO53" s="1310"/>
      <c r="BP53" s="1327"/>
      <c r="BQ53" s="1307"/>
      <c r="BR53" s="1307"/>
      <c r="BS53" s="1307"/>
      <c r="BT53" s="1307"/>
      <c r="BU53" s="1307"/>
      <c r="BV53" s="1307"/>
      <c r="BW53" s="1307"/>
      <c r="BX53" s="1307">
        <v>51.7</v>
      </c>
      <c r="BY53" s="1307"/>
      <c r="BZ53" s="1307"/>
      <c r="CA53" s="1307"/>
      <c r="CB53" s="1307"/>
      <c r="CC53" s="1307"/>
      <c r="CD53" s="1307"/>
      <c r="CE53" s="1307"/>
      <c r="CF53" s="1307">
        <v>51.3</v>
      </c>
      <c r="CG53" s="1307"/>
      <c r="CH53" s="1307"/>
      <c r="CI53" s="1307"/>
      <c r="CJ53" s="1307"/>
      <c r="CK53" s="1307"/>
      <c r="CL53" s="1307"/>
      <c r="CM53" s="1307"/>
      <c r="CN53" s="1307">
        <v>50.8</v>
      </c>
      <c r="CO53" s="1307"/>
      <c r="CP53" s="1307"/>
      <c r="CQ53" s="1307"/>
      <c r="CR53" s="1307"/>
      <c r="CS53" s="1307"/>
      <c r="CT53" s="1307"/>
      <c r="CU53" s="1307"/>
      <c r="CV53" s="1307">
        <v>52.2</v>
      </c>
      <c r="CW53" s="1307"/>
      <c r="CX53" s="1307"/>
      <c r="CY53" s="1307"/>
      <c r="CZ53" s="1307"/>
      <c r="DA53" s="1307"/>
      <c r="DB53" s="1307"/>
      <c r="DC53" s="1307"/>
    </row>
    <row r="54" spans="1:109" x14ac:dyDescent="0.15">
      <c r="A54" s="402"/>
      <c r="B54" s="394"/>
      <c r="G54" s="1322"/>
      <c r="H54" s="1322"/>
      <c r="I54" s="1305"/>
      <c r="J54" s="1305"/>
      <c r="K54" s="1312"/>
      <c r="L54" s="1312"/>
      <c r="M54" s="1312"/>
      <c r="N54" s="1312"/>
      <c r="AM54" s="403"/>
      <c r="AN54" s="1310"/>
      <c r="AO54" s="1310"/>
      <c r="AP54" s="1310"/>
      <c r="AQ54" s="1310"/>
      <c r="AR54" s="1310"/>
      <c r="AS54" s="1310"/>
      <c r="AT54" s="1310"/>
      <c r="AU54" s="1310"/>
      <c r="AV54" s="1310"/>
      <c r="AW54" s="1310"/>
      <c r="AX54" s="1310"/>
      <c r="AY54" s="1310"/>
      <c r="AZ54" s="1310"/>
      <c r="BA54" s="1310"/>
      <c r="BB54" s="1310"/>
      <c r="BC54" s="1310"/>
      <c r="BD54" s="1310"/>
      <c r="BE54" s="1310"/>
      <c r="BF54" s="1310"/>
      <c r="BG54" s="1310"/>
      <c r="BH54" s="1310"/>
      <c r="BI54" s="1310"/>
      <c r="BJ54" s="1310"/>
      <c r="BK54" s="1310"/>
      <c r="BL54" s="1310"/>
      <c r="BM54" s="1310"/>
      <c r="BN54" s="1310"/>
      <c r="BO54" s="1310"/>
      <c r="BP54" s="1307"/>
      <c r="BQ54" s="1307"/>
      <c r="BR54" s="1307"/>
      <c r="BS54" s="1307"/>
      <c r="BT54" s="1307"/>
      <c r="BU54" s="1307"/>
      <c r="BV54" s="1307"/>
      <c r="BW54" s="1307"/>
      <c r="BX54" s="1307"/>
      <c r="BY54" s="1307"/>
      <c r="BZ54" s="1307"/>
      <c r="CA54" s="1307"/>
      <c r="CB54" s="1307"/>
      <c r="CC54" s="1307"/>
      <c r="CD54" s="1307"/>
      <c r="CE54" s="1307"/>
      <c r="CF54" s="1307"/>
      <c r="CG54" s="1307"/>
      <c r="CH54" s="1307"/>
      <c r="CI54" s="1307"/>
      <c r="CJ54" s="1307"/>
      <c r="CK54" s="1307"/>
      <c r="CL54" s="1307"/>
      <c r="CM54" s="1307"/>
      <c r="CN54" s="1307"/>
      <c r="CO54" s="1307"/>
      <c r="CP54" s="1307"/>
      <c r="CQ54" s="1307"/>
      <c r="CR54" s="1307"/>
      <c r="CS54" s="1307"/>
      <c r="CT54" s="1307"/>
      <c r="CU54" s="1307"/>
      <c r="CV54" s="1307"/>
      <c r="CW54" s="1307"/>
      <c r="CX54" s="1307"/>
      <c r="CY54" s="1307"/>
      <c r="CZ54" s="1307"/>
      <c r="DA54" s="1307"/>
      <c r="DB54" s="1307"/>
      <c r="DC54" s="1307"/>
    </row>
    <row r="55" spans="1:109" x14ac:dyDescent="0.15">
      <c r="A55" s="402"/>
      <c r="B55" s="394"/>
      <c r="G55" s="1305"/>
      <c r="H55" s="1305"/>
      <c r="I55" s="1305"/>
      <c r="J55" s="1305"/>
      <c r="K55" s="1312"/>
      <c r="L55" s="1312"/>
      <c r="M55" s="1312"/>
      <c r="N55" s="1312"/>
      <c r="AN55" s="1311" t="s">
        <v>592</v>
      </c>
      <c r="AO55" s="1311"/>
      <c r="AP55" s="1311"/>
      <c r="AQ55" s="1311"/>
      <c r="AR55" s="1311"/>
      <c r="AS55" s="1311"/>
      <c r="AT55" s="1311"/>
      <c r="AU55" s="1311"/>
      <c r="AV55" s="1311"/>
      <c r="AW55" s="1311"/>
      <c r="AX55" s="1311"/>
      <c r="AY55" s="1311"/>
      <c r="AZ55" s="1311"/>
      <c r="BA55" s="1311"/>
      <c r="BB55" s="1310" t="s">
        <v>590</v>
      </c>
      <c r="BC55" s="1310"/>
      <c r="BD55" s="1310"/>
      <c r="BE55" s="1310"/>
      <c r="BF55" s="1310"/>
      <c r="BG55" s="1310"/>
      <c r="BH55" s="1310"/>
      <c r="BI55" s="1310"/>
      <c r="BJ55" s="1310"/>
      <c r="BK55" s="1310"/>
      <c r="BL55" s="1310"/>
      <c r="BM55" s="1310"/>
      <c r="BN55" s="1310"/>
      <c r="BO55" s="1310"/>
      <c r="BP55" s="1327"/>
      <c r="BQ55" s="1307"/>
      <c r="BR55" s="1307"/>
      <c r="BS55" s="1307"/>
      <c r="BT55" s="1307"/>
      <c r="BU55" s="1307"/>
      <c r="BV55" s="1307"/>
      <c r="BW55" s="1307"/>
      <c r="BX55" s="1307">
        <v>0</v>
      </c>
      <c r="BY55" s="1307"/>
      <c r="BZ55" s="1307"/>
      <c r="CA55" s="1307"/>
      <c r="CB55" s="1307"/>
      <c r="CC55" s="1307"/>
      <c r="CD55" s="1307"/>
      <c r="CE55" s="1307"/>
      <c r="CF55" s="1307">
        <v>0</v>
      </c>
      <c r="CG55" s="1307"/>
      <c r="CH55" s="1307"/>
      <c r="CI55" s="1307"/>
      <c r="CJ55" s="1307"/>
      <c r="CK55" s="1307"/>
      <c r="CL55" s="1307"/>
      <c r="CM55" s="1307"/>
      <c r="CN55" s="1307">
        <v>0</v>
      </c>
      <c r="CO55" s="1307"/>
      <c r="CP55" s="1307"/>
      <c r="CQ55" s="1307"/>
      <c r="CR55" s="1307"/>
      <c r="CS55" s="1307"/>
      <c r="CT55" s="1307"/>
      <c r="CU55" s="1307"/>
      <c r="CV55" s="1307">
        <v>0</v>
      </c>
      <c r="CW55" s="1307"/>
      <c r="CX55" s="1307"/>
      <c r="CY55" s="1307"/>
      <c r="CZ55" s="1307"/>
      <c r="DA55" s="1307"/>
      <c r="DB55" s="1307"/>
      <c r="DC55" s="1307"/>
    </row>
    <row r="56" spans="1:109" x14ac:dyDescent="0.15">
      <c r="A56" s="402"/>
      <c r="B56" s="394"/>
      <c r="G56" s="1305"/>
      <c r="H56" s="1305"/>
      <c r="I56" s="1305"/>
      <c r="J56" s="1305"/>
      <c r="K56" s="1312"/>
      <c r="L56" s="1312"/>
      <c r="M56" s="1312"/>
      <c r="N56" s="1312"/>
      <c r="AN56" s="1311"/>
      <c r="AO56" s="1311"/>
      <c r="AP56" s="1311"/>
      <c r="AQ56" s="1311"/>
      <c r="AR56" s="1311"/>
      <c r="AS56" s="1311"/>
      <c r="AT56" s="1311"/>
      <c r="AU56" s="1311"/>
      <c r="AV56" s="1311"/>
      <c r="AW56" s="1311"/>
      <c r="AX56" s="1311"/>
      <c r="AY56" s="1311"/>
      <c r="AZ56" s="1311"/>
      <c r="BA56" s="1311"/>
      <c r="BB56" s="1310"/>
      <c r="BC56" s="1310"/>
      <c r="BD56" s="1310"/>
      <c r="BE56" s="1310"/>
      <c r="BF56" s="1310"/>
      <c r="BG56" s="1310"/>
      <c r="BH56" s="1310"/>
      <c r="BI56" s="1310"/>
      <c r="BJ56" s="1310"/>
      <c r="BK56" s="1310"/>
      <c r="BL56" s="1310"/>
      <c r="BM56" s="1310"/>
      <c r="BN56" s="1310"/>
      <c r="BO56" s="1310"/>
      <c r="BP56" s="1307"/>
      <c r="BQ56" s="1307"/>
      <c r="BR56" s="1307"/>
      <c r="BS56" s="1307"/>
      <c r="BT56" s="1307"/>
      <c r="BU56" s="1307"/>
      <c r="BV56" s="1307"/>
      <c r="BW56" s="1307"/>
      <c r="BX56" s="1307"/>
      <c r="BY56" s="1307"/>
      <c r="BZ56" s="1307"/>
      <c r="CA56" s="1307"/>
      <c r="CB56" s="1307"/>
      <c r="CC56" s="1307"/>
      <c r="CD56" s="1307"/>
      <c r="CE56" s="1307"/>
      <c r="CF56" s="1307"/>
      <c r="CG56" s="1307"/>
      <c r="CH56" s="1307"/>
      <c r="CI56" s="1307"/>
      <c r="CJ56" s="1307"/>
      <c r="CK56" s="1307"/>
      <c r="CL56" s="1307"/>
      <c r="CM56" s="1307"/>
      <c r="CN56" s="1307"/>
      <c r="CO56" s="1307"/>
      <c r="CP56" s="1307"/>
      <c r="CQ56" s="1307"/>
      <c r="CR56" s="1307"/>
      <c r="CS56" s="1307"/>
      <c r="CT56" s="1307"/>
      <c r="CU56" s="1307"/>
      <c r="CV56" s="1307"/>
      <c r="CW56" s="1307"/>
      <c r="CX56" s="1307"/>
      <c r="CY56" s="1307"/>
      <c r="CZ56" s="1307"/>
      <c r="DA56" s="1307"/>
      <c r="DB56" s="1307"/>
      <c r="DC56" s="1307"/>
    </row>
    <row r="57" spans="1:109" s="402" customFormat="1" x14ac:dyDescent="0.15">
      <c r="B57" s="406"/>
      <c r="G57" s="1305"/>
      <c r="H57" s="1305"/>
      <c r="I57" s="1308"/>
      <c r="J57" s="1308"/>
      <c r="K57" s="1312"/>
      <c r="L57" s="1312"/>
      <c r="M57" s="1312"/>
      <c r="N57" s="1312"/>
      <c r="AM57" s="387"/>
      <c r="AN57" s="1311"/>
      <c r="AO57" s="1311"/>
      <c r="AP57" s="1311"/>
      <c r="AQ57" s="1311"/>
      <c r="AR57" s="1311"/>
      <c r="AS57" s="1311"/>
      <c r="AT57" s="1311"/>
      <c r="AU57" s="1311"/>
      <c r="AV57" s="1311"/>
      <c r="AW57" s="1311"/>
      <c r="AX57" s="1311"/>
      <c r="AY57" s="1311"/>
      <c r="AZ57" s="1311"/>
      <c r="BA57" s="1311"/>
      <c r="BB57" s="1310" t="s">
        <v>591</v>
      </c>
      <c r="BC57" s="1310"/>
      <c r="BD57" s="1310"/>
      <c r="BE57" s="1310"/>
      <c r="BF57" s="1310"/>
      <c r="BG57" s="1310"/>
      <c r="BH57" s="1310"/>
      <c r="BI57" s="1310"/>
      <c r="BJ57" s="1310"/>
      <c r="BK57" s="1310"/>
      <c r="BL57" s="1310"/>
      <c r="BM57" s="1310"/>
      <c r="BN57" s="1310"/>
      <c r="BO57" s="1310"/>
      <c r="BP57" s="1327"/>
      <c r="BQ57" s="1307"/>
      <c r="BR57" s="1307"/>
      <c r="BS57" s="1307"/>
      <c r="BT57" s="1307"/>
      <c r="BU57" s="1307"/>
      <c r="BV57" s="1307"/>
      <c r="BW57" s="1307"/>
      <c r="BX57" s="1307">
        <v>54.2</v>
      </c>
      <c r="BY57" s="1307"/>
      <c r="BZ57" s="1307"/>
      <c r="CA57" s="1307"/>
      <c r="CB57" s="1307"/>
      <c r="CC57" s="1307"/>
      <c r="CD57" s="1307"/>
      <c r="CE57" s="1307"/>
      <c r="CF57" s="1307">
        <v>56.3</v>
      </c>
      <c r="CG57" s="1307"/>
      <c r="CH57" s="1307"/>
      <c r="CI57" s="1307"/>
      <c r="CJ57" s="1307"/>
      <c r="CK57" s="1307"/>
      <c r="CL57" s="1307"/>
      <c r="CM57" s="1307"/>
      <c r="CN57" s="1307">
        <v>57.6</v>
      </c>
      <c r="CO57" s="1307"/>
      <c r="CP57" s="1307"/>
      <c r="CQ57" s="1307"/>
      <c r="CR57" s="1307"/>
      <c r="CS57" s="1307"/>
      <c r="CT57" s="1307"/>
      <c r="CU57" s="1307"/>
      <c r="CV57" s="1307">
        <v>58.7</v>
      </c>
      <c r="CW57" s="1307"/>
      <c r="CX57" s="1307"/>
      <c r="CY57" s="1307"/>
      <c r="CZ57" s="1307"/>
      <c r="DA57" s="1307"/>
      <c r="DB57" s="1307"/>
      <c r="DC57" s="1307"/>
      <c r="DD57" s="407"/>
      <c r="DE57" s="406"/>
    </row>
    <row r="58" spans="1:109" s="402" customFormat="1" x14ac:dyDescent="0.15">
      <c r="A58" s="387"/>
      <c r="B58" s="406"/>
      <c r="G58" s="1305"/>
      <c r="H58" s="1305"/>
      <c r="I58" s="1308"/>
      <c r="J58" s="1308"/>
      <c r="K58" s="1312"/>
      <c r="L58" s="1312"/>
      <c r="M58" s="1312"/>
      <c r="N58" s="1312"/>
      <c r="AM58" s="387"/>
      <c r="AN58" s="1311"/>
      <c r="AO58" s="1311"/>
      <c r="AP58" s="1311"/>
      <c r="AQ58" s="1311"/>
      <c r="AR58" s="1311"/>
      <c r="AS58" s="1311"/>
      <c r="AT58" s="1311"/>
      <c r="AU58" s="1311"/>
      <c r="AV58" s="1311"/>
      <c r="AW58" s="1311"/>
      <c r="AX58" s="1311"/>
      <c r="AY58" s="1311"/>
      <c r="AZ58" s="1311"/>
      <c r="BA58" s="1311"/>
      <c r="BB58" s="1310"/>
      <c r="BC58" s="1310"/>
      <c r="BD58" s="1310"/>
      <c r="BE58" s="1310"/>
      <c r="BF58" s="1310"/>
      <c r="BG58" s="1310"/>
      <c r="BH58" s="1310"/>
      <c r="BI58" s="1310"/>
      <c r="BJ58" s="1310"/>
      <c r="BK58" s="1310"/>
      <c r="BL58" s="1310"/>
      <c r="BM58" s="1310"/>
      <c r="BN58" s="1310"/>
      <c r="BO58" s="1310"/>
      <c r="BP58" s="1307"/>
      <c r="BQ58" s="1307"/>
      <c r="BR58" s="1307"/>
      <c r="BS58" s="1307"/>
      <c r="BT58" s="1307"/>
      <c r="BU58" s="1307"/>
      <c r="BV58" s="1307"/>
      <c r="BW58" s="1307"/>
      <c r="BX58" s="1307"/>
      <c r="BY58" s="1307"/>
      <c r="BZ58" s="1307"/>
      <c r="CA58" s="1307"/>
      <c r="CB58" s="1307"/>
      <c r="CC58" s="1307"/>
      <c r="CD58" s="1307"/>
      <c r="CE58" s="1307"/>
      <c r="CF58" s="1307"/>
      <c r="CG58" s="1307"/>
      <c r="CH58" s="1307"/>
      <c r="CI58" s="1307"/>
      <c r="CJ58" s="1307"/>
      <c r="CK58" s="1307"/>
      <c r="CL58" s="1307"/>
      <c r="CM58" s="1307"/>
      <c r="CN58" s="1307"/>
      <c r="CO58" s="1307"/>
      <c r="CP58" s="1307"/>
      <c r="CQ58" s="1307"/>
      <c r="CR58" s="1307"/>
      <c r="CS58" s="1307"/>
      <c r="CT58" s="1307"/>
      <c r="CU58" s="1307"/>
      <c r="CV58" s="1307"/>
      <c r="CW58" s="1307"/>
      <c r="CX58" s="1307"/>
      <c r="CY58" s="1307"/>
      <c r="CZ58" s="1307"/>
      <c r="DA58" s="1307"/>
      <c r="DB58" s="1307"/>
      <c r="DC58" s="1307"/>
      <c r="DD58" s="407"/>
      <c r="DE58" s="406"/>
    </row>
    <row r="59" spans="1:109" s="402" customFormat="1" x14ac:dyDescent="0.15">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x14ac:dyDescent="0.15">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x14ac:dyDescent="0.15">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x14ac:dyDescent="0.15">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x14ac:dyDescent="0.15">
      <c r="B63" s="413" t="s">
        <v>593</v>
      </c>
    </row>
    <row r="64" spans="1:109" x14ac:dyDescent="0.15">
      <c r="B64" s="394"/>
      <c r="G64" s="401"/>
      <c r="I64" s="414"/>
      <c r="J64" s="414"/>
      <c r="K64" s="414"/>
      <c r="L64" s="414"/>
      <c r="M64" s="414"/>
      <c r="N64" s="415"/>
      <c r="AM64" s="401"/>
      <c r="AN64" s="401" t="s">
        <v>587</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x14ac:dyDescent="0.15">
      <c r="B65" s="394"/>
      <c r="AN65" s="1313" t="s">
        <v>596</v>
      </c>
      <c r="AO65" s="1314"/>
      <c r="AP65" s="1314"/>
      <c r="AQ65" s="1314"/>
      <c r="AR65" s="1314"/>
      <c r="AS65" s="1314"/>
      <c r="AT65" s="1314"/>
      <c r="AU65" s="1314"/>
      <c r="AV65" s="1314"/>
      <c r="AW65" s="1314"/>
      <c r="AX65" s="1314"/>
      <c r="AY65" s="1314"/>
      <c r="AZ65" s="1314"/>
      <c r="BA65" s="1314"/>
      <c r="BB65" s="1314"/>
      <c r="BC65" s="1314"/>
      <c r="BD65" s="1314"/>
      <c r="BE65" s="1314"/>
      <c r="BF65" s="1314"/>
      <c r="BG65" s="1314"/>
      <c r="BH65" s="1314"/>
      <c r="BI65" s="1314"/>
      <c r="BJ65" s="1314"/>
      <c r="BK65" s="1314"/>
      <c r="BL65" s="1314"/>
      <c r="BM65" s="1314"/>
      <c r="BN65" s="1314"/>
      <c r="BO65" s="1314"/>
      <c r="BP65" s="1314"/>
      <c r="BQ65" s="1314"/>
      <c r="BR65" s="1314"/>
      <c r="BS65" s="1314"/>
      <c r="BT65" s="1314"/>
      <c r="BU65" s="1314"/>
      <c r="BV65" s="1314"/>
      <c r="BW65" s="1314"/>
      <c r="BX65" s="1314"/>
      <c r="BY65" s="1314"/>
      <c r="BZ65" s="1314"/>
      <c r="CA65" s="1314"/>
      <c r="CB65" s="1314"/>
      <c r="CC65" s="1314"/>
      <c r="CD65" s="1314"/>
      <c r="CE65" s="1314"/>
      <c r="CF65" s="1314"/>
      <c r="CG65" s="1314"/>
      <c r="CH65" s="1314"/>
      <c r="CI65" s="1314"/>
      <c r="CJ65" s="1314"/>
      <c r="CK65" s="1314"/>
      <c r="CL65" s="1314"/>
      <c r="CM65" s="1314"/>
      <c r="CN65" s="1314"/>
      <c r="CO65" s="1314"/>
      <c r="CP65" s="1314"/>
      <c r="CQ65" s="1314"/>
      <c r="CR65" s="1314"/>
      <c r="CS65" s="1314"/>
      <c r="CT65" s="1314"/>
      <c r="CU65" s="1314"/>
      <c r="CV65" s="1314"/>
      <c r="CW65" s="1314"/>
      <c r="CX65" s="1314"/>
      <c r="CY65" s="1314"/>
      <c r="CZ65" s="1314"/>
      <c r="DA65" s="1314"/>
      <c r="DB65" s="1314"/>
      <c r="DC65" s="1315"/>
    </row>
    <row r="66" spans="2:107" x14ac:dyDescent="0.15">
      <c r="B66" s="394"/>
      <c r="AN66" s="1316"/>
      <c r="AO66" s="1317"/>
      <c r="AP66" s="1317"/>
      <c r="AQ66" s="1317"/>
      <c r="AR66" s="1317"/>
      <c r="AS66" s="1317"/>
      <c r="AT66" s="1317"/>
      <c r="AU66" s="1317"/>
      <c r="AV66" s="1317"/>
      <c r="AW66" s="1317"/>
      <c r="AX66" s="1317"/>
      <c r="AY66" s="1317"/>
      <c r="AZ66" s="1317"/>
      <c r="BA66" s="1317"/>
      <c r="BB66" s="1317"/>
      <c r="BC66" s="1317"/>
      <c r="BD66" s="1317"/>
      <c r="BE66" s="1317"/>
      <c r="BF66" s="1317"/>
      <c r="BG66" s="1317"/>
      <c r="BH66" s="1317"/>
      <c r="BI66" s="1317"/>
      <c r="BJ66" s="1317"/>
      <c r="BK66" s="1317"/>
      <c r="BL66" s="1317"/>
      <c r="BM66" s="1317"/>
      <c r="BN66" s="1317"/>
      <c r="BO66" s="1317"/>
      <c r="BP66" s="1317"/>
      <c r="BQ66" s="1317"/>
      <c r="BR66" s="1317"/>
      <c r="BS66" s="1317"/>
      <c r="BT66" s="1317"/>
      <c r="BU66" s="1317"/>
      <c r="BV66" s="1317"/>
      <c r="BW66" s="1317"/>
      <c r="BX66" s="1317"/>
      <c r="BY66" s="1317"/>
      <c r="BZ66" s="1317"/>
      <c r="CA66" s="1317"/>
      <c r="CB66" s="1317"/>
      <c r="CC66" s="1317"/>
      <c r="CD66" s="1317"/>
      <c r="CE66" s="1317"/>
      <c r="CF66" s="1317"/>
      <c r="CG66" s="1317"/>
      <c r="CH66" s="1317"/>
      <c r="CI66" s="1317"/>
      <c r="CJ66" s="1317"/>
      <c r="CK66" s="1317"/>
      <c r="CL66" s="1317"/>
      <c r="CM66" s="1317"/>
      <c r="CN66" s="1317"/>
      <c r="CO66" s="1317"/>
      <c r="CP66" s="1317"/>
      <c r="CQ66" s="1317"/>
      <c r="CR66" s="1317"/>
      <c r="CS66" s="1317"/>
      <c r="CT66" s="1317"/>
      <c r="CU66" s="1317"/>
      <c r="CV66" s="1317"/>
      <c r="CW66" s="1317"/>
      <c r="CX66" s="1317"/>
      <c r="CY66" s="1317"/>
      <c r="CZ66" s="1317"/>
      <c r="DA66" s="1317"/>
      <c r="DB66" s="1317"/>
      <c r="DC66" s="1318"/>
    </row>
    <row r="67" spans="2:107" x14ac:dyDescent="0.15">
      <c r="B67" s="394"/>
      <c r="AN67" s="1316"/>
      <c r="AO67" s="1317"/>
      <c r="AP67" s="1317"/>
      <c r="AQ67" s="1317"/>
      <c r="AR67" s="1317"/>
      <c r="AS67" s="1317"/>
      <c r="AT67" s="1317"/>
      <c r="AU67" s="1317"/>
      <c r="AV67" s="1317"/>
      <c r="AW67" s="1317"/>
      <c r="AX67" s="1317"/>
      <c r="AY67" s="1317"/>
      <c r="AZ67" s="1317"/>
      <c r="BA67" s="1317"/>
      <c r="BB67" s="1317"/>
      <c r="BC67" s="1317"/>
      <c r="BD67" s="1317"/>
      <c r="BE67" s="1317"/>
      <c r="BF67" s="1317"/>
      <c r="BG67" s="1317"/>
      <c r="BH67" s="1317"/>
      <c r="BI67" s="1317"/>
      <c r="BJ67" s="1317"/>
      <c r="BK67" s="1317"/>
      <c r="BL67" s="1317"/>
      <c r="BM67" s="1317"/>
      <c r="BN67" s="1317"/>
      <c r="BO67" s="1317"/>
      <c r="BP67" s="1317"/>
      <c r="BQ67" s="1317"/>
      <c r="BR67" s="1317"/>
      <c r="BS67" s="1317"/>
      <c r="BT67" s="1317"/>
      <c r="BU67" s="1317"/>
      <c r="BV67" s="1317"/>
      <c r="BW67" s="1317"/>
      <c r="BX67" s="1317"/>
      <c r="BY67" s="1317"/>
      <c r="BZ67" s="1317"/>
      <c r="CA67" s="1317"/>
      <c r="CB67" s="1317"/>
      <c r="CC67" s="1317"/>
      <c r="CD67" s="1317"/>
      <c r="CE67" s="1317"/>
      <c r="CF67" s="1317"/>
      <c r="CG67" s="1317"/>
      <c r="CH67" s="1317"/>
      <c r="CI67" s="1317"/>
      <c r="CJ67" s="1317"/>
      <c r="CK67" s="1317"/>
      <c r="CL67" s="1317"/>
      <c r="CM67" s="1317"/>
      <c r="CN67" s="1317"/>
      <c r="CO67" s="1317"/>
      <c r="CP67" s="1317"/>
      <c r="CQ67" s="1317"/>
      <c r="CR67" s="1317"/>
      <c r="CS67" s="1317"/>
      <c r="CT67" s="1317"/>
      <c r="CU67" s="1317"/>
      <c r="CV67" s="1317"/>
      <c r="CW67" s="1317"/>
      <c r="CX67" s="1317"/>
      <c r="CY67" s="1317"/>
      <c r="CZ67" s="1317"/>
      <c r="DA67" s="1317"/>
      <c r="DB67" s="1317"/>
      <c r="DC67" s="1318"/>
    </row>
    <row r="68" spans="2:107" x14ac:dyDescent="0.15">
      <c r="B68" s="394"/>
      <c r="AN68" s="1316"/>
      <c r="AO68" s="1317"/>
      <c r="AP68" s="1317"/>
      <c r="AQ68" s="1317"/>
      <c r="AR68" s="1317"/>
      <c r="AS68" s="1317"/>
      <c r="AT68" s="1317"/>
      <c r="AU68" s="1317"/>
      <c r="AV68" s="1317"/>
      <c r="AW68" s="1317"/>
      <c r="AX68" s="1317"/>
      <c r="AY68" s="1317"/>
      <c r="AZ68" s="1317"/>
      <c r="BA68" s="1317"/>
      <c r="BB68" s="1317"/>
      <c r="BC68" s="1317"/>
      <c r="BD68" s="1317"/>
      <c r="BE68" s="1317"/>
      <c r="BF68" s="1317"/>
      <c r="BG68" s="1317"/>
      <c r="BH68" s="1317"/>
      <c r="BI68" s="1317"/>
      <c r="BJ68" s="1317"/>
      <c r="BK68" s="1317"/>
      <c r="BL68" s="1317"/>
      <c r="BM68" s="1317"/>
      <c r="BN68" s="1317"/>
      <c r="BO68" s="1317"/>
      <c r="BP68" s="1317"/>
      <c r="BQ68" s="1317"/>
      <c r="BR68" s="1317"/>
      <c r="BS68" s="1317"/>
      <c r="BT68" s="1317"/>
      <c r="BU68" s="1317"/>
      <c r="BV68" s="1317"/>
      <c r="BW68" s="1317"/>
      <c r="BX68" s="1317"/>
      <c r="BY68" s="1317"/>
      <c r="BZ68" s="1317"/>
      <c r="CA68" s="1317"/>
      <c r="CB68" s="1317"/>
      <c r="CC68" s="1317"/>
      <c r="CD68" s="1317"/>
      <c r="CE68" s="1317"/>
      <c r="CF68" s="1317"/>
      <c r="CG68" s="1317"/>
      <c r="CH68" s="1317"/>
      <c r="CI68" s="1317"/>
      <c r="CJ68" s="1317"/>
      <c r="CK68" s="1317"/>
      <c r="CL68" s="1317"/>
      <c r="CM68" s="1317"/>
      <c r="CN68" s="1317"/>
      <c r="CO68" s="1317"/>
      <c r="CP68" s="1317"/>
      <c r="CQ68" s="1317"/>
      <c r="CR68" s="1317"/>
      <c r="CS68" s="1317"/>
      <c r="CT68" s="1317"/>
      <c r="CU68" s="1317"/>
      <c r="CV68" s="1317"/>
      <c r="CW68" s="1317"/>
      <c r="CX68" s="1317"/>
      <c r="CY68" s="1317"/>
      <c r="CZ68" s="1317"/>
      <c r="DA68" s="1317"/>
      <c r="DB68" s="1317"/>
      <c r="DC68" s="1318"/>
    </row>
    <row r="69" spans="2:107" x14ac:dyDescent="0.15">
      <c r="B69" s="394"/>
      <c r="AN69" s="1319"/>
      <c r="AO69" s="1320"/>
      <c r="AP69" s="1320"/>
      <c r="AQ69" s="1320"/>
      <c r="AR69" s="1320"/>
      <c r="AS69" s="1320"/>
      <c r="AT69" s="1320"/>
      <c r="AU69" s="1320"/>
      <c r="AV69" s="1320"/>
      <c r="AW69" s="1320"/>
      <c r="AX69" s="1320"/>
      <c r="AY69" s="1320"/>
      <c r="AZ69" s="1320"/>
      <c r="BA69" s="1320"/>
      <c r="BB69" s="1320"/>
      <c r="BC69" s="1320"/>
      <c r="BD69" s="1320"/>
      <c r="BE69" s="1320"/>
      <c r="BF69" s="1320"/>
      <c r="BG69" s="1320"/>
      <c r="BH69" s="1320"/>
      <c r="BI69" s="1320"/>
      <c r="BJ69" s="1320"/>
      <c r="BK69" s="1320"/>
      <c r="BL69" s="1320"/>
      <c r="BM69" s="1320"/>
      <c r="BN69" s="1320"/>
      <c r="BO69" s="1320"/>
      <c r="BP69" s="1320"/>
      <c r="BQ69" s="1320"/>
      <c r="BR69" s="1320"/>
      <c r="BS69" s="1320"/>
      <c r="BT69" s="1320"/>
      <c r="BU69" s="1320"/>
      <c r="BV69" s="1320"/>
      <c r="BW69" s="1320"/>
      <c r="BX69" s="1320"/>
      <c r="BY69" s="1320"/>
      <c r="BZ69" s="1320"/>
      <c r="CA69" s="1320"/>
      <c r="CB69" s="1320"/>
      <c r="CC69" s="1320"/>
      <c r="CD69" s="1320"/>
      <c r="CE69" s="1320"/>
      <c r="CF69" s="1320"/>
      <c r="CG69" s="1320"/>
      <c r="CH69" s="1320"/>
      <c r="CI69" s="1320"/>
      <c r="CJ69" s="1320"/>
      <c r="CK69" s="1320"/>
      <c r="CL69" s="1320"/>
      <c r="CM69" s="1320"/>
      <c r="CN69" s="1320"/>
      <c r="CO69" s="1320"/>
      <c r="CP69" s="1320"/>
      <c r="CQ69" s="1320"/>
      <c r="CR69" s="1320"/>
      <c r="CS69" s="1320"/>
      <c r="CT69" s="1320"/>
      <c r="CU69" s="1320"/>
      <c r="CV69" s="1320"/>
      <c r="CW69" s="1320"/>
      <c r="CX69" s="1320"/>
      <c r="CY69" s="1320"/>
      <c r="CZ69" s="1320"/>
      <c r="DA69" s="1320"/>
      <c r="DB69" s="1320"/>
      <c r="DC69" s="1321"/>
    </row>
    <row r="70" spans="2:107" x14ac:dyDescent="0.15">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x14ac:dyDescent="0.15">
      <c r="B71" s="394"/>
      <c r="G71" s="419"/>
      <c r="I71" s="420"/>
      <c r="J71" s="417"/>
      <c r="K71" s="417"/>
      <c r="L71" s="418"/>
      <c r="M71" s="417"/>
      <c r="N71" s="418"/>
      <c r="AM71" s="419"/>
      <c r="AN71" s="387" t="s">
        <v>588</v>
      </c>
    </row>
    <row r="72" spans="2:107" x14ac:dyDescent="0.15">
      <c r="B72" s="394"/>
      <c r="G72" s="1305"/>
      <c r="H72" s="1305"/>
      <c r="I72" s="1305"/>
      <c r="J72" s="1305"/>
      <c r="K72" s="404"/>
      <c r="L72" s="404"/>
      <c r="M72" s="405"/>
      <c r="N72" s="405"/>
      <c r="AN72" s="1323"/>
      <c r="AO72" s="1324"/>
      <c r="AP72" s="1324"/>
      <c r="AQ72" s="1324"/>
      <c r="AR72" s="1324"/>
      <c r="AS72" s="1324"/>
      <c r="AT72" s="1324"/>
      <c r="AU72" s="1324"/>
      <c r="AV72" s="1324"/>
      <c r="AW72" s="1324"/>
      <c r="AX72" s="1324"/>
      <c r="AY72" s="1324"/>
      <c r="AZ72" s="1324"/>
      <c r="BA72" s="1324"/>
      <c r="BB72" s="1324"/>
      <c r="BC72" s="1324"/>
      <c r="BD72" s="1324"/>
      <c r="BE72" s="1324"/>
      <c r="BF72" s="1324"/>
      <c r="BG72" s="1324"/>
      <c r="BH72" s="1324"/>
      <c r="BI72" s="1324"/>
      <c r="BJ72" s="1324"/>
      <c r="BK72" s="1324"/>
      <c r="BL72" s="1324"/>
      <c r="BM72" s="1324"/>
      <c r="BN72" s="1324"/>
      <c r="BO72" s="1325"/>
      <c r="BP72" s="1311" t="s">
        <v>548</v>
      </c>
      <c r="BQ72" s="1311"/>
      <c r="BR72" s="1311"/>
      <c r="BS72" s="1311"/>
      <c r="BT72" s="1311"/>
      <c r="BU72" s="1311"/>
      <c r="BV72" s="1311"/>
      <c r="BW72" s="1311"/>
      <c r="BX72" s="1311" t="s">
        <v>549</v>
      </c>
      <c r="BY72" s="1311"/>
      <c r="BZ72" s="1311"/>
      <c r="CA72" s="1311"/>
      <c r="CB72" s="1311"/>
      <c r="CC72" s="1311"/>
      <c r="CD72" s="1311"/>
      <c r="CE72" s="1311"/>
      <c r="CF72" s="1311" t="s">
        <v>550</v>
      </c>
      <c r="CG72" s="1311"/>
      <c r="CH72" s="1311"/>
      <c r="CI72" s="1311"/>
      <c r="CJ72" s="1311"/>
      <c r="CK72" s="1311"/>
      <c r="CL72" s="1311"/>
      <c r="CM72" s="1311"/>
      <c r="CN72" s="1311" t="s">
        <v>551</v>
      </c>
      <c r="CO72" s="1311"/>
      <c r="CP72" s="1311"/>
      <c r="CQ72" s="1311"/>
      <c r="CR72" s="1311"/>
      <c r="CS72" s="1311"/>
      <c r="CT72" s="1311"/>
      <c r="CU72" s="1311"/>
      <c r="CV72" s="1311" t="s">
        <v>552</v>
      </c>
      <c r="CW72" s="1311"/>
      <c r="CX72" s="1311"/>
      <c r="CY72" s="1311"/>
      <c r="CZ72" s="1311"/>
      <c r="DA72" s="1311"/>
      <c r="DB72" s="1311"/>
      <c r="DC72" s="1311"/>
    </row>
    <row r="73" spans="2:107" x14ac:dyDescent="0.15">
      <c r="B73" s="394"/>
      <c r="G73" s="1322"/>
      <c r="H73" s="1322"/>
      <c r="I73" s="1322"/>
      <c r="J73" s="1322"/>
      <c r="K73" s="1306"/>
      <c r="L73" s="1306"/>
      <c r="M73" s="1306"/>
      <c r="N73" s="1306"/>
      <c r="AM73" s="403"/>
      <c r="AN73" s="1310" t="s">
        <v>589</v>
      </c>
      <c r="AO73" s="1310"/>
      <c r="AP73" s="1310"/>
      <c r="AQ73" s="1310"/>
      <c r="AR73" s="1310"/>
      <c r="AS73" s="1310"/>
      <c r="AT73" s="1310"/>
      <c r="AU73" s="1310"/>
      <c r="AV73" s="1310"/>
      <c r="AW73" s="1310"/>
      <c r="AX73" s="1310"/>
      <c r="AY73" s="1310"/>
      <c r="AZ73" s="1310"/>
      <c r="BA73" s="1310"/>
      <c r="BB73" s="1310" t="s">
        <v>590</v>
      </c>
      <c r="BC73" s="1310"/>
      <c r="BD73" s="1310"/>
      <c r="BE73" s="1310"/>
      <c r="BF73" s="1310"/>
      <c r="BG73" s="1310"/>
      <c r="BH73" s="1310"/>
      <c r="BI73" s="1310"/>
      <c r="BJ73" s="1310"/>
      <c r="BK73" s="1310"/>
      <c r="BL73" s="1310"/>
      <c r="BM73" s="1310"/>
      <c r="BN73" s="1310"/>
      <c r="BO73" s="1310"/>
      <c r="BP73" s="1307"/>
      <c r="BQ73" s="1307"/>
      <c r="BR73" s="1307"/>
      <c r="BS73" s="1307"/>
      <c r="BT73" s="1307"/>
      <c r="BU73" s="1307"/>
      <c r="BV73" s="1307"/>
      <c r="BW73" s="1307"/>
      <c r="BX73" s="1307"/>
      <c r="BY73" s="1307"/>
      <c r="BZ73" s="1307"/>
      <c r="CA73" s="1307"/>
      <c r="CB73" s="1307"/>
      <c r="CC73" s="1307"/>
      <c r="CD73" s="1307"/>
      <c r="CE73" s="1307"/>
      <c r="CF73" s="1307"/>
      <c r="CG73" s="1307"/>
      <c r="CH73" s="1307"/>
      <c r="CI73" s="1307"/>
      <c r="CJ73" s="1307"/>
      <c r="CK73" s="1307"/>
      <c r="CL73" s="1307"/>
      <c r="CM73" s="1307"/>
      <c r="CN73" s="1307"/>
      <c r="CO73" s="1307"/>
      <c r="CP73" s="1307"/>
      <c r="CQ73" s="1307"/>
      <c r="CR73" s="1307"/>
      <c r="CS73" s="1307"/>
      <c r="CT73" s="1307"/>
      <c r="CU73" s="1307"/>
      <c r="CV73" s="1307"/>
      <c r="CW73" s="1307"/>
      <c r="CX73" s="1307"/>
      <c r="CY73" s="1307"/>
      <c r="CZ73" s="1307"/>
      <c r="DA73" s="1307"/>
      <c r="DB73" s="1307"/>
      <c r="DC73" s="1307"/>
    </row>
    <row r="74" spans="2:107" x14ac:dyDescent="0.15">
      <c r="B74" s="394"/>
      <c r="G74" s="1322"/>
      <c r="H74" s="1322"/>
      <c r="I74" s="1322"/>
      <c r="J74" s="1322"/>
      <c r="K74" s="1306"/>
      <c r="L74" s="1306"/>
      <c r="M74" s="1306"/>
      <c r="N74" s="1306"/>
      <c r="AM74" s="403"/>
      <c r="AN74" s="1310"/>
      <c r="AO74" s="1310"/>
      <c r="AP74" s="1310"/>
      <c r="AQ74" s="1310"/>
      <c r="AR74" s="1310"/>
      <c r="AS74" s="1310"/>
      <c r="AT74" s="1310"/>
      <c r="AU74" s="1310"/>
      <c r="AV74" s="1310"/>
      <c r="AW74" s="1310"/>
      <c r="AX74" s="1310"/>
      <c r="AY74" s="1310"/>
      <c r="AZ74" s="1310"/>
      <c r="BA74" s="1310"/>
      <c r="BB74" s="1310"/>
      <c r="BC74" s="1310"/>
      <c r="BD74" s="1310"/>
      <c r="BE74" s="1310"/>
      <c r="BF74" s="1310"/>
      <c r="BG74" s="1310"/>
      <c r="BH74" s="1310"/>
      <c r="BI74" s="1310"/>
      <c r="BJ74" s="1310"/>
      <c r="BK74" s="1310"/>
      <c r="BL74" s="1310"/>
      <c r="BM74" s="1310"/>
      <c r="BN74" s="1310"/>
      <c r="BO74" s="1310"/>
      <c r="BP74" s="1307"/>
      <c r="BQ74" s="1307"/>
      <c r="BR74" s="1307"/>
      <c r="BS74" s="1307"/>
      <c r="BT74" s="1307"/>
      <c r="BU74" s="1307"/>
      <c r="BV74" s="1307"/>
      <c r="BW74" s="1307"/>
      <c r="BX74" s="1307"/>
      <c r="BY74" s="1307"/>
      <c r="BZ74" s="1307"/>
      <c r="CA74" s="1307"/>
      <c r="CB74" s="1307"/>
      <c r="CC74" s="1307"/>
      <c r="CD74" s="1307"/>
      <c r="CE74" s="1307"/>
      <c r="CF74" s="1307"/>
      <c r="CG74" s="1307"/>
      <c r="CH74" s="1307"/>
      <c r="CI74" s="1307"/>
      <c r="CJ74" s="1307"/>
      <c r="CK74" s="1307"/>
      <c r="CL74" s="1307"/>
      <c r="CM74" s="1307"/>
      <c r="CN74" s="1307"/>
      <c r="CO74" s="1307"/>
      <c r="CP74" s="1307"/>
      <c r="CQ74" s="1307"/>
      <c r="CR74" s="1307"/>
      <c r="CS74" s="1307"/>
      <c r="CT74" s="1307"/>
      <c r="CU74" s="1307"/>
      <c r="CV74" s="1307"/>
      <c r="CW74" s="1307"/>
      <c r="CX74" s="1307"/>
      <c r="CY74" s="1307"/>
      <c r="CZ74" s="1307"/>
      <c r="DA74" s="1307"/>
      <c r="DB74" s="1307"/>
      <c r="DC74" s="1307"/>
    </row>
    <row r="75" spans="2:107" x14ac:dyDescent="0.15">
      <c r="B75" s="394"/>
      <c r="G75" s="1322"/>
      <c r="H75" s="1322"/>
      <c r="I75" s="1305"/>
      <c r="J75" s="1305"/>
      <c r="K75" s="1312"/>
      <c r="L75" s="1312"/>
      <c r="M75" s="1312"/>
      <c r="N75" s="1312"/>
      <c r="AM75" s="403"/>
      <c r="AN75" s="1310"/>
      <c r="AO75" s="1310"/>
      <c r="AP75" s="1310"/>
      <c r="AQ75" s="1310"/>
      <c r="AR75" s="1310"/>
      <c r="AS75" s="1310"/>
      <c r="AT75" s="1310"/>
      <c r="AU75" s="1310"/>
      <c r="AV75" s="1310"/>
      <c r="AW75" s="1310"/>
      <c r="AX75" s="1310"/>
      <c r="AY75" s="1310"/>
      <c r="AZ75" s="1310"/>
      <c r="BA75" s="1310"/>
      <c r="BB75" s="1310" t="s">
        <v>594</v>
      </c>
      <c r="BC75" s="1310"/>
      <c r="BD75" s="1310"/>
      <c r="BE75" s="1310"/>
      <c r="BF75" s="1310"/>
      <c r="BG75" s="1310"/>
      <c r="BH75" s="1310"/>
      <c r="BI75" s="1310"/>
      <c r="BJ75" s="1310"/>
      <c r="BK75" s="1310"/>
      <c r="BL75" s="1310"/>
      <c r="BM75" s="1310"/>
      <c r="BN75" s="1310"/>
      <c r="BO75" s="1310"/>
      <c r="BP75" s="1307">
        <v>4.4000000000000004</v>
      </c>
      <c r="BQ75" s="1307"/>
      <c r="BR75" s="1307"/>
      <c r="BS75" s="1307"/>
      <c r="BT75" s="1307"/>
      <c r="BU75" s="1307"/>
      <c r="BV75" s="1307"/>
      <c r="BW75" s="1307"/>
      <c r="BX75" s="1307">
        <v>0.6</v>
      </c>
      <c r="BY75" s="1307"/>
      <c r="BZ75" s="1307"/>
      <c r="CA75" s="1307"/>
      <c r="CB75" s="1307"/>
      <c r="CC75" s="1307"/>
      <c r="CD75" s="1307"/>
      <c r="CE75" s="1307"/>
      <c r="CF75" s="1307">
        <v>-2.2000000000000002</v>
      </c>
      <c r="CG75" s="1307"/>
      <c r="CH75" s="1307"/>
      <c r="CI75" s="1307"/>
      <c r="CJ75" s="1307"/>
      <c r="CK75" s="1307"/>
      <c r="CL75" s="1307"/>
      <c r="CM75" s="1307"/>
      <c r="CN75" s="1307">
        <v>0.6</v>
      </c>
      <c r="CO75" s="1307"/>
      <c r="CP75" s="1307"/>
      <c r="CQ75" s="1307"/>
      <c r="CR75" s="1307"/>
      <c r="CS75" s="1307"/>
      <c r="CT75" s="1307"/>
      <c r="CU75" s="1307"/>
      <c r="CV75" s="1307">
        <v>1.4</v>
      </c>
      <c r="CW75" s="1307"/>
      <c r="CX75" s="1307"/>
      <c r="CY75" s="1307"/>
      <c r="CZ75" s="1307"/>
      <c r="DA75" s="1307"/>
      <c r="DB75" s="1307"/>
      <c r="DC75" s="1307"/>
    </row>
    <row r="76" spans="2:107" x14ac:dyDescent="0.15">
      <c r="B76" s="394"/>
      <c r="G76" s="1322"/>
      <c r="H76" s="1322"/>
      <c r="I76" s="1305"/>
      <c r="J76" s="1305"/>
      <c r="K76" s="1312"/>
      <c r="L76" s="1312"/>
      <c r="M76" s="1312"/>
      <c r="N76" s="1312"/>
      <c r="AM76" s="403"/>
      <c r="AN76" s="1310"/>
      <c r="AO76" s="1310"/>
      <c r="AP76" s="1310"/>
      <c r="AQ76" s="1310"/>
      <c r="AR76" s="1310"/>
      <c r="AS76" s="1310"/>
      <c r="AT76" s="1310"/>
      <c r="AU76" s="1310"/>
      <c r="AV76" s="1310"/>
      <c r="AW76" s="1310"/>
      <c r="AX76" s="1310"/>
      <c r="AY76" s="1310"/>
      <c r="AZ76" s="1310"/>
      <c r="BA76" s="1310"/>
      <c r="BB76" s="1310"/>
      <c r="BC76" s="1310"/>
      <c r="BD76" s="1310"/>
      <c r="BE76" s="1310"/>
      <c r="BF76" s="1310"/>
      <c r="BG76" s="1310"/>
      <c r="BH76" s="1310"/>
      <c r="BI76" s="1310"/>
      <c r="BJ76" s="1310"/>
      <c r="BK76" s="1310"/>
      <c r="BL76" s="1310"/>
      <c r="BM76" s="1310"/>
      <c r="BN76" s="1310"/>
      <c r="BO76" s="1310"/>
      <c r="BP76" s="1307"/>
      <c r="BQ76" s="1307"/>
      <c r="BR76" s="1307"/>
      <c r="BS76" s="1307"/>
      <c r="BT76" s="1307"/>
      <c r="BU76" s="1307"/>
      <c r="BV76" s="1307"/>
      <c r="BW76" s="1307"/>
      <c r="BX76" s="1307"/>
      <c r="BY76" s="1307"/>
      <c r="BZ76" s="1307"/>
      <c r="CA76" s="1307"/>
      <c r="CB76" s="1307"/>
      <c r="CC76" s="1307"/>
      <c r="CD76" s="1307"/>
      <c r="CE76" s="1307"/>
      <c r="CF76" s="1307"/>
      <c r="CG76" s="1307"/>
      <c r="CH76" s="1307"/>
      <c r="CI76" s="1307"/>
      <c r="CJ76" s="1307"/>
      <c r="CK76" s="1307"/>
      <c r="CL76" s="1307"/>
      <c r="CM76" s="1307"/>
      <c r="CN76" s="1307"/>
      <c r="CO76" s="1307"/>
      <c r="CP76" s="1307"/>
      <c r="CQ76" s="1307"/>
      <c r="CR76" s="1307"/>
      <c r="CS76" s="1307"/>
      <c r="CT76" s="1307"/>
      <c r="CU76" s="1307"/>
      <c r="CV76" s="1307"/>
      <c r="CW76" s="1307"/>
      <c r="CX76" s="1307"/>
      <c r="CY76" s="1307"/>
      <c r="CZ76" s="1307"/>
      <c r="DA76" s="1307"/>
      <c r="DB76" s="1307"/>
      <c r="DC76" s="1307"/>
    </row>
    <row r="77" spans="2:107" x14ac:dyDescent="0.15">
      <c r="B77" s="394"/>
      <c r="G77" s="1305"/>
      <c r="H77" s="1305"/>
      <c r="I77" s="1305"/>
      <c r="J77" s="1305"/>
      <c r="K77" s="1306"/>
      <c r="L77" s="1306"/>
      <c r="M77" s="1306"/>
      <c r="N77" s="1306"/>
      <c r="AN77" s="1311" t="s">
        <v>592</v>
      </c>
      <c r="AO77" s="1311"/>
      <c r="AP77" s="1311"/>
      <c r="AQ77" s="1311"/>
      <c r="AR77" s="1311"/>
      <c r="AS77" s="1311"/>
      <c r="AT77" s="1311"/>
      <c r="AU77" s="1311"/>
      <c r="AV77" s="1311"/>
      <c r="AW77" s="1311"/>
      <c r="AX77" s="1311"/>
      <c r="AY77" s="1311"/>
      <c r="AZ77" s="1311"/>
      <c r="BA77" s="1311"/>
      <c r="BB77" s="1310" t="s">
        <v>590</v>
      </c>
      <c r="BC77" s="1310"/>
      <c r="BD77" s="1310"/>
      <c r="BE77" s="1310"/>
      <c r="BF77" s="1310"/>
      <c r="BG77" s="1310"/>
      <c r="BH77" s="1310"/>
      <c r="BI77" s="1310"/>
      <c r="BJ77" s="1310"/>
      <c r="BK77" s="1310"/>
      <c r="BL77" s="1310"/>
      <c r="BM77" s="1310"/>
      <c r="BN77" s="1310"/>
      <c r="BO77" s="1310"/>
      <c r="BP77" s="1307">
        <v>0</v>
      </c>
      <c r="BQ77" s="1307"/>
      <c r="BR77" s="1307"/>
      <c r="BS77" s="1307"/>
      <c r="BT77" s="1307"/>
      <c r="BU77" s="1307"/>
      <c r="BV77" s="1307"/>
      <c r="BW77" s="1307"/>
      <c r="BX77" s="1307">
        <v>0</v>
      </c>
      <c r="BY77" s="1307"/>
      <c r="BZ77" s="1307"/>
      <c r="CA77" s="1307"/>
      <c r="CB77" s="1307"/>
      <c r="CC77" s="1307"/>
      <c r="CD77" s="1307"/>
      <c r="CE77" s="1307"/>
      <c r="CF77" s="1307">
        <v>0</v>
      </c>
      <c r="CG77" s="1307"/>
      <c r="CH77" s="1307"/>
      <c r="CI77" s="1307"/>
      <c r="CJ77" s="1307"/>
      <c r="CK77" s="1307"/>
      <c r="CL77" s="1307"/>
      <c r="CM77" s="1307"/>
      <c r="CN77" s="1307">
        <v>0</v>
      </c>
      <c r="CO77" s="1307"/>
      <c r="CP77" s="1307"/>
      <c r="CQ77" s="1307"/>
      <c r="CR77" s="1307"/>
      <c r="CS77" s="1307"/>
      <c r="CT77" s="1307"/>
      <c r="CU77" s="1307"/>
      <c r="CV77" s="1307">
        <v>0</v>
      </c>
      <c r="CW77" s="1307"/>
      <c r="CX77" s="1307"/>
      <c r="CY77" s="1307"/>
      <c r="CZ77" s="1307"/>
      <c r="DA77" s="1307"/>
      <c r="DB77" s="1307"/>
      <c r="DC77" s="1307"/>
    </row>
    <row r="78" spans="2:107" x14ac:dyDescent="0.15">
      <c r="B78" s="394"/>
      <c r="G78" s="1305"/>
      <c r="H78" s="1305"/>
      <c r="I78" s="1305"/>
      <c r="J78" s="1305"/>
      <c r="K78" s="1306"/>
      <c r="L78" s="1306"/>
      <c r="M78" s="1306"/>
      <c r="N78" s="1306"/>
      <c r="AN78" s="1311"/>
      <c r="AO78" s="1311"/>
      <c r="AP78" s="1311"/>
      <c r="AQ78" s="1311"/>
      <c r="AR78" s="1311"/>
      <c r="AS78" s="1311"/>
      <c r="AT78" s="1311"/>
      <c r="AU78" s="1311"/>
      <c r="AV78" s="1311"/>
      <c r="AW78" s="1311"/>
      <c r="AX78" s="1311"/>
      <c r="AY78" s="1311"/>
      <c r="AZ78" s="1311"/>
      <c r="BA78" s="1311"/>
      <c r="BB78" s="1310"/>
      <c r="BC78" s="1310"/>
      <c r="BD78" s="1310"/>
      <c r="BE78" s="1310"/>
      <c r="BF78" s="1310"/>
      <c r="BG78" s="1310"/>
      <c r="BH78" s="1310"/>
      <c r="BI78" s="1310"/>
      <c r="BJ78" s="1310"/>
      <c r="BK78" s="1310"/>
      <c r="BL78" s="1310"/>
      <c r="BM78" s="1310"/>
      <c r="BN78" s="1310"/>
      <c r="BO78" s="1310"/>
      <c r="BP78" s="1307"/>
      <c r="BQ78" s="1307"/>
      <c r="BR78" s="1307"/>
      <c r="BS78" s="1307"/>
      <c r="BT78" s="1307"/>
      <c r="BU78" s="1307"/>
      <c r="BV78" s="1307"/>
      <c r="BW78" s="1307"/>
      <c r="BX78" s="1307"/>
      <c r="BY78" s="1307"/>
      <c r="BZ78" s="1307"/>
      <c r="CA78" s="1307"/>
      <c r="CB78" s="1307"/>
      <c r="CC78" s="1307"/>
      <c r="CD78" s="1307"/>
      <c r="CE78" s="1307"/>
      <c r="CF78" s="1307"/>
      <c r="CG78" s="1307"/>
      <c r="CH78" s="1307"/>
      <c r="CI78" s="1307"/>
      <c r="CJ78" s="1307"/>
      <c r="CK78" s="1307"/>
      <c r="CL78" s="1307"/>
      <c r="CM78" s="1307"/>
      <c r="CN78" s="1307"/>
      <c r="CO78" s="1307"/>
      <c r="CP78" s="1307"/>
      <c r="CQ78" s="1307"/>
      <c r="CR78" s="1307"/>
      <c r="CS78" s="1307"/>
      <c r="CT78" s="1307"/>
      <c r="CU78" s="1307"/>
      <c r="CV78" s="1307"/>
      <c r="CW78" s="1307"/>
      <c r="CX78" s="1307"/>
      <c r="CY78" s="1307"/>
      <c r="CZ78" s="1307"/>
      <c r="DA78" s="1307"/>
      <c r="DB78" s="1307"/>
      <c r="DC78" s="1307"/>
    </row>
    <row r="79" spans="2:107" x14ac:dyDescent="0.15">
      <c r="B79" s="394"/>
      <c r="G79" s="1305"/>
      <c r="H79" s="1305"/>
      <c r="I79" s="1308"/>
      <c r="J79" s="1308"/>
      <c r="K79" s="1309"/>
      <c r="L79" s="1309"/>
      <c r="M79" s="1309"/>
      <c r="N79" s="1309"/>
      <c r="AN79" s="1311"/>
      <c r="AO79" s="1311"/>
      <c r="AP79" s="1311"/>
      <c r="AQ79" s="1311"/>
      <c r="AR79" s="1311"/>
      <c r="AS79" s="1311"/>
      <c r="AT79" s="1311"/>
      <c r="AU79" s="1311"/>
      <c r="AV79" s="1311"/>
      <c r="AW79" s="1311"/>
      <c r="AX79" s="1311"/>
      <c r="AY79" s="1311"/>
      <c r="AZ79" s="1311"/>
      <c r="BA79" s="1311"/>
      <c r="BB79" s="1310" t="s">
        <v>594</v>
      </c>
      <c r="BC79" s="1310"/>
      <c r="BD79" s="1310"/>
      <c r="BE79" s="1310"/>
      <c r="BF79" s="1310"/>
      <c r="BG79" s="1310"/>
      <c r="BH79" s="1310"/>
      <c r="BI79" s="1310"/>
      <c r="BJ79" s="1310"/>
      <c r="BK79" s="1310"/>
      <c r="BL79" s="1310"/>
      <c r="BM79" s="1310"/>
      <c r="BN79" s="1310"/>
      <c r="BO79" s="1310"/>
      <c r="BP79" s="1307">
        <v>8.1999999999999993</v>
      </c>
      <c r="BQ79" s="1307"/>
      <c r="BR79" s="1307"/>
      <c r="BS79" s="1307"/>
      <c r="BT79" s="1307"/>
      <c r="BU79" s="1307"/>
      <c r="BV79" s="1307"/>
      <c r="BW79" s="1307"/>
      <c r="BX79" s="1307">
        <v>7.8</v>
      </c>
      <c r="BY79" s="1307"/>
      <c r="BZ79" s="1307"/>
      <c r="CA79" s="1307"/>
      <c r="CB79" s="1307"/>
      <c r="CC79" s="1307"/>
      <c r="CD79" s="1307"/>
      <c r="CE79" s="1307"/>
      <c r="CF79" s="1307">
        <v>7.4</v>
      </c>
      <c r="CG79" s="1307"/>
      <c r="CH79" s="1307"/>
      <c r="CI79" s="1307"/>
      <c r="CJ79" s="1307"/>
      <c r="CK79" s="1307"/>
      <c r="CL79" s="1307"/>
      <c r="CM79" s="1307"/>
      <c r="CN79" s="1307">
        <v>7.1</v>
      </c>
      <c r="CO79" s="1307"/>
      <c r="CP79" s="1307"/>
      <c r="CQ79" s="1307"/>
      <c r="CR79" s="1307"/>
      <c r="CS79" s="1307"/>
      <c r="CT79" s="1307"/>
      <c r="CU79" s="1307"/>
      <c r="CV79" s="1307">
        <v>7.1</v>
      </c>
      <c r="CW79" s="1307"/>
      <c r="CX79" s="1307"/>
      <c r="CY79" s="1307"/>
      <c r="CZ79" s="1307"/>
      <c r="DA79" s="1307"/>
      <c r="DB79" s="1307"/>
      <c r="DC79" s="1307"/>
    </row>
    <row r="80" spans="2:107" x14ac:dyDescent="0.15">
      <c r="B80" s="394"/>
      <c r="G80" s="1305"/>
      <c r="H80" s="1305"/>
      <c r="I80" s="1308"/>
      <c r="J80" s="1308"/>
      <c r="K80" s="1309"/>
      <c r="L80" s="1309"/>
      <c r="M80" s="1309"/>
      <c r="N80" s="1309"/>
      <c r="AN80" s="1311"/>
      <c r="AO80" s="1311"/>
      <c r="AP80" s="1311"/>
      <c r="AQ80" s="1311"/>
      <c r="AR80" s="1311"/>
      <c r="AS80" s="1311"/>
      <c r="AT80" s="1311"/>
      <c r="AU80" s="1311"/>
      <c r="AV80" s="1311"/>
      <c r="AW80" s="1311"/>
      <c r="AX80" s="1311"/>
      <c r="AY80" s="1311"/>
      <c r="AZ80" s="1311"/>
      <c r="BA80" s="1311"/>
      <c r="BB80" s="1310"/>
      <c r="BC80" s="1310"/>
      <c r="BD80" s="1310"/>
      <c r="BE80" s="1310"/>
      <c r="BF80" s="1310"/>
      <c r="BG80" s="1310"/>
      <c r="BH80" s="1310"/>
      <c r="BI80" s="1310"/>
      <c r="BJ80" s="1310"/>
      <c r="BK80" s="1310"/>
      <c r="BL80" s="1310"/>
      <c r="BM80" s="1310"/>
      <c r="BN80" s="1310"/>
      <c r="BO80" s="1310"/>
      <c r="BP80" s="1307"/>
      <c r="BQ80" s="1307"/>
      <c r="BR80" s="1307"/>
      <c r="BS80" s="1307"/>
      <c r="BT80" s="1307"/>
      <c r="BU80" s="1307"/>
      <c r="BV80" s="1307"/>
      <c r="BW80" s="1307"/>
      <c r="BX80" s="1307"/>
      <c r="BY80" s="1307"/>
      <c r="BZ80" s="1307"/>
      <c r="CA80" s="1307"/>
      <c r="CB80" s="1307"/>
      <c r="CC80" s="1307"/>
      <c r="CD80" s="1307"/>
      <c r="CE80" s="1307"/>
      <c r="CF80" s="1307"/>
      <c r="CG80" s="1307"/>
      <c r="CH80" s="1307"/>
      <c r="CI80" s="1307"/>
      <c r="CJ80" s="1307"/>
      <c r="CK80" s="1307"/>
      <c r="CL80" s="1307"/>
      <c r="CM80" s="1307"/>
      <c r="CN80" s="1307"/>
      <c r="CO80" s="1307"/>
      <c r="CP80" s="1307"/>
      <c r="CQ80" s="1307"/>
      <c r="CR80" s="1307"/>
      <c r="CS80" s="1307"/>
      <c r="CT80" s="1307"/>
      <c r="CU80" s="1307"/>
      <c r="CV80" s="1307"/>
      <c r="CW80" s="1307"/>
      <c r="CX80" s="1307"/>
      <c r="CY80" s="1307"/>
      <c r="CZ80" s="1307"/>
      <c r="DA80" s="1307"/>
      <c r="DB80" s="1307"/>
      <c r="DC80" s="1307"/>
    </row>
    <row r="81" spans="2:109" x14ac:dyDescent="0.15">
      <c r="B81" s="394"/>
    </row>
    <row r="82" spans="2:109" ht="17.25" x14ac:dyDescent="0.1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x14ac:dyDescent="0.15">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x14ac:dyDescent="0.15">
      <c r="DD84" s="387"/>
      <c r="DE84" s="387"/>
    </row>
    <row r="85" spans="2:109" x14ac:dyDescent="0.15">
      <c r="DD85" s="387"/>
      <c r="DE85" s="387"/>
    </row>
    <row r="86" spans="2:109" hidden="1" x14ac:dyDescent="0.15">
      <c r="DD86" s="387"/>
      <c r="DE86" s="387"/>
    </row>
    <row r="87" spans="2:109" hidden="1" x14ac:dyDescent="0.15">
      <c r="K87" s="422"/>
      <c r="AQ87" s="422"/>
      <c r="BC87" s="422"/>
      <c r="BO87" s="422"/>
      <c r="CA87" s="422"/>
      <c r="CM87" s="422"/>
      <c r="CY87" s="422"/>
      <c r="DD87" s="387"/>
      <c r="DE87" s="387"/>
    </row>
    <row r="88" spans="2:109" hidden="1" x14ac:dyDescent="0.15">
      <c r="DD88" s="387"/>
      <c r="DE88" s="387"/>
    </row>
    <row r="89" spans="2:109" hidden="1" x14ac:dyDescent="0.15">
      <c r="DD89" s="387"/>
      <c r="DE89" s="387"/>
    </row>
    <row r="90" spans="2:109" hidden="1" x14ac:dyDescent="0.15">
      <c r="DD90" s="387"/>
      <c r="DE90" s="387"/>
    </row>
    <row r="91" spans="2:109" hidden="1" x14ac:dyDescent="0.15">
      <c r="DD91" s="387"/>
      <c r="DE91" s="387"/>
    </row>
    <row r="92" spans="2:109" ht="13.5" hidden="1" customHeight="1" x14ac:dyDescent="0.15">
      <c r="DD92" s="387"/>
      <c r="DE92" s="387"/>
    </row>
    <row r="93" spans="2:109" ht="13.5" hidden="1" customHeight="1" x14ac:dyDescent="0.15">
      <c r="DD93" s="387"/>
      <c r="DE93" s="387"/>
    </row>
    <row r="94" spans="2:109" ht="13.5" hidden="1" customHeight="1" x14ac:dyDescent="0.15">
      <c r="DD94" s="387"/>
      <c r="DE94" s="387"/>
    </row>
    <row r="95" spans="2:109" ht="13.5" hidden="1" customHeight="1" x14ac:dyDescent="0.15">
      <c r="DD95" s="387"/>
      <c r="DE95" s="387"/>
    </row>
    <row r="96" spans="2:109" ht="13.5" hidden="1" customHeight="1" x14ac:dyDescent="0.15">
      <c r="DD96" s="387"/>
      <c r="DE96" s="387"/>
    </row>
    <row r="97" spans="108:109" ht="13.5" hidden="1" customHeight="1" x14ac:dyDescent="0.15">
      <c r="DD97" s="387"/>
      <c r="DE97" s="387"/>
    </row>
    <row r="98" spans="108:109" ht="13.5" hidden="1" customHeight="1" x14ac:dyDescent="0.15">
      <c r="DD98" s="387"/>
      <c r="DE98" s="387"/>
    </row>
    <row r="99" spans="108:109" ht="13.5" hidden="1" customHeight="1" x14ac:dyDescent="0.15">
      <c r="DD99" s="387"/>
      <c r="DE99" s="387"/>
    </row>
    <row r="100" spans="108:109" ht="13.5" hidden="1" customHeight="1" x14ac:dyDescent="0.15">
      <c r="DD100" s="387"/>
      <c r="DE100" s="387"/>
    </row>
    <row r="101" spans="108:109" ht="13.5" hidden="1" customHeight="1" x14ac:dyDescent="0.15">
      <c r="DD101" s="387"/>
      <c r="DE101" s="387"/>
    </row>
    <row r="102" spans="108:109" ht="13.5" hidden="1" customHeight="1" x14ac:dyDescent="0.15">
      <c r="DD102" s="387"/>
      <c r="DE102" s="387"/>
    </row>
    <row r="103" spans="108:109" ht="13.5" hidden="1" customHeight="1" x14ac:dyDescent="0.15">
      <c r="DD103" s="387"/>
      <c r="DE103" s="387"/>
    </row>
    <row r="104" spans="108:109" ht="13.5" hidden="1" customHeight="1" x14ac:dyDescent="0.15">
      <c r="DD104" s="387"/>
      <c r="DE104" s="387"/>
    </row>
    <row r="105" spans="108:109" ht="13.5" hidden="1" customHeight="1" x14ac:dyDescent="0.15">
      <c r="DD105" s="387"/>
      <c r="DE105" s="387"/>
    </row>
    <row r="106" spans="108:109" ht="13.5" hidden="1" customHeight="1" x14ac:dyDescent="0.15">
      <c r="DD106" s="387"/>
      <c r="DE106" s="387"/>
    </row>
    <row r="107" spans="108:109" ht="13.5" hidden="1" customHeight="1" x14ac:dyDescent="0.15">
      <c r="DD107" s="387"/>
      <c r="DE107" s="387"/>
    </row>
    <row r="108" spans="108:109" ht="13.5" hidden="1" customHeight="1" x14ac:dyDescent="0.15">
      <c r="DD108" s="387"/>
      <c r="DE108" s="387"/>
    </row>
    <row r="109" spans="108:109" ht="13.5" hidden="1" customHeight="1" x14ac:dyDescent="0.15">
      <c r="DD109" s="387"/>
      <c r="DE109" s="387"/>
    </row>
    <row r="110" spans="108:109" ht="13.5" hidden="1" customHeight="1" x14ac:dyDescent="0.15">
      <c r="DD110" s="387"/>
      <c r="DE110" s="387"/>
    </row>
    <row r="111" spans="108:109" ht="13.5" hidden="1" customHeight="1" x14ac:dyDescent="0.15">
      <c r="DD111" s="387"/>
      <c r="DE111" s="387"/>
    </row>
    <row r="112" spans="108:109" ht="13.5" hidden="1" customHeight="1" x14ac:dyDescent="0.15">
      <c r="DD112" s="387"/>
      <c r="DE112" s="387"/>
    </row>
    <row r="113" spans="108:109" ht="13.5" hidden="1" customHeight="1" x14ac:dyDescent="0.15">
      <c r="DD113" s="387"/>
      <c r="DE113" s="387"/>
    </row>
    <row r="114" spans="108:109" ht="13.5" hidden="1" customHeight="1" x14ac:dyDescent="0.15">
      <c r="DD114" s="387"/>
      <c r="DE114" s="387"/>
    </row>
    <row r="115" spans="108:109" ht="13.5" hidden="1" customHeight="1" x14ac:dyDescent="0.15">
      <c r="DD115" s="387"/>
      <c r="DE115" s="387"/>
    </row>
    <row r="116" spans="108:109" ht="13.5" hidden="1" customHeight="1" x14ac:dyDescent="0.15">
      <c r="DD116" s="387"/>
      <c r="DE116" s="387"/>
    </row>
    <row r="117" spans="108:109" ht="13.5" hidden="1" customHeight="1" x14ac:dyDescent="0.15">
      <c r="DD117" s="387"/>
      <c r="DE117" s="387"/>
    </row>
    <row r="118" spans="108:109" ht="13.5" hidden="1" customHeight="1" x14ac:dyDescent="0.15">
      <c r="DD118" s="387"/>
      <c r="DE118" s="387"/>
    </row>
    <row r="119" spans="108:109" ht="13.5" hidden="1" customHeight="1" x14ac:dyDescent="0.15">
      <c r="DD119" s="387"/>
      <c r="DE119" s="387"/>
    </row>
    <row r="120" spans="108:109" ht="13.5" hidden="1" customHeight="1" x14ac:dyDescent="0.15">
      <c r="DD120" s="387"/>
      <c r="DE120" s="387"/>
    </row>
    <row r="121" spans="108:109" ht="13.5" hidden="1" customHeight="1" x14ac:dyDescent="0.15">
      <c r="DD121" s="387"/>
      <c r="DE121" s="387"/>
    </row>
    <row r="122" spans="108:109" ht="13.5" hidden="1" customHeight="1" x14ac:dyDescent="0.15">
      <c r="DD122" s="387"/>
      <c r="DE122" s="387"/>
    </row>
    <row r="123" spans="108:109" ht="13.5" hidden="1" customHeight="1" x14ac:dyDescent="0.15">
      <c r="DD123" s="387"/>
      <c r="DE123" s="387"/>
    </row>
    <row r="124" spans="108:109" ht="13.5" hidden="1" customHeight="1" x14ac:dyDescent="0.15">
      <c r="DD124" s="387"/>
      <c r="DE124" s="387"/>
    </row>
    <row r="125" spans="108:109" ht="13.5" hidden="1" customHeight="1" x14ac:dyDescent="0.15">
      <c r="DD125" s="387"/>
      <c r="DE125" s="387"/>
    </row>
    <row r="126" spans="108:109" ht="13.5" hidden="1" customHeight="1" x14ac:dyDescent="0.15">
      <c r="DD126" s="387"/>
      <c r="DE126" s="387"/>
    </row>
    <row r="127" spans="108:109" ht="13.5" hidden="1" customHeight="1" x14ac:dyDescent="0.15">
      <c r="DD127" s="387"/>
      <c r="DE127" s="387"/>
    </row>
    <row r="128" spans="108:109" ht="13.5" hidden="1" customHeight="1" x14ac:dyDescent="0.15">
      <c r="DD128" s="387"/>
      <c r="DE128" s="387"/>
    </row>
    <row r="129" spans="108:109" ht="13.5" hidden="1" customHeight="1" x14ac:dyDescent="0.15">
      <c r="DD129" s="387"/>
      <c r="DE129" s="387"/>
    </row>
    <row r="130" spans="108:109" ht="13.5" hidden="1" customHeight="1" x14ac:dyDescent="0.15">
      <c r="DD130" s="387"/>
      <c r="DE130" s="387"/>
    </row>
    <row r="131" spans="108:109" ht="13.5" hidden="1" customHeight="1" x14ac:dyDescent="0.15">
      <c r="DD131" s="387"/>
      <c r="DE131" s="387"/>
    </row>
    <row r="132" spans="108:109" ht="13.5" hidden="1" customHeight="1" x14ac:dyDescent="0.15">
      <c r="DD132" s="387"/>
      <c r="DE132" s="387"/>
    </row>
    <row r="133" spans="108:109" ht="13.5" hidden="1" customHeight="1" x14ac:dyDescent="0.15">
      <c r="DD133" s="387"/>
      <c r="DE133" s="387"/>
    </row>
    <row r="134" spans="108:109" ht="13.5" hidden="1" customHeight="1" x14ac:dyDescent="0.15">
      <c r="DD134" s="387"/>
      <c r="DE134" s="387"/>
    </row>
    <row r="135" spans="108:109" ht="13.5" hidden="1" customHeight="1" x14ac:dyDescent="0.15">
      <c r="DD135" s="387"/>
      <c r="DE135" s="387"/>
    </row>
    <row r="136" spans="108:109" ht="13.5" hidden="1" customHeight="1" x14ac:dyDescent="0.15">
      <c r="DD136" s="387"/>
      <c r="DE136" s="387"/>
    </row>
    <row r="137" spans="108:109" ht="13.5" hidden="1" customHeight="1" x14ac:dyDescent="0.15">
      <c r="DD137" s="387"/>
      <c r="DE137" s="387"/>
    </row>
    <row r="138" spans="108:109" ht="13.5" hidden="1" customHeight="1" x14ac:dyDescent="0.15">
      <c r="DD138" s="387"/>
      <c r="DE138" s="387"/>
    </row>
    <row r="139" spans="108:109" ht="13.5" hidden="1" customHeight="1" x14ac:dyDescent="0.15">
      <c r="DD139" s="387"/>
      <c r="DE139" s="387"/>
    </row>
    <row r="140" spans="108:109" ht="13.5" hidden="1" customHeight="1" x14ac:dyDescent="0.15">
      <c r="DD140" s="387"/>
      <c r="DE140" s="387"/>
    </row>
    <row r="141" spans="108:109" ht="13.5" hidden="1" customHeight="1" x14ac:dyDescent="0.15">
      <c r="DD141" s="387"/>
      <c r="DE141" s="387"/>
    </row>
    <row r="142" spans="108:109" ht="13.5" hidden="1" customHeight="1" x14ac:dyDescent="0.15">
      <c r="DD142" s="387"/>
      <c r="DE142" s="387"/>
    </row>
    <row r="143" spans="108:109" ht="13.5" hidden="1" customHeight="1" x14ac:dyDescent="0.15">
      <c r="DD143" s="387"/>
      <c r="DE143" s="387"/>
    </row>
    <row r="144" spans="108:109" ht="13.5" hidden="1" customHeight="1" x14ac:dyDescent="0.15">
      <c r="DD144" s="387"/>
      <c r="DE144" s="387"/>
    </row>
    <row r="145" spans="108:109" ht="13.5" hidden="1" customHeight="1" x14ac:dyDescent="0.15">
      <c r="DD145" s="387"/>
      <c r="DE145" s="387"/>
    </row>
    <row r="146" spans="108:109" ht="13.5" hidden="1" customHeight="1" x14ac:dyDescent="0.15">
      <c r="DD146" s="387"/>
      <c r="DE146" s="387"/>
    </row>
    <row r="147" spans="108:109" ht="13.5" hidden="1" customHeight="1" x14ac:dyDescent="0.15">
      <c r="DD147" s="387"/>
      <c r="DE147" s="387"/>
    </row>
    <row r="148" spans="108:109" ht="13.5" hidden="1" customHeight="1" x14ac:dyDescent="0.15">
      <c r="DD148" s="387"/>
      <c r="DE148" s="387"/>
    </row>
    <row r="149" spans="108:109" ht="13.5" hidden="1" customHeight="1" x14ac:dyDescent="0.15">
      <c r="DD149" s="387"/>
      <c r="DE149" s="387"/>
    </row>
    <row r="150" spans="108:109" ht="13.5" hidden="1" customHeight="1" x14ac:dyDescent="0.15">
      <c r="DD150" s="387"/>
      <c r="DE150" s="387"/>
    </row>
    <row r="151" spans="108:109" ht="13.5" hidden="1" customHeight="1" x14ac:dyDescent="0.15">
      <c r="DD151" s="387"/>
      <c r="DE151" s="387"/>
    </row>
    <row r="152" spans="108:109" ht="13.5" hidden="1" customHeight="1" x14ac:dyDescent="0.15">
      <c r="DD152" s="387"/>
      <c r="DE152" s="387"/>
    </row>
    <row r="153" spans="108:109" ht="13.5" hidden="1" customHeight="1" x14ac:dyDescent="0.15">
      <c r="DD153" s="387"/>
      <c r="DE153" s="387"/>
    </row>
    <row r="154" spans="108:109" ht="13.5" hidden="1" customHeight="1" x14ac:dyDescent="0.15">
      <c r="DD154" s="387"/>
      <c r="DE154" s="387"/>
    </row>
    <row r="155" spans="108:109" ht="13.5" hidden="1" customHeight="1" x14ac:dyDescent="0.15">
      <c r="DD155" s="387"/>
      <c r="DE155" s="387"/>
    </row>
    <row r="156" spans="108:109" ht="13.5" hidden="1" customHeight="1" x14ac:dyDescent="0.15">
      <c r="DD156" s="387"/>
      <c r="DE156" s="387"/>
    </row>
    <row r="157" spans="108:109" ht="13.5" hidden="1" customHeight="1" x14ac:dyDescent="0.15">
      <c r="DD157" s="387"/>
      <c r="DE157" s="387"/>
    </row>
    <row r="158" spans="108:109" ht="13.5" hidden="1" customHeight="1" x14ac:dyDescent="0.15">
      <c r="DD158" s="387"/>
      <c r="DE158" s="387"/>
    </row>
    <row r="159" spans="108:109" ht="13.5" hidden="1" customHeight="1" x14ac:dyDescent="0.15">
      <c r="DD159" s="387"/>
      <c r="DE159" s="387"/>
    </row>
    <row r="160" spans="108:109" ht="13.5" hidden="1" customHeight="1" x14ac:dyDescent="0.15">
      <c r="DD160" s="387"/>
      <c r="DE160" s="387"/>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algorithmName="SHA-512" hashValue="H0AD6fPrLQUu2NjPX8tRTO+NW37SIDVxHCCpzb76eDJh5HwaFvviLbUZPhPoRSdVOg3+gGZFGFFzLlJfkrLKsg==" saltValue="Nna9keAi/ks1++KQYrMMQQ==" spinCount="100000" sheet="1" objects="1" scenarios="1" formatCells="0"/>
  <dataConsolidate/>
  <mergeCells count="11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x14ac:dyDescent="0.15"/>
  <cols>
    <col min="1" max="34" width="2.5" style="291" customWidth="1"/>
    <col min="35" max="122" width="2.5" style="290" customWidth="1"/>
    <col min="123" max="16384" width="2.5" style="290" hidden="1"/>
  </cols>
  <sheetData>
    <row r="1" spans="2:34"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x14ac:dyDescent="0.15">
      <c r="S2" s="290"/>
      <c r="AH2" s="290"/>
    </row>
    <row r="3" spans="2:34"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x14ac:dyDescent="0.15"/>
    <row r="5" spans="2:34" x14ac:dyDescent="0.15"/>
    <row r="6" spans="2:34" x14ac:dyDescent="0.15"/>
    <row r="7" spans="2:34" x14ac:dyDescent="0.15"/>
    <row r="8" spans="2:34" x14ac:dyDescent="0.15"/>
    <row r="9" spans="2:34" x14ac:dyDescent="0.15">
      <c r="AH9" s="29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0"/>
    </row>
    <row r="18" spans="12:34" x14ac:dyDescent="0.15"/>
    <row r="19" spans="12:34" x14ac:dyDescent="0.15"/>
    <row r="20" spans="12:34" x14ac:dyDescent="0.15">
      <c r="AH20" s="290"/>
    </row>
    <row r="21" spans="12:34" x14ac:dyDescent="0.15">
      <c r="AH21" s="290"/>
    </row>
    <row r="22" spans="12:34" x14ac:dyDescent="0.15"/>
    <row r="23" spans="12:34" x14ac:dyDescent="0.15"/>
    <row r="24" spans="12:34" x14ac:dyDescent="0.15">
      <c r="Q24" s="290"/>
    </row>
    <row r="25" spans="12:34" x14ac:dyDescent="0.15"/>
    <row r="26" spans="12:34" x14ac:dyDescent="0.15"/>
    <row r="27" spans="12:34" x14ac:dyDescent="0.15"/>
    <row r="28" spans="12:34" x14ac:dyDescent="0.15">
      <c r="O28" s="290"/>
      <c r="T28" s="290"/>
      <c r="AH28" s="290"/>
    </row>
    <row r="29" spans="12:34" x14ac:dyDescent="0.15"/>
    <row r="30" spans="12:34" x14ac:dyDescent="0.15"/>
    <row r="31" spans="12:34" x14ac:dyDescent="0.15">
      <c r="Q31" s="290"/>
    </row>
    <row r="32" spans="12:34" x14ac:dyDescent="0.15">
      <c r="L32" s="290"/>
    </row>
    <row r="33" spans="2:34" x14ac:dyDescent="0.15">
      <c r="C33" s="290"/>
      <c r="E33" s="290"/>
      <c r="G33" s="290"/>
      <c r="I33" s="290"/>
      <c r="X33" s="290"/>
    </row>
    <row r="34" spans="2:34" x14ac:dyDescent="0.15">
      <c r="B34" s="290"/>
      <c r="P34" s="290"/>
      <c r="R34" s="290"/>
      <c r="T34" s="290"/>
    </row>
    <row r="35" spans="2:34" x14ac:dyDescent="0.15">
      <c r="D35" s="290"/>
      <c r="W35" s="290"/>
      <c r="AC35" s="290"/>
      <c r="AD35" s="290"/>
      <c r="AE35" s="290"/>
      <c r="AF35" s="290"/>
      <c r="AG35" s="290"/>
      <c r="AH35" s="290"/>
    </row>
    <row r="36" spans="2:34" x14ac:dyDescent="0.15">
      <c r="H36" s="290"/>
      <c r="J36" s="290"/>
      <c r="K36" s="290"/>
      <c r="M36" s="290"/>
      <c r="Y36" s="290"/>
      <c r="Z36" s="290"/>
      <c r="AA36" s="290"/>
      <c r="AB36" s="290"/>
      <c r="AC36" s="290"/>
      <c r="AD36" s="290"/>
      <c r="AE36" s="290"/>
      <c r="AF36" s="290"/>
      <c r="AG36" s="290"/>
      <c r="AH36" s="290"/>
    </row>
    <row r="37" spans="2:34" x14ac:dyDescent="0.15">
      <c r="AH37" s="290"/>
    </row>
    <row r="38" spans="2:34" x14ac:dyDescent="0.15">
      <c r="AG38" s="290"/>
      <c r="AH38" s="290"/>
    </row>
    <row r="39" spans="2:34" x14ac:dyDescent="0.15"/>
    <row r="40" spans="2:34" x14ac:dyDescent="0.15">
      <c r="X40" s="290"/>
    </row>
    <row r="41" spans="2:34" x14ac:dyDescent="0.15">
      <c r="R41" s="290"/>
    </row>
    <row r="42" spans="2:34" x14ac:dyDescent="0.15">
      <c r="W42" s="290"/>
    </row>
    <row r="43" spans="2:34" x14ac:dyDescent="0.15">
      <c r="Y43" s="290"/>
      <c r="Z43" s="290"/>
      <c r="AA43" s="290"/>
      <c r="AB43" s="290"/>
      <c r="AC43" s="290"/>
      <c r="AD43" s="290"/>
      <c r="AE43" s="290"/>
      <c r="AF43" s="290"/>
      <c r="AG43" s="290"/>
      <c r="AH43" s="290"/>
    </row>
    <row r="44" spans="2:34" x14ac:dyDescent="0.15">
      <c r="AH44" s="290"/>
    </row>
    <row r="45" spans="2:34" x14ac:dyDescent="0.15">
      <c r="X45" s="290"/>
    </row>
    <row r="46" spans="2:34" x14ac:dyDescent="0.15"/>
    <row r="47" spans="2:34" x14ac:dyDescent="0.15"/>
    <row r="48" spans="2:34" x14ac:dyDescent="0.15">
      <c r="W48" s="290"/>
      <c r="Y48" s="290"/>
      <c r="Z48" s="290"/>
      <c r="AA48" s="290"/>
      <c r="AB48" s="290"/>
      <c r="AC48" s="290"/>
      <c r="AD48" s="290"/>
      <c r="AE48" s="290"/>
      <c r="AF48" s="290"/>
      <c r="AG48" s="290"/>
      <c r="AH48" s="290"/>
    </row>
    <row r="49" spans="28:34" x14ac:dyDescent="0.15"/>
    <row r="50" spans="28:34" x14ac:dyDescent="0.15">
      <c r="AE50" s="290"/>
      <c r="AF50" s="290"/>
      <c r="AG50" s="290"/>
      <c r="AH50" s="290"/>
    </row>
    <row r="51" spans="28:34" x14ac:dyDescent="0.15">
      <c r="AC51" s="290"/>
      <c r="AD51" s="290"/>
      <c r="AE51" s="290"/>
      <c r="AF51" s="290"/>
      <c r="AG51" s="290"/>
      <c r="AH51" s="290"/>
    </row>
    <row r="52" spans="28:34" x14ac:dyDescent="0.15"/>
    <row r="53" spans="28:34" x14ac:dyDescent="0.15">
      <c r="AF53" s="290"/>
      <c r="AG53" s="290"/>
      <c r="AH53" s="290"/>
    </row>
    <row r="54" spans="28:34" x14ac:dyDescent="0.15">
      <c r="AH54" s="290"/>
    </row>
    <row r="55" spans="28:34" x14ac:dyDescent="0.15"/>
    <row r="56" spans="28:34" x14ac:dyDescent="0.15">
      <c r="AB56" s="290"/>
      <c r="AC56" s="290"/>
      <c r="AD56" s="290"/>
      <c r="AE56" s="290"/>
      <c r="AF56" s="290"/>
      <c r="AG56" s="290"/>
      <c r="AH56" s="290"/>
    </row>
    <row r="57" spans="28:34" x14ac:dyDescent="0.15">
      <c r="AH57" s="290"/>
    </row>
    <row r="58" spans="28:34" x14ac:dyDescent="0.15">
      <c r="AH58" s="290"/>
    </row>
    <row r="59" spans="28:34" x14ac:dyDescent="0.15"/>
    <row r="60" spans="28:34" x14ac:dyDescent="0.15"/>
    <row r="61" spans="28:34" x14ac:dyDescent="0.15"/>
    <row r="62" spans="28:34" x14ac:dyDescent="0.15"/>
    <row r="63" spans="28:34" x14ac:dyDescent="0.15">
      <c r="AH63" s="290"/>
    </row>
    <row r="64" spans="28:34" x14ac:dyDescent="0.15">
      <c r="AG64" s="290"/>
      <c r="AH64" s="290"/>
    </row>
    <row r="65" spans="28:34" x14ac:dyDescent="0.15"/>
    <row r="66" spans="28:34" x14ac:dyDescent="0.15"/>
    <row r="67" spans="28:34" x14ac:dyDescent="0.15"/>
    <row r="68" spans="28:34" x14ac:dyDescent="0.15">
      <c r="AB68" s="290"/>
      <c r="AC68" s="290"/>
      <c r="AD68" s="290"/>
      <c r="AE68" s="290"/>
      <c r="AF68" s="290"/>
      <c r="AG68" s="290"/>
      <c r="AH68" s="290"/>
    </row>
    <row r="69" spans="28:34" x14ac:dyDescent="0.15">
      <c r="AF69" s="290"/>
      <c r="AG69" s="290"/>
      <c r="AH69" s="290"/>
    </row>
    <row r="70" spans="28:34" x14ac:dyDescent="0.15"/>
    <row r="71" spans="28:34" x14ac:dyDescent="0.15"/>
    <row r="72" spans="28:34" x14ac:dyDescent="0.15"/>
    <row r="73" spans="28:34" x14ac:dyDescent="0.15"/>
    <row r="74" spans="28:34" x14ac:dyDescent="0.15"/>
    <row r="75" spans="28:34" x14ac:dyDescent="0.15">
      <c r="AH75" s="290"/>
    </row>
    <row r="76" spans="28:34" x14ac:dyDescent="0.15">
      <c r="AF76" s="290"/>
      <c r="AG76" s="290"/>
      <c r="AH76" s="290"/>
    </row>
    <row r="77" spans="28:34" x14ac:dyDescent="0.15">
      <c r="AG77" s="290"/>
      <c r="AH77" s="290"/>
    </row>
    <row r="78" spans="28:34" x14ac:dyDescent="0.15"/>
    <row r="79" spans="28:34" x14ac:dyDescent="0.15"/>
    <row r="80" spans="28:34" x14ac:dyDescent="0.15"/>
    <row r="81" spans="25:34" x14ac:dyDescent="0.15"/>
    <row r="82" spans="25:34" x14ac:dyDescent="0.15">
      <c r="Y82" s="290"/>
    </row>
    <row r="83" spans="25:34" x14ac:dyDescent="0.15">
      <c r="Y83" s="290"/>
      <c r="Z83" s="290"/>
      <c r="AA83" s="290"/>
      <c r="AB83" s="290"/>
      <c r="AC83" s="290"/>
      <c r="AD83" s="290"/>
      <c r="AE83" s="290"/>
      <c r="AF83" s="290"/>
      <c r="AG83" s="290"/>
      <c r="AH83" s="290"/>
    </row>
    <row r="84" spans="25:34" x14ac:dyDescent="0.15"/>
    <row r="85" spans="25:34" x14ac:dyDescent="0.15"/>
    <row r="86" spans="25:34" x14ac:dyDescent="0.15"/>
    <row r="87" spans="25:34" x14ac:dyDescent="0.15"/>
    <row r="88" spans="25:34" x14ac:dyDescent="0.15">
      <c r="AH88" s="29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0"/>
      <c r="AG94" s="290"/>
      <c r="AH94" s="290"/>
    </row>
    <row r="95" spans="25:34" ht="13.5" customHeight="1" x14ac:dyDescent="0.15">
      <c r="AH95" s="29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0"/>
    </row>
    <row r="102" spans="33:34" ht="13.5" customHeight="1" x14ac:dyDescent="0.15"/>
    <row r="103" spans="33:34" ht="13.5" customHeight="1" x14ac:dyDescent="0.15"/>
    <row r="104" spans="33:34" ht="13.5" customHeight="1" x14ac:dyDescent="0.15">
      <c r="AG104" s="290"/>
      <c r="AH104" s="29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0"/>
    </row>
    <row r="117" spans="34:122" ht="13.5" customHeight="1" x14ac:dyDescent="0.15"/>
    <row r="118" spans="34:122" ht="13.5" customHeight="1" x14ac:dyDescent="0.15"/>
    <row r="119" spans="34:122" ht="13.5" customHeight="1" x14ac:dyDescent="0.15"/>
    <row r="120" spans="34:122" ht="13.5" customHeight="1" x14ac:dyDescent="0.15">
      <c r="AH120" s="290"/>
    </row>
    <row r="121" spans="34:122" ht="13.5" customHeight="1" x14ac:dyDescent="0.15">
      <c r="AH121" s="290"/>
    </row>
    <row r="122" spans="34:122" ht="13.5" customHeight="1" x14ac:dyDescent="0.15"/>
    <row r="123" spans="34:122" ht="13.5" customHeight="1" x14ac:dyDescent="0.15"/>
    <row r="124" spans="34:122" ht="13.5" customHeight="1" x14ac:dyDescent="0.15"/>
    <row r="125" spans="34:122" ht="13.5" customHeight="1" x14ac:dyDescent="0.15">
      <c r="DR125" s="290" t="s">
        <v>494</v>
      </c>
    </row>
    <row r="126" spans="34:122" ht="13.5" hidden="1" customHeight="1" x14ac:dyDescent="0.15"/>
    <row r="127" spans="34:122" ht="13.5" hidden="1" customHeight="1" x14ac:dyDescent="0.15"/>
    <row r="128" spans="34:122"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algorithmName="SHA-512" hashValue="IOPFMrE/Hs6xcLRktjcOu6To0yabBMjNU81v6YbdzWtRvag4CDcAJPzyDNSGywimWRwYGILQvNmYiaWrSq6xdA==" saltValue="j67KlK9X6/Yn+mOK23cRu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80" zoomScaleNormal="80" zoomScaleSheetLayoutView="55" workbookViewId="0"/>
  </sheetViews>
  <sheetFormatPr defaultColWidth="0" defaultRowHeight="13.5" customHeight="1" zeroHeight="1" x14ac:dyDescent="0.15"/>
  <cols>
    <col min="1" max="34" width="2.5" style="291" customWidth="1"/>
    <col min="35" max="122" width="2.5" style="290" customWidth="1"/>
    <col min="123" max="16384" width="2.5" style="290" hidden="1"/>
  </cols>
  <sheetData>
    <row r="1" spans="2:34"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x14ac:dyDescent="0.15">
      <c r="S2" s="290"/>
      <c r="AH2" s="290"/>
    </row>
    <row r="3" spans="2:34"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x14ac:dyDescent="0.15"/>
    <row r="5" spans="2:34" x14ac:dyDescent="0.15"/>
    <row r="6" spans="2:34" x14ac:dyDescent="0.15"/>
    <row r="7" spans="2:34" x14ac:dyDescent="0.15"/>
    <row r="8" spans="2:34" x14ac:dyDescent="0.15"/>
    <row r="9" spans="2:34" x14ac:dyDescent="0.15">
      <c r="AH9" s="29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0"/>
    </row>
    <row r="18" spans="12:34" x14ac:dyDescent="0.15"/>
    <row r="19" spans="12:34" x14ac:dyDescent="0.15"/>
    <row r="20" spans="12:34" x14ac:dyDescent="0.15">
      <c r="AH20" s="290"/>
    </row>
    <row r="21" spans="12:34" x14ac:dyDescent="0.15">
      <c r="AH21" s="290"/>
    </row>
    <row r="22" spans="12:34" x14ac:dyDescent="0.15"/>
    <row r="23" spans="12:34" x14ac:dyDescent="0.15"/>
    <row r="24" spans="12:34" x14ac:dyDescent="0.15">
      <c r="Q24" s="290"/>
    </row>
    <row r="25" spans="12:34" x14ac:dyDescent="0.15"/>
    <row r="26" spans="12:34" x14ac:dyDescent="0.15"/>
    <row r="27" spans="12:34" x14ac:dyDescent="0.15"/>
    <row r="28" spans="12:34" x14ac:dyDescent="0.15">
      <c r="O28" s="290"/>
      <c r="T28" s="290"/>
      <c r="AH28" s="290"/>
    </row>
    <row r="29" spans="12:34" x14ac:dyDescent="0.15"/>
    <row r="30" spans="12:34" x14ac:dyDescent="0.15"/>
    <row r="31" spans="12:34" x14ac:dyDescent="0.15">
      <c r="Q31" s="290"/>
    </row>
    <row r="32" spans="12:34" x14ac:dyDescent="0.15">
      <c r="L32" s="290"/>
    </row>
    <row r="33" spans="2:34" x14ac:dyDescent="0.15">
      <c r="C33" s="290"/>
      <c r="E33" s="290"/>
      <c r="G33" s="290"/>
      <c r="I33" s="290"/>
      <c r="X33" s="290"/>
    </row>
    <row r="34" spans="2:34" x14ac:dyDescent="0.15">
      <c r="B34" s="290"/>
      <c r="P34" s="290"/>
      <c r="R34" s="290"/>
      <c r="T34" s="290"/>
    </row>
    <row r="35" spans="2:34" x14ac:dyDescent="0.15">
      <c r="D35" s="290"/>
      <c r="W35" s="290"/>
      <c r="AC35" s="290"/>
      <c r="AD35" s="290"/>
      <c r="AE35" s="290"/>
      <c r="AF35" s="290"/>
      <c r="AG35" s="290"/>
      <c r="AH35" s="290"/>
    </row>
    <row r="36" spans="2:34" x14ac:dyDescent="0.15">
      <c r="H36" s="290"/>
      <c r="J36" s="290"/>
      <c r="K36" s="290"/>
      <c r="M36" s="290"/>
      <c r="Y36" s="290"/>
      <c r="Z36" s="290"/>
      <c r="AA36" s="290"/>
      <c r="AB36" s="290"/>
      <c r="AC36" s="290"/>
      <c r="AD36" s="290"/>
      <c r="AE36" s="290"/>
      <c r="AF36" s="290"/>
      <c r="AG36" s="290"/>
      <c r="AH36" s="290"/>
    </row>
    <row r="37" spans="2:34" x14ac:dyDescent="0.15">
      <c r="AH37" s="290"/>
    </row>
    <row r="38" spans="2:34" x14ac:dyDescent="0.15">
      <c r="AG38" s="290"/>
      <c r="AH38" s="290"/>
    </row>
    <row r="39" spans="2:34" x14ac:dyDescent="0.15"/>
    <row r="40" spans="2:34" x14ac:dyDescent="0.15">
      <c r="X40" s="290"/>
    </row>
    <row r="41" spans="2:34" x14ac:dyDescent="0.15">
      <c r="R41" s="290"/>
    </row>
    <row r="42" spans="2:34" x14ac:dyDescent="0.15">
      <c r="W42" s="290"/>
    </row>
    <row r="43" spans="2:34" x14ac:dyDescent="0.15">
      <c r="Y43" s="290"/>
      <c r="Z43" s="290"/>
      <c r="AA43" s="290"/>
      <c r="AB43" s="290"/>
      <c r="AC43" s="290"/>
      <c r="AD43" s="290"/>
      <c r="AE43" s="290"/>
      <c r="AF43" s="290"/>
      <c r="AG43" s="290"/>
      <c r="AH43" s="290"/>
    </row>
    <row r="44" spans="2:34" x14ac:dyDescent="0.15">
      <c r="AH44" s="290"/>
    </row>
    <row r="45" spans="2:34" x14ac:dyDescent="0.15">
      <c r="X45" s="290"/>
    </row>
    <row r="46" spans="2:34" x14ac:dyDescent="0.15"/>
    <row r="47" spans="2:34" x14ac:dyDescent="0.15"/>
    <row r="48" spans="2:34" x14ac:dyDescent="0.15">
      <c r="W48" s="290"/>
      <c r="Y48" s="290"/>
      <c r="Z48" s="290"/>
      <c r="AA48" s="290"/>
      <c r="AB48" s="290"/>
      <c r="AC48" s="290"/>
      <c r="AD48" s="290"/>
      <c r="AE48" s="290"/>
      <c r="AF48" s="290"/>
      <c r="AG48" s="290"/>
      <c r="AH48" s="290"/>
    </row>
    <row r="49" spans="28:34" x14ac:dyDescent="0.15"/>
    <row r="50" spans="28:34" x14ac:dyDescent="0.15">
      <c r="AE50" s="290"/>
      <c r="AF50" s="290"/>
      <c r="AG50" s="290"/>
      <c r="AH50" s="290"/>
    </row>
    <row r="51" spans="28:34" x14ac:dyDescent="0.15">
      <c r="AC51" s="290"/>
      <c r="AD51" s="290"/>
      <c r="AE51" s="290"/>
      <c r="AF51" s="290"/>
      <c r="AG51" s="290"/>
      <c r="AH51" s="290"/>
    </row>
    <row r="52" spans="28:34" x14ac:dyDescent="0.15"/>
    <row r="53" spans="28:34" x14ac:dyDescent="0.15">
      <c r="AF53" s="290"/>
      <c r="AG53" s="290"/>
      <c r="AH53" s="290"/>
    </row>
    <row r="54" spans="28:34" x14ac:dyDescent="0.15">
      <c r="AH54" s="290"/>
    </row>
    <row r="55" spans="28:34" x14ac:dyDescent="0.15"/>
    <row r="56" spans="28:34" x14ac:dyDescent="0.15">
      <c r="AB56" s="290"/>
      <c r="AC56" s="290"/>
      <c r="AD56" s="290"/>
      <c r="AE56" s="290"/>
      <c r="AF56" s="290"/>
      <c r="AG56" s="290"/>
      <c r="AH56" s="290"/>
    </row>
    <row r="57" spans="28:34" x14ac:dyDescent="0.15">
      <c r="AH57" s="290"/>
    </row>
    <row r="58" spans="28:34" x14ac:dyDescent="0.15">
      <c r="AH58" s="290"/>
    </row>
    <row r="59" spans="28:34" x14ac:dyDescent="0.15">
      <c r="AG59" s="290"/>
      <c r="AH59" s="290"/>
    </row>
    <row r="60" spans="28:34" x14ac:dyDescent="0.15"/>
    <row r="61" spans="28:34" x14ac:dyDescent="0.15"/>
    <row r="62" spans="28:34" x14ac:dyDescent="0.15"/>
    <row r="63" spans="28:34" x14ac:dyDescent="0.15">
      <c r="AH63" s="290"/>
    </row>
    <row r="64" spans="28:34" x14ac:dyDescent="0.15">
      <c r="AG64" s="290"/>
      <c r="AH64" s="290"/>
    </row>
    <row r="65" spans="28:34" x14ac:dyDescent="0.15"/>
    <row r="66" spans="28:34" x14ac:dyDescent="0.15"/>
    <row r="67" spans="28:34" x14ac:dyDescent="0.15"/>
    <row r="68" spans="28:34" x14ac:dyDescent="0.15">
      <c r="AB68" s="290"/>
      <c r="AC68" s="290"/>
      <c r="AD68" s="290"/>
      <c r="AE68" s="290"/>
      <c r="AF68" s="290"/>
      <c r="AG68" s="290"/>
      <c r="AH68" s="290"/>
    </row>
    <row r="69" spans="28:34" x14ac:dyDescent="0.15">
      <c r="AF69" s="290"/>
      <c r="AG69" s="290"/>
      <c r="AH69" s="290"/>
    </row>
    <row r="70" spans="28:34" x14ac:dyDescent="0.15"/>
    <row r="71" spans="28:34" x14ac:dyDescent="0.15"/>
    <row r="72" spans="28:34" x14ac:dyDescent="0.15"/>
    <row r="73" spans="28:34" x14ac:dyDescent="0.15"/>
    <row r="74" spans="28:34" x14ac:dyDescent="0.15"/>
    <row r="75" spans="28:34" x14ac:dyDescent="0.15">
      <c r="AH75" s="290"/>
    </row>
    <row r="76" spans="28:34" x14ac:dyDescent="0.15">
      <c r="AF76" s="290"/>
      <c r="AG76" s="290"/>
      <c r="AH76" s="290"/>
    </row>
    <row r="77" spans="28:34" x14ac:dyDescent="0.15">
      <c r="AG77" s="290"/>
      <c r="AH77" s="290"/>
    </row>
    <row r="78" spans="28:34" x14ac:dyDescent="0.15"/>
    <row r="79" spans="28:34" x14ac:dyDescent="0.15"/>
    <row r="80" spans="28:34" x14ac:dyDescent="0.15"/>
    <row r="81" spans="25:34" x14ac:dyDescent="0.15"/>
    <row r="82" spans="25:34" x14ac:dyDescent="0.15">
      <c r="Y82" s="290"/>
    </row>
    <row r="83" spans="25:34" x14ac:dyDescent="0.15">
      <c r="Y83" s="290"/>
      <c r="Z83" s="290"/>
      <c r="AA83" s="290"/>
      <c r="AB83" s="290"/>
      <c r="AC83" s="290"/>
      <c r="AD83" s="290"/>
      <c r="AE83" s="290"/>
      <c r="AF83" s="290"/>
      <c r="AG83" s="290"/>
      <c r="AH83" s="290"/>
    </row>
    <row r="84" spans="25:34" x14ac:dyDescent="0.15"/>
    <row r="85" spans="25:34" x14ac:dyDescent="0.15"/>
    <row r="86" spans="25:34" x14ac:dyDescent="0.15"/>
    <row r="87" spans="25:34" x14ac:dyDescent="0.15"/>
    <row r="88" spans="25:34" x14ac:dyDescent="0.15">
      <c r="AH88" s="29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0"/>
      <c r="AG94" s="290"/>
      <c r="AH94" s="290"/>
    </row>
    <row r="95" spans="25:34" ht="13.5" customHeight="1" x14ac:dyDescent="0.15">
      <c r="AH95" s="29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0"/>
    </row>
    <row r="102" spans="33:34" ht="13.5" customHeight="1" x14ac:dyDescent="0.15"/>
    <row r="103" spans="33:34" ht="13.5" customHeight="1" x14ac:dyDescent="0.15"/>
    <row r="104" spans="33:34" ht="13.5" customHeight="1" x14ac:dyDescent="0.15">
      <c r="AG104" s="290"/>
      <c r="AH104" s="29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0"/>
    </row>
    <row r="117" spans="34:122" ht="13.5" customHeight="1" x14ac:dyDescent="0.15"/>
    <row r="118" spans="34:122" ht="13.5" customHeight="1" x14ac:dyDescent="0.15"/>
    <row r="119" spans="34:122" ht="13.5" customHeight="1" x14ac:dyDescent="0.15"/>
    <row r="120" spans="34:122" ht="13.5" customHeight="1" x14ac:dyDescent="0.15">
      <c r="AH120" s="290"/>
    </row>
    <row r="121" spans="34:122" ht="13.5" customHeight="1" x14ac:dyDescent="0.15">
      <c r="AH121" s="290"/>
    </row>
    <row r="122" spans="34:122" ht="13.5" customHeight="1" x14ac:dyDescent="0.15"/>
    <row r="123" spans="34:122" ht="13.5" customHeight="1" x14ac:dyDescent="0.15"/>
    <row r="124" spans="34:122" ht="13.5" customHeight="1" x14ac:dyDescent="0.15"/>
    <row r="125" spans="34:122" ht="13.5" customHeight="1" x14ac:dyDescent="0.15">
      <c r="DR125" s="290" t="s">
        <v>494</v>
      </c>
    </row>
    <row r="126" spans="34:122" ht="13.5" hidden="1" customHeight="1" x14ac:dyDescent="0.15"/>
    <row r="127" spans="34:122" ht="13.5" hidden="1" customHeight="1" x14ac:dyDescent="0.15"/>
    <row r="128" spans="34:122"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algorithmName="SHA-512" hashValue="QqImoCUzNGbeh3rSvM6ludQUBJXYdIStK8feuPq835tiIbt/9OimNO7DfKxa+K3WCbqYr3PIBJlWP1OuMizNOg==" saltValue="jflzUrYNN/TQqaIzXO275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9" customWidth="1"/>
    <col min="2" max="8" width="13.375" style="149" customWidth="1"/>
    <col min="9" max="16384" width="11.125" style="149"/>
  </cols>
  <sheetData>
    <row r="1" spans="1:8" x14ac:dyDescent="0.15">
      <c r="A1" s="143"/>
      <c r="B1" s="144"/>
      <c r="C1" s="145"/>
      <c r="D1" s="146"/>
      <c r="E1" s="147"/>
      <c r="F1" s="147"/>
      <c r="G1" s="147"/>
      <c r="H1" s="148"/>
    </row>
    <row r="2" spans="1:8" x14ac:dyDescent="0.15">
      <c r="A2" s="150"/>
      <c r="B2" s="151"/>
      <c r="C2" s="152"/>
      <c r="D2" s="153" t="s">
        <v>52</v>
      </c>
      <c r="E2" s="154"/>
      <c r="F2" s="155" t="s">
        <v>545</v>
      </c>
      <c r="G2" s="156"/>
      <c r="H2" s="157"/>
    </row>
    <row r="3" spans="1:8" x14ac:dyDescent="0.15">
      <c r="A3" s="153" t="s">
        <v>538</v>
      </c>
      <c r="B3" s="158"/>
      <c r="C3" s="159"/>
      <c r="D3" s="160">
        <v>195312</v>
      </c>
      <c r="E3" s="161"/>
      <c r="F3" s="162">
        <v>333013</v>
      </c>
      <c r="G3" s="163"/>
      <c r="H3" s="164"/>
    </row>
    <row r="4" spans="1:8" x14ac:dyDescent="0.15">
      <c r="A4" s="165"/>
      <c r="B4" s="166"/>
      <c r="C4" s="167"/>
      <c r="D4" s="168">
        <v>154512</v>
      </c>
      <c r="E4" s="169"/>
      <c r="F4" s="170">
        <v>126732</v>
      </c>
      <c r="G4" s="171"/>
      <c r="H4" s="172"/>
    </row>
    <row r="5" spans="1:8" x14ac:dyDescent="0.15">
      <c r="A5" s="153" t="s">
        <v>540</v>
      </c>
      <c r="B5" s="158"/>
      <c r="C5" s="159"/>
      <c r="D5" s="160">
        <v>144782</v>
      </c>
      <c r="E5" s="161"/>
      <c r="F5" s="162">
        <v>280458</v>
      </c>
      <c r="G5" s="163"/>
      <c r="H5" s="164"/>
    </row>
    <row r="6" spans="1:8" x14ac:dyDescent="0.15">
      <c r="A6" s="165"/>
      <c r="B6" s="166"/>
      <c r="C6" s="167"/>
      <c r="D6" s="168">
        <v>64308</v>
      </c>
      <c r="E6" s="169"/>
      <c r="F6" s="170">
        <v>127286</v>
      </c>
      <c r="G6" s="171"/>
      <c r="H6" s="172"/>
    </row>
    <row r="7" spans="1:8" x14ac:dyDescent="0.15">
      <c r="A7" s="153" t="s">
        <v>541</v>
      </c>
      <c r="B7" s="158"/>
      <c r="C7" s="159"/>
      <c r="D7" s="160">
        <v>445738</v>
      </c>
      <c r="E7" s="161"/>
      <c r="F7" s="162">
        <v>291945</v>
      </c>
      <c r="G7" s="163"/>
      <c r="H7" s="164"/>
    </row>
    <row r="8" spans="1:8" x14ac:dyDescent="0.15">
      <c r="A8" s="165"/>
      <c r="B8" s="166"/>
      <c r="C8" s="167"/>
      <c r="D8" s="168">
        <v>335987</v>
      </c>
      <c r="E8" s="169"/>
      <c r="F8" s="170">
        <v>127651</v>
      </c>
      <c r="G8" s="171"/>
      <c r="H8" s="172"/>
    </row>
    <row r="9" spans="1:8" x14ac:dyDescent="0.15">
      <c r="A9" s="153" t="s">
        <v>542</v>
      </c>
      <c r="B9" s="158"/>
      <c r="C9" s="159"/>
      <c r="D9" s="160">
        <v>260766</v>
      </c>
      <c r="E9" s="161"/>
      <c r="F9" s="162">
        <v>291173</v>
      </c>
      <c r="G9" s="163"/>
      <c r="H9" s="164"/>
    </row>
    <row r="10" spans="1:8" x14ac:dyDescent="0.15">
      <c r="A10" s="165"/>
      <c r="B10" s="166"/>
      <c r="C10" s="167"/>
      <c r="D10" s="168">
        <v>166599</v>
      </c>
      <c r="E10" s="169"/>
      <c r="F10" s="170">
        <v>119071</v>
      </c>
      <c r="G10" s="171"/>
      <c r="H10" s="172"/>
    </row>
    <row r="11" spans="1:8" x14ac:dyDescent="0.15">
      <c r="A11" s="153" t="s">
        <v>543</v>
      </c>
      <c r="B11" s="158"/>
      <c r="C11" s="159"/>
      <c r="D11" s="160">
        <v>159813</v>
      </c>
      <c r="E11" s="161"/>
      <c r="F11" s="162">
        <v>271581</v>
      </c>
      <c r="G11" s="163"/>
      <c r="H11" s="164"/>
    </row>
    <row r="12" spans="1:8" x14ac:dyDescent="0.15">
      <c r="A12" s="165"/>
      <c r="B12" s="166"/>
      <c r="C12" s="173"/>
      <c r="D12" s="168">
        <v>44875</v>
      </c>
      <c r="E12" s="169"/>
      <c r="F12" s="170">
        <v>117844</v>
      </c>
      <c r="G12" s="171"/>
      <c r="H12" s="172"/>
    </row>
    <row r="13" spans="1:8" x14ac:dyDescent="0.15">
      <c r="A13" s="153"/>
      <c r="B13" s="158"/>
      <c r="C13" s="174"/>
      <c r="D13" s="175">
        <v>241282</v>
      </c>
      <c r="E13" s="176"/>
      <c r="F13" s="177">
        <v>293634</v>
      </c>
      <c r="G13" s="178"/>
      <c r="H13" s="164"/>
    </row>
    <row r="14" spans="1:8" x14ac:dyDescent="0.15">
      <c r="A14" s="165"/>
      <c r="B14" s="166"/>
      <c r="C14" s="167"/>
      <c r="D14" s="168">
        <v>153256</v>
      </c>
      <c r="E14" s="169"/>
      <c r="F14" s="170">
        <v>123717</v>
      </c>
      <c r="G14" s="171"/>
      <c r="H14" s="172"/>
    </row>
    <row r="17" spans="1:11" x14ac:dyDescent="0.15">
      <c r="A17" s="149" t="s">
        <v>53</v>
      </c>
    </row>
    <row r="18" spans="1:11" x14ac:dyDescent="0.15">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x14ac:dyDescent="0.15">
      <c r="A19" s="179" t="s">
        <v>54</v>
      </c>
      <c r="B19" s="179">
        <f>ROUND(VALUE(SUBSTITUTE(実質収支比率等に係る経年分析!F$48,"▲","-")),2)</f>
        <v>2.27</v>
      </c>
      <c r="C19" s="179">
        <f>ROUND(VALUE(SUBSTITUTE(実質収支比率等に係る経年分析!G$48,"▲","-")),2)</f>
        <v>2.71</v>
      </c>
      <c r="D19" s="179">
        <f>ROUND(VALUE(SUBSTITUTE(実質収支比率等に係る経年分析!H$48,"▲","-")),2)</f>
        <v>3.51</v>
      </c>
      <c r="E19" s="179">
        <f>ROUND(VALUE(SUBSTITUTE(実質収支比率等に係る経年分析!I$48,"▲","-")),2)</f>
        <v>3.6</v>
      </c>
      <c r="F19" s="179">
        <f>ROUND(VALUE(SUBSTITUTE(実質収支比率等に係る経年分析!J$48,"▲","-")),2)</f>
        <v>4.78</v>
      </c>
    </row>
    <row r="20" spans="1:11" x14ac:dyDescent="0.15">
      <c r="A20" s="179" t="s">
        <v>55</v>
      </c>
      <c r="B20" s="179">
        <f>ROUND(VALUE(SUBSTITUTE(実質収支比率等に係る経年分析!F$47,"▲","-")),2)</f>
        <v>57.07</v>
      </c>
      <c r="C20" s="179">
        <f>ROUND(VALUE(SUBSTITUTE(実質収支比率等に係る経年分析!G$47,"▲","-")),2)</f>
        <v>29.37</v>
      </c>
      <c r="D20" s="179">
        <f>ROUND(VALUE(SUBSTITUTE(実質収支比率等に係る経年分析!H$47,"▲","-")),2)</f>
        <v>39.729999999999997</v>
      </c>
      <c r="E20" s="179">
        <f>ROUND(VALUE(SUBSTITUTE(実質収支比率等に係る経年分析!I$47,"▲","-")),2)</f>
        <v>53.63</v>
      </c>
      <c r="F20" s="179">
        <f>ROUND(VALUE(SUBSTITUTE(実質収支比率等に係る経年分析!J$47,"▲","-")),2)</f>
        <v>53.82</v>
      </c>
    </row>
    <row r="21" spans="1:11" x14ac:dyDescent="0.15">
      <c r="A21" s="179" t="s">
        <v>56</v>
      </c>
      <c r="B21" s="179">
        <f>IF(ISNUMBER(VALUE(SUBSTITUTE(実質収支比率等に係る経年分析!F$49,"▲","-"))),ROUND(VALUE(SUBSTITUTE(実質収支比率等に係る経年分析!F$49,"▲","-")),2),NA())</f>
        <v>1.73</v>
      </c>
      <c r="C21" s="179">
        <f>IF(ISNUMBER(VALUE(SUBSTITUTE(実質収支比率等に係る経年分析!G$49,"▲","-"))),ROUND(VALUE(SUBSTITUTE(実質収支比率等に係る経年分析!G$49,"▲","-")),2),NA())</f>
        <v>-18.21</v>
      </c>
      <c r="D21" s="179">
        <f>IF(ISNUMBER(VALUE(SUBSTITUTE(実質収支比率等に係る経年分析!H$49,"▲","-"))),ROUND(VALUE(SUBSTITUTE(実質収支比率等に係る経年分析!H$49,"▲","-")),2),NA())</f>
        <v>13.85</v>
      </c>
      <c r="E21" s="179">
        <f>IF(ISNUMBER(VALUE(SUBSTITUTE(実質収支比率等に係る経年分析!I$49,"▲","-"))),ROUND(VALUE(SUBSTITUTE(実質収支比率等に係る経年分析!I$49,"▲","-")),2),NA())</f>
        <v>31.23</v>
      </c>
      <c r="F21" s="179">
        <f>IF(ISNUMBER(VALUE(SUBSTITUTE(実質収支比率等に係る経年分析!J$49,"▲","-"))),ROUND(VALUE(SUBSTITUTE(実質収支比率等に係る経年分析!J$49,"▲","-")),2),NA())</f>
        <v>1.19</v>
      </c>
    </row>
    <row r="24" spans="1:11" x14ac:dyDescent="0.15">
      <c r="A24" s="149" t="s">
        <v>57</v>
      </c>
    </row>
    <row r="25" spans="1:11" x14ac:dyDescent="0.15">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x14ac:dyDescent="0.15">
      <c r="A26" s="180"/>
      <c r="B26" s="180" t="s">
        <v>58</v>
      </c>
      <c r="C26" s="180" t="s">
        <v>59</v>
      </c>
      <c r="D26" s="180" t="s">
        <v>58</v>
      </c>
      <c r="E26" s="180" t="s">
        <v>59</v>
      </c>
      <c r="F26" s="180" t="s">
        <v>58</v>
      </c>
      <c r="G26" s="180" t="s">
        <v>59</v>
      </c>
      <c r="H26" s="180" t="s">
        <v>58</v>
      </c>
      <c r="I26" s="180" t="s">
        <v>59</v>
      </c>
      <c r="J26" s="180" t="s">
        <v>58</v>
      </c>
      <c r="K26" s="180" t="s">
        <v>59</v>
      </c>
    </row>
    <row r="27" spans="1:11" x14ac:dyDescent="0.15">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#VALUE!</v>
      </c>
      <c r="C27" s="180" t="e">
        <f>IF(ROUND(VALUE(SUBSTITUTE(連結実質赤字比率に係る赤字・黒字の構成分析!F$43,"▲", "-")), 2) &gt;= 0, ABS(ROUND(VALUE(SUBSTITUTE(連結実質赤字比率に係る赤字・黒字の構成分析!F$43,"▲", "-")), 2)), NA())</f>
        <v>#VALUE!</v>
      </c>
      <c r="D27" s="180" t="e">
        <f>IF(ROUND(VALUE(SUBSTITUTE(連結実質赤字比率に係る赤字・黒字の構成分析!G$43,"▲", "-")), 2) &lt; 0, ABS(ROUND(VALUE(SUBSTITUTE(連結実質赤字比率に係る赤字・黒字の構成分析!G$43,"▲", "-")), 2)), NA())</f>
        <v>#VALUE!</v>
      </c>
      <c r="E27" s="180" t="e">
        <f>IF(ROUND(VALUE(SUBSTITUTE(連結実質赤字比率に係る赤字・黒字の構成分析!G$43,"▲", "-")), 2) &gt;= 0, ABS(ROUND(VALUE(SUBSTITUTE(連結実質赤字比率に係る赤字・黒字の構成分析!G$43,"▲", "-")), 2)), NA())</f>
        <v>#VALUE!</v>
      </c>
      <c r="F27" s="180" t="e">
        <f>IF(ROUND(VALUE(SUBSTITUTE(連結実質赤字比率に係る赤字・黒字の構成分析!H$43,"▲", "-")), 2) &lt; 0, ABS(ROUND(VALUE(SUBSTITUTE(連結実質赤字比率に係る赤字・黒字の構成分析!H$43,"▲", "-")), 2)), NA())</f>
        <v>#VALUE!</v>
      </c>
      <c r="G27" s="180" t="e">
        <f>IF(ROUND(VALUE(SUBSTITUTE(連結実質赤字比率に係る赤字・黒字の構成分析!H$43,"▲", "-")), 2) &gt;= 0, ABS(ROUND(VALUE(SUBSTITUTE(連結実質赤字比率に係る赤字・黒字の構成分析!H$43,"▲", "-")), 2)), NA())</f>
        <v>#VALUE!</v>
      </c>
      <c r="H27" s="180" t="e">
        <f>IF(ROUND(VALUE(SUBSTITUTE(連結実質赤字比率に係る赤字・黒字の構成分析!I$43,"▲", "-")), 2) &lt; 0, ABS(ROUND(VALUE(SUBSTITUTE(連結実質赤字比率に係る赤字・黒字の構成分析!I$43,"▲", "-")), 2)), NA())</f>
        <v>#VALUE!</v>
      </c>
      <c r="I27" s="180" t="e">
        <f>IF(ROUND(VALUE(SUBSTITUTE(連結実質赤字比率に係る赤字・黒字の構成分析!I$43,"▲", "-")), 2) &gt;= 0, ABS(ROUND(VALUE(SUBSTITUTE(連結実質赤字比率に係る赤字・黒字の構成分析!I$43,"▲", "-")), 2)), NA())</f>
        <v>#VALUE!</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x14ac:dyDescent="0.15">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x14ac:dyDescent="0.15">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x14ac:dyDescent="0.15">
      <c r="A30" s="180" t="e">
        <f>IF(連結実質赤字比率に係る赤字・黒字の構成分析!C$40="",NA(),連結実質赤字比率に係る赤字・黒字の構成分析!C$40)</f>
        <v>#N/A</v>
      </c>
      <c r="B30" s="180" t="e">
        <f>IF(ROUND(VALUE(SUBSTITUTE(連結実質赤字比率に係る赤字・黒字の構成分析!F$40,"▲", "-")), 2) &lt; 0, ABS(ROUND(VALUE(SUBSTITUTE(連結実質赤字比率に係る赤字・黒字の構成分析!F$40,"▲", "-")), 2)), NA())</f>
        <v>#VALUE!</v>
      </c>
      <c r="C30" s="180" t="e">
        <f>IF(ROUND(VALUE(SUBSTITUTE(連結実質赤字比率に係る赤字・黒字の構成分析!F$40,"▲", "-")), 2) &gt;= 0, ABS(ROUND(VALUE(SUBSTITUTE(連結実質赤字比率に係る赤字・黒字の構成分析!F$40,"▲", "-")), 2)), NA())</f>
        <v>#VALUE!</v>
      </c>
      <c r="D30" s="180" t="e">
        <f>IF(ROUND(VALUE(SUBSTITUTE(連結実質赤字比率に係る赤字・黒字の構成分析!G$40,"▲", "-")), 2) &lt; 0, ABS(ROUND(VALUE(SUBSTITUTE(連結実質赤字比率に係る赤字・黒字の構成分析!G$40,"▲", "-")), 2)), NA())</f>
        <v>#VALUE!</v>
      </c>
      <c r="E30" s="180" t="e">
        <f>IF(ROUND(VALUE(SUBSTITUTE(連結実質赤字比率に係る赤字・黒字の構成分析!G$40,"▲", "-")), 2) &gt;= 0, ABS(ROUND(VALUE(SUBSTITUTE(連結実質赤字比率に係る赤字・黒字の構成分析!G$40,"▲", "-")), 2)), NA())</f>
        <v>#VALUE!</v>
      </c>
      <c r="F30" s="180" t="e">
        <f>IF(ROUND(VALUE(SUBSTITUTE(連結実質赤字比率に係る赤字・黒字の構成分析!H$40,"▲", "-")), 2) &lt; 0, ABS(ROUND(VALUE(SUBSTITUTE(連結実質赤字比率に係る赤字・黒字の構成分析!H$40,"▲", "-")), 2)), NA())</f>
        <v>#VALUE!</v>
      </c>
      <c r="G30" s="180" t="e">
        <f>IF(ROUND(VALUE(SUBSTITUTE(連結実質赤字比率に係る赤字・黒字の構成分析!H$40,"▲", "-")), 2) &gt;= 0, ABS(ROUND(VALUE(SUBSTITUTE(連結実質赤字比率に係る赤字・黒字の構成分析!H$40,"▲", "-")), 2)), NA())</f>
        <v>#VALUE!</v>
      </c>
      <c r="H30" s="180" t="e">
        <f>IF(ROUND(VALUE(SUBSTITUTE(連結実質赤字比率に係る赤字・黒字の構成分析!I$40,"▲", "-")), 2) &lt; 0, ABS(ROUND(VALUE(SUBSTITUTE(連結実質赤字比率に係る赤字・黒字の構成分析!I$40,"▲", "-")), 2)), NA())</f>
        <v>#VALUE!</v>
      </c>
      <c r="I30" s="180" t="e">
        <f>IF(ROUND(VALUE(SUBSTITUTE(連結実質赤字比率に係る赤字・黒字の構成分析!I$40,"▲", "-")), 2) &gt;= 0, ABS(ROUND(VALUE(SUBSTITUTE(連結実質赤字比率に係る赤字・黒字の構成分析!I$40,"▲", "-")), 2)), NA())</f>
        <v>#VALUE!</v>
      </c>
      <c r="J30" s="180" t="e">
        <f>IF(ROUND(VALUE(SUBSTITUTE(連結実質赤字比率に係る赤字・黒字の構成分析!J$40,"▲", "-")), 2) &lt; 0, ABS(ROUND(VALUE(SUBSTITUTE(連結実質赤字比率に係る赤字・黒字の構成分析!J$40,"▲", "-")), 2)), NA())</f>
        <v>#VALUE!</v>
      </c>
      <c r="K30" s="180" t="e">
        <f>IF(ROUND(VALUE(SUBSTITUTE(連結実質赤字比率に係る赤字・黒字の構成分析!J$40,"▲", "-")), 2) &gt;= 0, ABS(ROUND(VALUE(SUBSTITUTE(連結実質赤字比率に係る赤字・黒字の構成分析!J$40,"▲", "-")), 2)), NA())</f>
        <v>#VALUE!</v>
      </c>
    </row>
    <row r="31" spans="1:11" x14ac:dyDescent="0.15">
      <c r="A31" s="180" t="e">
        <f>IF(連結実質赤字比率に係る赤字・黒字の構成分析!C$39="",NA(),連結実質赤字比率に係る赤字・黒字の構成分析!C$39)</f>
        <v>#N/A</v>
      </c>
      <c r="B31" s="180" t="e">
        <f>IF(ROUND(VALUE(SUBSTITUTE(連結実質赤字比率に係る赤字・黒字の構成分析!F$39,"▲", "-")), 2) &lt; 0, ABS(ROUND(VALUE(SUBSTITUTE(連結実質赤字比率に係る赤字・黒字の構成分析!F$39,"▲", "-")), 2)), NA())</f>
        <v>#VALUE!</v>
      </c>
      <c r="C31" s="180" t="e">
        <f>IF(ROUND(VALUE(SUBSTITUTE(連結実質赤字比率に係る赤字・黒字の構成分析!F$39,"▲", "-")), 2) &gt;= 0, ABS(ROUND(VALUE(SUBSTITUTE(連結実質赤字比率に係る赤字・黒字の構成分析!F$39,"▲", "-")), 2)), NA())</f>
        <v>#VALUE!</v>
      </c>
      <c r="D31" s="180" t="e">
        <f>IF(ROUND(VALUE(SUBSTITUTE(連結実質赤字比率に係る赤字・黒字の構成分析!G$39,"▲", "-")), 2) &lt; 0, ABS(ROUND(VALUE(SUBSTITUTE(連結実質赤字比率に係る赤字・黒字の構成分析!G$39,"▲", "-")), 2)), NA())</f>
        <v>#VALUE!</v>
      </c>
      <c r="E31" s="180" t="e">
        <f>IF(ROUND(VALUE(SUBSTITUTE(連結実質赤字比率に係る赤字・黒字の構成分析!G$39,"▲", "-")), 2) &gt;= 0, ABS(ROUND(VALUE(SUBSTITUTE(連結実質赤字比率に係る赤字・黒字の構成分析!G$39,"▲", "-")), 2)), NA())</f>
        <v>#VALUE!</v>
      </c>
      <c r="F31" s="180" t="e">
        <f>IF(ROUND(VALUE(SUBSTITUTE(連結実質赤字比率に係る赤字・黒字の構成分析!H$39,"▲", "-")), 2) &lt; 0, ABS(ROUND(VALUE(SUBSTITUTE(連結実質赤字比率に係る赤字・黒字の構成分析!H$39,"▲", "-")), 2)), NA())</f>
        <v>#VALUE!</v>
      </c>
      <c r="G31" s="180" t="e">
        <f>IF(ROUND(VALUE(SUBSTITUTE(連結実質赤字比率に係る赤字・黒字の構成分析!H$39,"▲", "-")), 2) &gt;= 0, ABS(ROUND(VALUE(SUBSTITUTE(連結実質赤字比率に係る赤字・黒字の構成分析!H$39,"▲", "-")), 2)), NA())</f>
        <v>#VALUE!</v>
      </c>
      <c r="H31" s="180" t="e">
        <f>IF(ROUND(VALUE(SUBSTITUTE(連結実質赤字比率に係る赤字・黒字の構成分析!I$39,"▲", "-")), 2) &lt; 0, ABS(ROUND(VALUE(SUBSTITUTE(連結実質赤字比率に係る赤字・黒字の構成分析!I$39,"▲", "-")), 2)), NA())</f>
        <v>#VALUE!</v>
      </c>
      <c r="I31" s="180" t="e">
        <f>IF(ROUND(VALUE(SUBSTITUTE(連結実質赤字比率に係る赤字・黒字の構成分析!I$39,"▲", "-")), 2) &gt;= 0, ABS(ROUND(VALUE(SUBSTITUTE(連結実質赤字比率に係る赤字・黒字の構成分析!I$39,"▲", "-")), 2)), NA())</f>
        <v>#VALUE!</v>
      </c>
      <c r="J31" s="180" t="e">
        <f>IF(ROUND(VALUE(SUBSTITUTE(連結実質赤字比率に係る赤字・黒字の構成分析!J$39,"▲", "-")), 2) &lt; 0, ABS(ROUND(VALUE(SUBSTITUTE(連結実質赤字比率に係る赤字・黒字の構成分析!J$39,"▲", "-")), 2)), NA())</f>
        <v>#VALUE!</v>
      </c>
      <c r="K31" s="180" t="e">
        <f>IF(ROUND(VALUE(SUBSTITUTE(連結実質赤字比率に係る赤字・黒字の構成分析!J$39,"▲", "-")), 2) &gt;= 0, ABS(ROUND(VALUE(SUBSTITUTE(連結実質赤字比率に係る赤字・黒字の構成分析!J$39,"▲", "-")), 2)), NA())</f>
        <v>#VALUE!</v>
      </c>
    </row>
    <row r="32" spans="1:11" x14ac:dyDescent="0.15">
      <c r="A32" s="180" t="str">
        <f>IF(連結実質赤字比率に係る赤字・黒字の構成分析!C$38="",NA(),連結実質赤字比率に係る赤字・黒字の構成分析!C$38)</f>
        <v>漁業集落排水事業特別会計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0.08</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0.1</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0.14000000000000001</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0.18</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0.09</v>
      </c>
    </row>
    <row r="33" spans="1:16" x14ac:dyDescent="0.15">
      <c r="A33" s="180" t="str">
        <f>IF(連結実質赤字比率に係る赤字・黒字の構成分析!C$37="",NA(),連結実質赤字比率に係る赤字・黒字の構成分析!C$37)</f>
        <v>後期高齢者医療特別会計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7.0000000000000007E-2</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0.06</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0.06</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0.13</v>
      </c>
    </row>
    <row r="34" spans="1:16" x14ac:dyDescent="0.15">
      <c r="A34" s="180" t="str">
        <f>IF(連結実質赤字比率に係る赤字・黒字の構成分析!C$36="",NA(),連結実質赤字比率に係る赤字・黒字の構成分析!C$36)</f>
        <v>簡易水道事業特別会計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0.12</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0.32</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0.34</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0.25</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0.23</v>
      </c>
    </row>
    <row r="35" spans="1:16" x14ac:dyDescent="0.15">
      <c r="A35" s="180" t="str">
        <f>IF(連結実質赤字比率に係る赤字・黒字の構成分析!C$35="",NA(),連結実質赤字比率に係る赤字・黒字の構成分析!C$35)</f>
        <v>国民健康保険事業特別会計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0.7</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1.87</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1.89</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0.44</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0.42</v>
      </c>
    </row>
    <row r="36" spans="1:16" x14ac:dyDescent="0.15">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2.27</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2.71</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3.5</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3.6</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4.78</v>
      </c>
    </row>
    <row r="39" spans="1:16" x14ac:dyDescent="0.15">
      <c r="A39" s="149" t="s">
        <v>60</v>
      </c>
    </row>
    <row r="40" spans="1:16" x14ac:dyDescent="0.15">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x14ac:dyDescent="0.15">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x14ac:dyDescent="0.15">
      <c r="A42" s="181" t="s">
        <v>63</v>
      </c>
      <c r="B42" s="181"/>
      <c r="C42" s="181"/>
      <c r="D42" s="181">
        <f>'実質公債費比率（分子）の構造'!K$52</f>
        <v>369</v>
      </c>
      <c r="E42" s="181"/>
      <c r="F42" s="181"/>
      <c r="G42" s="181">
        <f>'実質公債費比率（分子）の構造'!L$52</f>
        <v>396</v>
      </c>
      <c r="H42" s="181"/>
      <c r="I42" s="181"/>
      <c r="J42" s="181">
        <f>'実質公債費比率（分子）の構造'!M$52</f>
        <v>405</v>
      </c>
      <c r="K42" s="181"/>
      <c r="L42" s="181"/>
      <c r="M42" s="181">
        <f>'実質公債費比率（分子）の構造'!N$52</f>
        <v>319</v>
      </c>
      <c r="N42" s="181"/>
      <c r="O42" s="181"/>
      <c r="P42" s="181">
        <f>'実質公債費比率（分子）の構造'!O$52</f>
        <v>273</v>
      </c>
    </row>
    <row r="43" spans="1:16" x14ac:dyDescent="0.15">
      <c r="A43" s="181" t="s">
        <v>64</v>
      </c>
      <c r="B43" s="181">
        <f>'実質公債費比率（分子）の構造'!K$51</f>
        <v>0</v>
      </c>
      <c r="C43" s="181"/>
      <c r="D43" s="181"/>
      <c r="E43" s="181" t="str">
        <f>'実質公債費比率（分子）の構造'!L$51</f>
        <v>-</v>
      </c>
      <c r="F43" s="181"/>
      <c r="G43" s="181"/>
      <c r="H43" s="181">
        <f>'実質公債費比率（分子）の構造'!M$51</f>
        <v>0</v>
      </c>
      <c r="I43" s="181"/>
      <c r="J43" s="181"/>
      <c r="K43" s="181">
        <f>'実質公債費比率（分子）の構造'!N$51</f>
        <v>0</v>
      </c>
      <c r="L43" s="181"/>
      <c r="M43" s="181"/>
      <c r="N43" s="181">
        <f>'実質公債費比率（分子）の構造'!O$51</f>
        <v>0</v>
      </c>
      <c r="O43" s="181"/>
      <c r="P43" s="181"/>
    </row>
    <row r="44" spans="1:16" x14ac:dyDescent="0.15">
      <c r="A44" s="181" t="s">
        <v>65</v>
      </c>
      <c r="B44" s="181" t="str">
        <f>'実質公債費比率（分子）の構造'!K$50</f>
        <v>-</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x14ac:dyDescent="0.15">
      <c r="A45" s="181" t="s">
        <v>66</v>
      </c>
      <c r="B45" s="181">
        <f>'実質公債費比率（分子）の構造'!K$49</f>
        <v>35</v>
      </c>
      <c r="C45" s="181"/>
      <c r="D45" s="181"/>
      <c r="E45" s="181">
        <f>'実質公債費比率（分子）の構造'!L$49</f>
        <v>35</v>
      </c>
      <c r="F45" s="181"/>
      <c r="G45" s="181"/>
      <c r="H45" s="181">
        <f>'実質公債費比率（分子）の構造'!M$49</f>
        <v>33</v>
      </c>
      <c r="I45" s="181"/>
      <c r="J45" s="181"/>
      <c r="K45" s="181">
        <f>'実質公債費比率（分子）の構造'!N$49</f>
        <v>33</v>
      </c>
      <c r="L45" s="181"/>
      <c r="M45" s="181"/>
      <c r="N45" s="181">
        <f>'実質公債費比率（分子）の構造'!O$49</f>
        <v>32</v>
      </c>
      <c r="O45" s="181"/>
      <c r="P45" s="181"/>
    </row>
    <row r="46" spans="1:16" x14ac:dyDescent="0.15">
      <c r="A46" s="181" t="s">
        <v>67</v>
      </c>
      <c r="B46" s="181">
        <f>'実質公債費比率（分子）の構造'!K$48</f>
        <v>7</v>
      </c>
      <c r="C46" s="181"/>
      <c r="D46" s="181"/>
      <c r="E46" s="181">
        <f>'実質公債費比率（分子）の構造'!L$48</f>
        <v>12</v>
      </c>
      <c r="F46" s="181"/>
      <c r="G46" s="181"/>
      <c r="H46" s="181">
        <f>'実質公債費比率（分子）の構造'!M$48</f>
        <v>10</v>
      </c>
      <c r="I46" s="181"/>
      <c r="J46" s="181"/>
      <c r="K46" s="181">
        <f>'実質公債費比率（分子）の構造'!N$48</f>
        <v>14</v>
      </c>
      <c r="L46" s="181"/>
      <c r="M46" s="181"/>
      <c r="N46" s="181">
        <f>'実質公債費比率（分子）の構造'!O$48</f>
        <v>23</v>
      </c>
      <c r="O46" s="181"/>
      <c r="P46" s="181"/>
    </row>
    <row r="47" spans="1:16" x14ac:dyDescent="0.15">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x14ac:dyDescent="0.15">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x14ac:dyDescent="0.15">
      <c r="A49" s="181" t="s">
        <v>70</v>
      </c>
      <c r="B49" s="181">
        <f>'実質公債費比率（分子）の構造'!K$45</f>
        <v>324</v>
      </c>
      <c r="C49" s="181"/>
      <c r="D49" s="181"/>
      <c r="E49" s="181">
        <f>'実質公債費比率（分子）の構造'!L$45</f>
        <v>302</v>
      </c>
      <c r="F49" s="181"/>
      <c r="G49" s="181"/>
      <c r="H49" s="181">
        <f>'実質公債費比率（分子）の構造'!M$45</f>
        <v>317</v>
      </c>
      <c r="I49" s="181"/>
      <c r="J49" s="181"/>
      <c r="K49" s="181">
        <f>'実質公債費比率（分子）の構造'!N$45</f>
        <v>299</v>
      </c>
      <c r="L49" s="181"/>
      <c r="M49" s="181"/>
      <c r="N49" s="181">
        <f>'実質公債費比率（分子）の構造'!O$45</f>
        <v>232</v>
      </c>
      <c r="O49" s="181"/>
      <c r="P49" s="181"/>
    </row>
    <row r="50" spans="1:16" x14ac:dyDescent="0.15">
      <c r="A50" s="181" t="s">
        <v>71</v>
      </c>
      <c r="B50" s="181" t="e">
        <f>NA()</f>
        <v>#N/A</v>
      </c>
      <c r="C50" s="181">
        <f>IF(ISNUMBER('実質公債費比率（分子）の構造'!K$53),'実質公債費比率（分子）の構造'!K$53,NA())</f>
        <v>-3</v>
      </c>
      <c r="D50" s="181" t="e">
        <f>NA()</f>
        <v>#N/A</v>
      </c>
      <c r="E50" s="181" t="e">
        <f>NA()</f>
        <v>#N/A</v>
      </c>
      <c r="F50" s="181">
        <f>IF(ISNUMBER('実質公債費比率（分子）の構造'!L$53),'実質公債費比率（分子）の構造'!L$53,NA())</f>
        <v>-47</v>
      </c>
      <c r="G50" s="181" t="e">
        <f>NA()</f>
        <v>#N/A</v>
      </c>
      <c r="H50" s="181" t="e">
        <f>NA()</f>
        <v>#N/A</v>
      </c>
      <c r="I50" s="181">
        <f>IF(ISNUMBER('実質公債費比率（分子）の構造'!M$53),'実質公債費比率（分子）の構造'!M$53,NA())</f>
        <v>-45</v>
      </c>
      <c r="J50" s="181" t="e">
        <f>NA()</f>
        <v>#N/A</v>
      </c>
      <c r="K50" s="181" t="e">
        <f>NA()</f>
        <v>#N/A</v>
      </c>
      <c r="L50" s="181">
        <f>IF(ISNUMBER('実質公債費比率（分子）の構造'!N$53),'実質公債費比率（分子）の構造'!N$53,NA())</f>
        <v>27</v>
      </c>
      <c r="M50" s="181" t="e">
        <f>NA()</f>
        <v>#N/A</v>
      </c>
      <c r="N50" s="181" t="e">
        <f>NA()</f>
        <v>#N/A</v>
      </c>
      <c r="O50" s="181">
        <f>IF(ISNUMBER('実質公債費比率（分子）の構造'!O$53),'実質公債費比率（分子）の構造'!O$53,NA())</f>
        <v>14</v>
      </c>
      <c r="P50" s="181" t="e">
        <f>NA()</f>
        <v>#N/A</v>
      </c>
    </row>
    <row r="53" spans="1:16" x14ac:dyDescent="0.15">
      <c r="A53" s="149" t="s">
        <v>72</v>
      </c>
    </row>
    <row r="54" spans="1:16" x14ac:dyDescent="0.15">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x14ac:dyDescent="0.15">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x14ac:dyDescent="0.15">
      <c r="A56" s="180" t="s">
        <v>43</v>
      </c>
      <c r="B56" s="180"/>
      <c r="C56" s="180"/>
      <c r="D56" s="180">
        <f>'将来負担比率（分子）の構造'!I$52</f>
        <v>2851</v>
      </c>
      <c r="E56" s="180"/>
      <c r="F56" s="180"/>
      <c r="G56" s="180">
        <f>'将来負担比率（分子）の構造'!J$52</f>
        <v>3125</v>
      </c>
      <c r="H56" s="180"/>
      <c r="I56" s="180"/>
      <c r="J56" s="180">
        <f>'将来負担比率（分子）の構造'!K$52</f>
        <v>3328</v>
      </c>
      <c r="K56" s="180"/>
      <c r="L56" s="180"/>
      <c r="M56" s="180">
        <f>'将来負担比率（分子）の構造'!L$52</f>
        <v>3351</v>
      </c>
      <c r="N56" s="180"/>
      <c r="O56" s="180"/>
      <c r="P56" s="180">
        <f>'将来負担比率（分子）の構造'!M$52</f>
        <v>3362</v>
      </c>
    </row>
    <row r="57" spans="1:16" x14ac:dyDescent="0.15">
      <c r="A57" s="180" t="s">
        <v>42</v>
      </c>
      <c r="B57" s="180"/>
      <c r="C57" s="180"/>
      <c r="D57" s="180">
        <f>'将来負担比率（分子）の構造'!I$51</f>
        <v>56</v>
      </c>
      <c r="E57" s="180"/>
      <c r="F57" s="180"/>
      <c r="G57" s="180">
        <f>'将来負担比率（分子）の構造'!J$51</f>
        <v>40</v>
      </c>
      <c r="H57" s="180"/>
      <c r="I57" s="180"/>
      <c r="J57" s="180">
        <f>'将来負担比率（分子）の構造'!K$51</f>
        <v>22</v>
      </c>
      <c r="K57" s="180"/>
      <c r="L57" s="180"/>
      <c r="M57" s="180">
        <f>'将来負担比率（分子）の構造'!L$51</f>
        <v>1</v>
      </c>
      <c r="N57" s="180"/>
      <c r="O57" s="180"/>
      <c r="P57" s="180">
        <f>'将来負担比率（分子）の構造'!M$51</f>
        <v>0</v>
      </c>
    </row>
    <row r="58" spans="1:16" x14ac:dyDescent="0.15">
      <c r="A58" s="180" t="s">
        <v>41</v>
      </c>
      <c r="B58" s="180"/>
      <c r="C58" s="180"/>
      <c r="D58" s="180">
        <f>'将来負担比率（分子）の構造'!I$50</f>
        <v>3347</v>
      </c>
      <c r="E58" s="180"/>
      <c r="F58" s="180"/>
      <c r="G58" s="180">
        <f>'将来負担比率（分子）の構造'!J$50</f>
        <v>3855</v>
      </c>
      <c r="H58" s="180"/>
      <c r="I58" s="180"/>
      <c r="J58" s="180">
        <f>'将来負担比率（分子）の構造'!K$50</f>
        <v>4213</v>
      </c>
      <c r="K58" s="180"/>
      <c r="L58" s="180"/>
      <c r="M58" s="180">
        <f>'将来負担比率（分子）の構造'!L$50</f>
        <v>4655</v>
      </c>
      <c r="N58" s="180"/>
      <c r="O58" s="180"/>
      <c r="P58" s="180">
        <f>'将来負担比率（分子）の構造'!M$50</f>
        <v>4993</v>
      </c>
    </row>
    <row r="59" spans="1:16" x14ac:dyDescent="0.15">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x14ac:dyDescent="0.15">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x14ac:dyDescent="0.15">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x14ac:dyDescent="0.15">
      <c r="A62" s="180" t="s">
        <v>35</v>
      </c>
      <c r="B62" s="180">
        <f>'将来負担比率（分子）の構造'!I$45</f>
        <v>458</v>
      </c>
      <c r="C62" s="180"/>
      <c r="D62" s="180"/>
      <c r="E62" s="180">
        <f>'将来負担比率（分子）の構造'!J$45</f>
        <v>508</v>
      </c>
      <c r="F62" s="180"/>
      <c r="G62" s="180"/>
      <c r="H62" s="180">
        <f>'将来負担比率（分子）の構造'!K$45</f>
        <v>442</v>
      </c>
      <c r="I62" s="180"/>
      <c r="J62" s="180"/>
      <c r="K62" s="180">
        <f>'将来負担比率（分子）の構造'!L$45</f>
        <v>449</v>
      </c>
      <c r="L62" s="180"/>
      <c r="M62" s="180"/>
      <c r="N62" s="180">
        <f>'将来負担比率（分子）の構造'!M$45</f>
        <v>434</v>
      </c>
      <c r="O62" s="180"/>
      <c r="P62" s="180"/>
    </row>
    <row r="63" spans="1:16" x14ac:dyDescent="0.15">
      <c r="A63" s="180" t="s">
        <v>34</v>
      </c>
      <c r="B63" s="180">
        <f>'将来負担比率（分子）の構造'!I$44</f>
        <v>182</v>
      </c>
      <c r="C63" s="180"/>
      <c r="D63" s="180"/>
      <c r="E63" s="180">
        <f>'将来負担比率（分子）の構造'!J$44</f>
        <v>151</v>
      </c>
      <c r="F63" s="180"/>
      <c r="G63" s="180"/>
      <c r="H63" s="180">
        <f>'将来負担比率（分子）の構造'!K$44</f>
        <v>247</v>
      </c>
      <c r="I63" s="180"/>
      <c r="J63" s="180"/>
      <c r="K63" s="180">
        <f>'将来負担比率（分子）の構造'!L$44</f>
        <v>89</v>
      </c>
      <c r="L63" s="180"/>
      <c r="M63" s="180"/>
      <c r="N63" s="180">
        <f>'将来負担比率（分子）の構造'!M$44</f>
        <v>59</v>
      </c>
      <c r="O63" s="180"/>
      <c r="P63" s="180"/>
    </row>
    <row r="64" spans="1:16" x14ac:dyDescent="0.15">
      <c r="A64" s="180" t="s">
        <v>33</v>
      </c>
      <c r="B64" s="180">
        <f>'将来負担比率（分子）の構造'!I$43</f>
        <v>109</v>
      </c>
      <c r="C64" s="180"/>
      <c r="D64" s="180"/>
      <c r="E64" s="180">
        <f>'将来負担比率（分子）の構造'!J$43</f>
        <v>162</v>
      </c>
      <c r="F64" s="180"/>
      <c r="G64" s="180"/>
      <c r="H64" s="180">
        <f>'将来負担比率（分子）の構造'!K$43</f>
        <v>198</v>
      </c>
      <c r="I64" s="180"/>
      <c r="J64" s="180"/>
      <c r="K64" s="180">
        <f>'将来負担比率（分子）の構造'!L$43</f>
        <v>260</v>
      </c>
      <c r="L64" s="180"/>
      <c r="M64" s="180"/>
      <c r="N64" s="180">
        <f>'将来負担比率（分子）の構造'!M$43</f>
        <v>348</v>
      </c>
      <c r="O64" s="180"/>
      <c r="P64" s="180"/>
    </row>
    <row r="65" spans="1:16" x14ac:dyDescent="0.15">
      <c r="A65" s="180" t="s">
        <v>32</v>
      </c>
      <c r="B65" s="180">
        <f>'将来負担比率（分子）の構造'!I$42</f>
        <v>0</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x14ac:dyDescent="0.15">
      <c r="A66" s="180" t="s">
        <v>31</v>
      </c>
      <c r="B66" s="180">
        <f>'将来負担比率（分子）の構造'!I$41</f>
        <v>2505</v>
      </c>
      <c r="C66" s="180"/>
      <c r="D66" s="180"/>
      <c r="E66" s="180">
        <f>'将来負担比率（分子）の構造'!J$41</f>
        <v>2514</v>
      </c>
      <c r="F66" s="180"/>
      <c r="G66" s="180"/>
      <c r="H66" s="180">
        <f>'将来負担比率（分子）の構造'!K$41</f>
        <v>3070</v>
      </c>
      <c r="I66" s="180"/>
      <c r="J66" s="180"/>
      <c r="K66" s="180">
        <f>'将来負担比率（分子）の構造'!L$41</f>
        <v>3120</v>
      </c>
      <c r="L66" s="180"/>
      <c r="M66" s="180"/>
      <c r="N66" s="180">
        <f>'将来負担比率（分子）の構造'!M$41</f>
        <v>3177</v>
      </c>
      <c r="O66" s="180"/>
      <c r="P66" s="180"/>
    </row>
    <row r="67" spans="1:16" x14ac:dyDescent="0.15">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x14ac:dyDescent="0.15">
      <c r="A70" s="182" t="s">
        <v>76</v>
      </c>
      <c r="B70" s="182"/>
      <c r="C70" s="182"/>
      <c r="D70" s="182"/>
      <c r="E70" s="182"/>
      <c r="F70" s="182"/>
    </row>
    <row r="71" spans="1:16" x14ac:dyDescent="0.15">
      <c r="A71" s="183"/>
      <c r="B71" s="183" t="str">
        <f>基金残高に係る経年分析!F54</f>
        <v>H28</v>
      </c>
      <c r="C71" s="183" t="str">
        <f>基金残高に係る経年分析!G54</f>
        <v>H29</v>
      </c>
      <c r="D71" s="183" t="str">
        <f>基金残高に係る経年分析!H54</f>
        <v>H30</v>
      </c>
    </row>
    <row r="72" spans="1:16" x14ac:dyDescent="0.15">
      <c r="A72" s="183" t="s">
        <v>77</v>
      </c>
      <c r="B72" s="184">
        <f>基金残高に係る経年分析!F55</f>
        <v>657</v>
      </c>
      <c r="C72" s="184">
        <f>基金残高に係る経年分析!G55</f>
        <v>866</v>
      </c>
      <c r="D72" s="184">
        <f>基金残高に係る経年分析!H55</f>
        <v>867</v>
      </c>
    </row>
    <row r="73" spans="1:16" x14ac:dyDescent="0.15">
      <c r="A73" s="183" t="s">
        <v>78</v>
      </c>
      <c r="B73" s="184">
        <f>基金残高に係る経年分析!F56</f>
        <v>436</v>
      </c>
      <c r="C73" s="184">
        <f>基金残高に係る経年分析!G56</f>
        <v>171</v>
      </c>
      <c r="D73" s="184">
        <f>基金残高に係る経年分析!H56</f>
        <v>492</v>
      </c>
    </row>
    <row r="74" spans="1:16" x14ac:dyDescent="0.15">
      <c r="A74" s="183" t="s">
        <v>79</v>
      </c>
      <c r="B74" s="184">
        <f>基金残高に係る経年分析!F57</f>
        <v>2896</v>
      </c>
      <c r="C74" s="184">
        <f>基金残高に係る経年分析!G57</f>
        <v>3385</v>
      </c>
      <c r="D74" s="184">
        <f>基金残高に係る経年分析!H57</f>
        <v>3396</v>
      </c>
    </row>
  </sheetData>
  <sheetProtection algorithmName="SHA-512" hashValue="cmicjQL5ZJnJpYUZfs6OO9w4zxP6M89SQ5n0cQHWr7fQ99k8oJcKB4hGnKqt0hKgr+2EzTvtSB3PhX5YFJbKsw==" saltValue="QB7p9+Jzk5foCuCnSbZJ2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lpstr>Sheet1</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yamawaki</cp:lastModifiedBy>
  <cp:lastPrinted>2020-03-16T23:48:46Z</cp:lastPrinted>
  <dcterms:created xsi:type="dcterms:W3CDTF">2020-02-10T05:43:51Z</dcterms:created>
  <dcterms:modified xsi:type="dcterms:W3CDTF">2020-10-01T01:07:27Z</dcterms:modified>
  <cp:category/>
</cp:coreProperties>
</file>