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user\Desktop\"/>
    </mc:Choice>
  </mc:AlternateContent>
  <xr:revisionPtr revIDLastSave="0" documentId="8_{D62D3B57-9393-4D7F-97F7-071FC5BE9549}" xr6:coauthVersionLast="47" xr6:coauthVersionMax="47" xr10:uidLastSave="{00000000-0000-0000-0000-000000000000}"/>
  <bookViews>
    <workbookView xWindow="-120" yWindow="-120" windowWidth="29040" windowHeight="1584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A78" i="12" l="1"/>
  <c r="AA77" i="12"/>
  <c r="AA76" i="12"/>
  <c r="AA75" i="12"/>
  <c r="AA74" i="12"/>
  <c r="AA73" i="12"/>
  <c r="AA72" i="12"/>
  <c r="AA71" i="12"/>
  <c r="AA70" i="12"/>
  <c r="AA69" i="12"/>
  <c r="AA68" i="12"/>
  <c r="BG35" i="10" l="1"/>
  <c r="BG34"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AM35" i="10"/>
  <c r="C35" i="10"/>
  <c r="AM34" i="10"/>
  <c r="C34" i="10"/>
  <c r="U34" i="10" l="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U35" i="10" l="1"/>
  <c r="BE34" i="10" s="1"/>
  <c r="BE35" i="10" s="1"/>
  <c r="BW34" i="10"/>
  <c r="BW35" i="10" l="1"/>
  <c r="BW36" i="10" s="1"/>
  <c r="BW37" i="10" s="1"/>
  <c r="BW38" i="10" s="1"/>
  <c r="BW39" i="10" s="1"/>
  <c r="BW40" i="10" s="1"/>
  <c r="BW41" i="10" s="1"/>
  <c r="BW42" i="10" s="1"/>
  <c r="BW43" i="10" s="1"/>
  <c r="CO34" i="10"/>
  <c r="CO35" i="10" s="1"/>
</calcChain>
</file>

<file path=xl/sharedStrings.xml><?xml version="1.0" encoding="utf-8"?>
<sst xmlns="http://schemas.openxmlformats.org/spreadsheetml/2006/main" count="1171" uniqueCount="610">
  <si>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</si>
  <si>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</si>
  <si>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</si>
  <si>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</si>
  <si>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</si>
  <si>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</si>
  <si>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</si>
  <si>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</si>
  <si>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※令和3年度中に市町村合併した団体で、合併前の団体ごとの決算に基づく連結実質赤字比率を算出していない団体については、グラフを表記しない。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</si>
  <si>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</si>
  <si>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</si>
  <si>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</si>
  <si>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</si>
  <si>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</si>
  <si>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</si>
  <si>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</si>
  <si>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</si>
  <si>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</si>
  <si>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</si>
  <si>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</si>
  <si>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</si>
  <si>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</si>
  <si>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</si>
  <si>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令和3年度中に市町村合併した団体で、合併前の団体ごとの決算に基づく実質公債費比率を算出していない団体については、グラフを表記しない。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</si>
  <si>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</si>
  <si>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</si>
  <si>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</si>
  <si>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</si>
  <si>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</si>
  <si>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</si>
  <si>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</si>
  <si>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</si>
  <si>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</si>
  <si>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</si>
  <si>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</si>
  <si>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</si>
  <si>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</si>
  <si>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</si>
  <si>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</si>
  <si>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</si>
  <si>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</si>
  <si>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</si>
  <si>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</si>
  <si>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</si>
  <si>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</si>
  <si>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</si>
  <si>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※令和3年度中に市町村合併した団体で、合併前の団体ごとの決算に基づく将来負担比率を算出していない団体については、グラフを表記しない。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</si>
  <si>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</si>
  <si>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</si>
  <si>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</si>
  <si>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</si>
  <si>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</si>
  <si>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</si>
  <si>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</si>
  <si>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</si>
  <si>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</si>
  <si>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</si>
  <si>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</si>
  <si>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</si>
  <si>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</si>
  <si>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</si>
  <si>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</si>
  <si>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</si>
  <si>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</si>
  <si>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</si>
  <si>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</si>
  <si>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</si>
  <si>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</si>
  <si>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</si>
  <si>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</si>
  <si>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</si>
  <si>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</si>
  <si>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</si>
  <si>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</si>
  <si>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</si>
  <si>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</si>
  <si>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</si>
  <si>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</si>
  <si>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</si>
  <si>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</si>
  <si>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令和2年度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</si>
  <si>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</si>
  <si>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</si>
  <si>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</si>
  <si>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</si>
  <si>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</si>
  <si>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</si>
  <si>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令和2年度(千円)</t>
    <rPh sb="0" eb="2">
      <t>レイワ</t>
    </rPh>
    <rPh sb="3" eb="5">
      <t>ネンド</t>
    </rPh>
    <rPh sb="6" eb="8">
      <t>センエン</t>
    </rPh>
    <phoneticPr fontId="5"/>
  </si>
  <si>
    <t>令和元年度(千円)</t>
    <rPh sb="0" eb="2">
      <t>レイワ</t>
    </rPh>
    <rPh sb="2" eb="4">
      <t>ガンネン</t>
    </rPh>
    <rPh sb="4" eb="5">
      <t>ド</t>
    </rPh>
    <rPh sb="6" eb="8">
      <t>センエン</t>
    </rPh>
    <phoneticPr fontId="5"/>
  </si>
  <si>
    <t>令和2年度(千円･％)</t>
    <rPh sb="0" eb="2">
      <t>レイワ</t>
    </rPh>
    <rPh sb="3" eb="5">
      <t>ネンド</t>
    </rPh>
    <rPh sb="6" eb="8">
      <t>センエン</t>
    </rPh>
    <phoneticPr fontId="5"/>
  </si>
  <si>
    <t>令和元年度(千円･％)</t>
    <rPh sb="0" eb="2">
      <t>レイワ</t>
    </rPh>
    <rPh sb="2" eb="4">
      <t>ガンネン</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</si>
  <si>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</si>
  <si>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</si>
  <si>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</si>
  <si>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</si>
  <si>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</si>
  <si>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</si>
  <si>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</si>
  <si>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奈半利町</t>
    <phoneticPr fontId="5"/>
  </si>
  <si>
    <t>地方交付税種地</t>
    <rPh sb="0" eb="2">
      <t>チホウ</t>
    </rPh>
    <rPh sb="2" eb="5">
      <t>コウフゼイ</t>
    </rPh>
    <rPh sb="5" eb="6">
      <t>シュ</t>
    </rPh>
    <rPh sb="6" eb="7">
      <t>チ</t>
    </rPh>
    <phoneticPr fontId="5"/>
  </si>
  <si>
    <t>2-2</t>
    <phoneticPr fontId="5"/>
  </si>
  <si>
    <t>財源超過</t>
    <rPh sb="0" eb="2">
      <t>ザイゲン</t>
    </rPh>
    <rPh sb="2" eb="4">
      <t>チョウカ</t>
    </rPh>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</si>
  <si>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</si>
  <si>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</si>
  <si>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</si>
  <si>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</si>
  <si>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</si>
  <si>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</si>
  <si>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</si>
  <si>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</si>
  <si>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</si>
  <si>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</si>
  <si>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</si>
  <si>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</si>
  <si>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</si>
  <si>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</si>
  <si>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</si>
  <si>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</si>
  <si>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</si>
  <si>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</si>
  <si>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</si>
  <si>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</si>
  <si>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</si>
  <si>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</si>
  <si>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-8.8</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</si>
  <si>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</si>
  <si>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</si>
  <si>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</si>
  <si>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</si>
  <si>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</si>
  <si>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</si>
  <si>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令03.01.01(人)</t>
    <rPh sb="0" eb="1">
      <t>レイ</t>
    </rPh>
    <phoneticPr fontId="5"/>
  </si>
  <si>
    <t>平成27年国調</t>
    <rPh sb="0" eb="2">
      <t>ヘイセイ</t>
    </rPh>
    <rPh sb="4" eb="5">
      <t>ネン</t>
    </rPh>
    <rPh sb="5" eb="6">
      <t>コク</t>
    </rPh>
    <rPh sb="6" eb="7">
      <t>チョウ</t>
    </rPh>
    <phoneticPr fontId="5"/>
  </si>
  <si>
    <t>平成22年国調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</si>
  <si>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</si>
  <si>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</si>
  <si>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</si>
  <si>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</si>
  <si>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</si>
  <si>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</si>
  <si>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</si>
  <si>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</si>
  <si>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</si>
  <si>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</si>
  <si>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</si>
  <si>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令02.01.01(人)</t>
    <phoneticPr fontId="5"/>
  </si>
  <si>
    <t>　将来負担比率</t>
    <rPh sb="1" eb="3">
      <t>ショウライ</t>
    </rPh>
    <rPh sb="3" eb="5">
      <t>フタン</t>
    </rPh>
    <rPh sb="5" eb="7">
      <t>ヒリツ</t>
    </rPh>
    <phoneticPr fontId="5"/>
  </si>
  <si>
    <t>-</t>
    <phoneticPr fontId="5"/>
  </si>
  <si>
    <t>うち日本人(人)</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</si>
  <si>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</si>
  <si>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</si>
  <si>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</si>
  <si>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</si>
  <si>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-0.6</t>
    <phoneticPr fontId="5"/>
  </si>
  <si>
    <t>基準財政需要額</t>
    <phoneticPr fontId="25"/>
  </si>
  <si>
    <t>うち日本人(％)</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</si>
  <si>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</si>
  <si>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</si>
  <si>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</si>
  <si>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</si>
  <si>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</si>
  <si>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</si>
  <si>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</si>
  <si>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</si>
  <si>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</si>
  <si>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</si>
  <si>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</si>
  <si>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</si>
  <si>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</si>
  <si>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</si>
  <si>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</si>
  <si>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</si>
  <si>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</si>
  <si>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</si>
  <si>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</si>
  <si>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</si>
  <si>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</si>
  <si>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</si>
  <si>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</si>
  <si>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</si>
  <si>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</si>
  <si>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</si>
  <si>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</si>
  <si>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</si>
  <si>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</si>
  <si>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t>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</si>
  <si>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</si>
  <si>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</si>
  <si>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</si>
  <si>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</si>
  <si>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</si>
  <si>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</si>
  <si>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</si>
  <si>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</si>
  <si>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</si>
  <si>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</si>
  <si>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</si>
  <si>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</si>
  <si>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</si>
  <si>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会計名</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</si>
  <si>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</si>
  <si>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</si>
  <si>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</si>
  <si>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</si>
  <si>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</si>
  <si>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</si>
  <si>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</si>
  <si>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)内の数値は、令和元年度は「減収補塡債（特例分）」及び「臨時財政対策債」を、令和2年度は「減収補塡債（特例分）」「猶予特例債」及び「臨時財政対策債」を除いて算出したものである。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</si>
  <si>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</si>
  <si>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</si>
  <si>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</si>
  <si>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</si>
  <si>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</si>
  <si>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</si>
  <si>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令和2年度</t>
    <phoneticPr fontId="25"/>
  </si>
  <si>
    <t>高知県奈半利町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</si>
  <si>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</si>
  <si>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</si>
  <si>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</si>
  <si>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</si>
  <si>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</si>
  <si>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</si>
  <si>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</si>
  <si>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</si>
  <si>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</si>
  <si>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</si>
  <si>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</si>
  <si>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</si>
  <si>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</si>
  <si>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</si>
  <si>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</si>
  <si>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</si>
  <si>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</si>
  <si>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</si>
  <si>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</si>
  <si>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</si>
  <si>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</si>
  <si>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</si>
  <si>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</si>
  <si>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</si>
  <si>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</si>
  <si>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</si>
  <si>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</si>
  <si>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</si>
  <si>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</si>
  <si>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t>
    <phoneticPr fontId="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</si>
  <si>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</si>
  <si>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</si>
  <si>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</si>
  <si>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</si>
  <si>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</si>
  <si>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</si>
  <si>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</si>
  <si>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</si>
  <si>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</si>
  <si>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</si>
  <si>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</si>
  <si>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</si>
  <si>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</si>
  <si>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</si>
  <si>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</si>
  <si>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</si>
  <si>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</si>
  <si>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</si>
  <si>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</si>
  <si>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</si>
  <si>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</si>
  <si>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</si>
  <si>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</si>
  <si>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t>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</si>
  <si>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</si>
  <si>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</si>
  <si>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</si>
  <si>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</si>
  <si>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</si>
  <si>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自動車税減収補塡特例交付金</t>
    <rPh sb="7" eb="9">
      <t>ホテン</t>
    </rPh>
    <rPh sb="13" eb="14">
      <t>キン</t>
    </rPh>
    <phoneticPr fontId="29"/>
  </si>
  <si>
    <t>　法定目的税</t>
    <phoneticPr fontId="5"/>
  </si>
  <si>
    <t>歳出合計</t>
  </si>
  <si>
    <t>　軽自動車税減収補塡特例交付金</t>
    <rPh sb="8" eb="10">
      <t>ホテン</t>
    </rPh>
    <phoneticPr fontId="29"/>
  </si>
  <si>
    <t>　　入湯税</t>
    <phoneticPr fontId="5"/>
  </si>
  <si>
    <t>地方交付税</t>
  </si>
  <si>
    <t>　　事業所税</t>
    <phoneticPr fontId="5"/>
  </si>
  <si>
    <t>性質別歳出の状況（単位 千円・％）</t>
    <rPh sb="0" eb="2">
      <t>セイシツ</t>
    </rPh>
    <phoneticPr fontId="5"/>
  </si>
  <si>
    <t>　普通交付税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</si>
  <si>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</si>
  <si>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</si>
  <si>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</si>
  <si>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</si>
  <si>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</si>
  <si>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</si>
  <si>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特別交付税</t>
    <phoneticPr fontId="5"/>
  </si>
  <si>
    <t>　　水利地益税等</t>
    <phoneticPr fontId="5"/>
  </si>
  <si>
    <t>義務的経費計</t>
    <rPh sb="0" eb="3">
      <t>ギムテキ</t>
    </rPh>
    <rPh sb="3" eb="5">
      <t>ケイヒ</t>
    </rPh>
    <rPh sb="5" eb="6">
      <t>ケイ</t>
    </rPh>
    <phoneticPr fontId="5"/>
  </si>
  <si>
    <t>　震災復興特別交付税</t>
    <phoneticPr fontId="25"/>
  </si>
  <si>
    <t>　法定外目的税</t>
    <phoneticPr fontId="5"/>
  </si>
  <si>
    <t>　人件費</t>
    <phoneticPr fontId="5"/>
  </si>
  <si>
    <t>(一般財源計)</t>
    <phoneticPr fontId="5"/>
  </si>
  <si>
    <t>旧法による税</t>
  </si>
  <si>
    <t>　　うち職員給</t>
    <rPh sb="4" eb="6">
      <t>ショクイン</t>
    </rPh>
    <rPh sb="6" eb="7">
      <t>キュウ</t>
    </rPh>
    <phoneticPr fontId="5"/>
  </si>
  <si>
    <t>交通安全対策特別交付金</t>
    <phoneticPr fontId="5"/>
  </si>
  <si>
    <t>合計</t>
  </si>
  <si>
    <t>　扶助費</t>
    <phoneticPr fontId="5"/>
  </si>
  <si>
    <t>分担金・負担金</t>
  </si>
  <si>
    <t>　公債費</t>
    <phoneticPr fontId="5"/>
  </si>
  <si>
    <t>使用料</t>
  </si>
  <si>
    <t>内訳</t>
    <rPh sb="0" eb="2">
      <t>ウチワケ</t>
    </rPh>
    <phoneticPr fontId="5"/>
  </si>
  <si>
    <t>元利償還金</t>
    <phoneticPr fontId="5"/>
  </si>
  <si>
    <t>手数料</t>
  </si>
  <si>
    <t>令和2年度</t>
    <rPh sb="0" eb="2">
      <t>レイワ</t>
    </rPh>
    <rPh sb="3" eb="5">
      <t>ネンド</t>
    </rPh>
    <phoneticPr fontId="5"/>
  </si>
  <si>
    <t>令和元年度</t>
    <rPh sb="0" eb="2">
      <t>レイワ</t>
    </rPh>
    <rPh sb="2" eb="4">
      <t>ガンネン</t>
    </rPh>
    <rPh sb="4" eb="5">
      <t>ド</t>
    </rPh>
    <phoneticPr fontId="5"/>
  </si>
  <si>
    <t>　うち元金</t>
    <phoneticPr fontId="25"/>
  </si>
  <si>
    <t>国庫支出金</t>
  </si>
  <si>
    <t>徴収率
(％)</t>
    <rPh sb="0" eb="2">
      <t>チョウシュウ</t>
    </rPh>
    <rPh sb="2" eb="3">
      <t>リツ</t>
    </rPh>
    <phoneticPr fontId="5"/>
  </si>
  <si>
    <t>現年</t>
    <rPh sb="0" eb="1">
      <t>ゲン</t>
    </rPh>
    <rPh sb="1" eb="2">
      <t>ネン</t>
    </rPh>
    <phoneticPr fontId="5"/>
  </si>
  <si>
    <t>　うち利子</t>
    <phoneticPr fontId="25"/>
  </si>
  <si>
    <t>国有提供交付金(特別区財調交付金)</t>
  </si>
  <si>
    <t>・計</t>
    <phoneticPr fontId="5"/>
  </si>
  <si>
    <t>市町村民税</t>
    <rPh sb="0" eb="3">
      <t>シチョウソン</t>
    </rPh>
    <rPh sb="3" eb="4">
      <t>ミン</t>
    </rPh>
    <rPh sb="4" eb="5">
      <t>ゼイ</t>
    </rPh>
    <phoneticPr fontId="5"/>
  </si>
  <si>
    <t>一時借入金利子</t>
    <phoneticPr fontId="5"/>
  </si>
  <si>
    <t>都道府県支出金</t>
  </si>
  <si>
    <t>純固定資産税</t>
    <rPh sb="0" eb="1">
      <t>ジュン</t>
    </rPh>
    <rPh sb="1" eb="3">
      <t>コテイ</t>
    </rPh>
    <rPh sb="3" eb="6">
      <t>シサンゼイ</t>
    </rPh>
    <phoneticPr fontId="5"/>
  </si>
  <si>
    <t>その他の経費</t>
    <rPh sb="2" eb="3">
      <t>タ</t>
    </rPh>
    <rPh sb="4" eb="6">
      <t>ケイヒ</t>
    </rPh>
    <phoneticPr fontId="5"/>
  </si>
  <si>
    <t>財産収入</t>
  </si>
  <si>
    <t>　物件費</t>
    <phoneticPr fontId="5"/>
  </si>
  <si>
    <t>寄附金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</si>
  <si>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</si>
  <si>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</si>
  <si>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</si>
  <si>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繰入金</t>
  </si>
  <si>
    <t>合計</t>
    <phoneticPr fontId="5"/>
  </si>
  <si>
    <t>実質収支</t>
    <rPh sb="0" eb="2">
      <t>ジッシツ</t>
    </rPh>
    <rPh sb="2" eb="4">
      <t>シュウシ</t>
    </rPh>
    <phoneticPr fontId="5"/>
  </si>
  <si>
    <t>　補助費等</t>
    <rPh sb="1" eb="3">
      <t>ホジョ</t>
    </rPh>
    <rPh sb="3" eb="4">
      <t>ヒ</t>
    </rPh>
    <rPh sb="4" eb="5">
      <t>トウ</t>
    </rPh>
    <phoneticPr fontId="5"/>
  </si>
  <si>
    <t>繰越金</t>
  </si>
  <si>
    <t>簡易水道</t>
    <phoneticPr fontId="5"/>
  </si>
  <si>
    <t>再差引収支</t>
    <rPh sb="0" eb="1">
      <t>サイ</t>
    </rPh>
    <rPh sb="1" eb="3">
      <t>サシヒキ</t>
    </rPh>
    <rPh sb="3" eb="5">
      <t>シュウシ</t>
    </rPh>
    <phoneticPr fontId="5"/>
  </si>
  <si>
    <t>　　うち一部事務組合負担金</t>
    <phoneticPr fontId="5"/>
  </si>
  <si>
    <t>諸収入</t>
  </si>
  <si>
    <t>下水道</t>
    <phoneticPr fontId="5"/>
  </si>
  <si>
    <t>加入世帯数(世帯)</t>
  </si>
  <si>
    <t>　繰出金</t>
    <phoneticPr fontId="5"/>
  </si>
  <si>
    <t>地方債</t>
  </si>
  <si>
    <t>介護サービス</t>
    <phoneticPr fontId="5"/>
  </si>
  <si>
    <t>被保険者数(人)</t>
  </si>
  <si>
    <t>　積立金</t>
    <phoneticPr fontId="5"/>
  </si>
  <si>
    <t>　うち減収補塡債(特例分)</t>
    <rPh sb="4" eb="5">
      <t>シュウ</t>
    </rPh>
    <rPh sb="9" eb="10">
      <t>トク</t>
    </rPh>
    <rPh sb="10" eb="11">
      <t>レイ</t>
    </rPh>
    <rPh sb="11" eb="12">
      <t>ブン</t>
    </rPh>
    <phoneticPr fontId="16"/>
  </si>
  <si>
    <t>上水道</t>
    <phoneticPr fontId="5"/>
  </si>
  <si>
    <t>被保険者
1人当り</t>
    <phoneticPr fontId="5"/>
  </si>
  <si>
    <t>保険税(料)収入額</t>
    <phoneticPr fontId="5"/>
  </si>
  <si>
    <t>　投資・出資金・貸付金</t>
    <phoneticPr fontId="5"/>
  </si>
  <si>
    <t>　うち猶予特例債</t>
    <phoneticPr fontId="16"/>
  </si>
  <si>
    <t>国民健康保険</t>
    <phoneticPr fontId="5"/>
  </si>
  <si>
    <t>国庫支出金</t>
    <phoneticPr fontId="5"/>
  </si>
  <si>
    <t>　前年度繰上充用金</t>
    <phoneticPr fontId="5"/>
  </si>
  <si>
    <t>　うち臨時財政対策債</t>
    <phoneticPr fontId="5"/>
  </si>
  <si>
    <t>その他</t>
    <phoneticPr fontId="5"/>
  </si>
  <si>
    <t>保険給付費</t>
    <phoneticPr fontId="5"/>
  </si>
  <si>
    <t>投資的経費計</t>
    <rPh sb="5" eb="6">
      <t>ケイ</t>
    </rPh>
    <phoneticPr fontId="5"/>
  </si>
  <si>
    <t>歳入合計</t>
    <phoneticPr fontId="5"/>
  </si>
  <si>
    <t>　　うち人件費</t>
    <phoneticPr fontId="5"/>
  </si>
  <si>
    <t>普通建設事業費</t>
    <phoneticPr fontId="5"/>
  </si>
  <si>
    <t>(注釈)</t>
    <rPh sb="1" eb="2">
      <t>チュウ</t>
    </rPh>
    <rPh sb="2" eb="3">
      <t>シャク</t>
    </rPh>
    <phoneticPr fontId="5"/>
  </si>
  <si>
    <t>　うち補助</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</si>
  <si>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</si>
  <si>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うち単独</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</si>
  <si>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</si>
  <si>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</si>
  <si>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</si>
  <si>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</si>
  <si>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</si>
  <si>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令和2年度</t>
  </si>
  <si>
    <t>高知県奈半利町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</si>
  <si>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</si>
  <si>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</si>
  <si>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</si>
  <si>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</si>
  <si>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</si>
  <si>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</si>
  <si>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</si>
  <si>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</si>
  <si>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</si>
  <si>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</si>
  <si>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</si>
  <si>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</si>
  <si>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</si>
  <si>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</si>
  <si>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</si>
  <si>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</si>
  <si>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</si>
  <si>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</si>
  <si>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</si>
  <si>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</si>
  <si>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</si>
  <si>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</si>
  <si>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</si>
  <si>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</si>
  <si>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</si>
  <si>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</si>
  <si>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</si>
  <si>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</si>
  <si>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</si>
  <si>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</si>
  <si>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</si>
  <si>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</si>
  <si>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</si>
  <si>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</si>
  <si>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後期高齢者医療特別会計</t>
    <phoneticPr fontId="5"/>
  </si>
  <si>
    <t>簡易水道事業特別会計</t>
    <phoneticPr fontId="5"/>
  </si>
  <si>
    <t>法非適用企業</t>
    <phoneticPr fontId="5"/>
  </si>
  <si>
    <t>漁業集落排水事業特別会計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</si>
  <si>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</si>
  <si>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</si>
  <si>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</si>
  <si>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</si>
  <si>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</si>
  <si>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</si>
  <si>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</si>
  <si>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</si>
  <si>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</si>
  <si>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</si>
  <si>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</si>
  <si>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</si>
  <si>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</si>
  <si>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</si>
  <si>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</si>
  <si>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</si>
  <si>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</si>
  <si>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</si>
  <si>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</si>
  <si>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平成30年度</t>
    <rPh sb="0" eb="2">
      <t>ヘイセイ</t>
    </rPh>
    <rPh sb="4" eb="6">
      <t>ネンド</t>
    </rPh>
    <phoneticPr fontId="5"/>
  </si>
  <si>
    <t>令和元年度</t>
    <rPh sb="0" eb="2">
      <t>レイワ</t>
    </rPh>
    <rPh sb="2" eb="3">
      <t>ガン</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</si>
  <si>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</si>
  <si>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</si>
  <si>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</si>
  <si>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</si>
  <si>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</si>
  <si>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</si>
  <si>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</si>
  <si>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t>
    <phoneticPr fontId="5"/>
  </si>
  <si>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</si>
  <si>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</si>
  <si>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</si>
  <si>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t>
    <phoneticPr fontId="5"/>
  </si>
  <si>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</si>
  <si>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</si>
  <si>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</si>
  <si>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</si>
  <si>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</si>
  <si>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t>
    <phoneticPr fontId="5"/>
  </si>
  <si>
    <t>-</t>
    <phoneticPr fontId="5"/>
  </si>
  <si>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</si>
  <si>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</si>
  <si>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</si>
  <si>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</si>
  <si>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</si>
  <si>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</si>
  <si>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</si>
  <si>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</si>
  <si>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</si>
  <si>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</si>
  <si>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</si>
  <si>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</si>
  <si>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</si>
  <si>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</si>
  <si>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</si>
  <si>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</si>
  <si>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</si>
  <si>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</si>
  <si>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</si>
  <si>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</si>
  <si>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</si>
  <si>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</si>
  <si>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簡易水道事業特別会計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</si>
  <si>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</si>
  <si>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</si>
  <si>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漁業集落排水事業特別会計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</si>
  <si>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</si>
  <si>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後期高齢者医療特別会計</t>
    <phoneticPr fontId="5"/>
  </si>
  <si>
    <t>(Ｆ)</t>
    <phoneticPr fontId="5"/>
  </si>
  <si>
    <t>将来負担比率（(Ｅ)－(Ｆ)）／（(Ｃ)－(Ｄ)）×１００</t>
    <rPh sb="0" eb="2">
      <t>ショウライ</t>
    </rPh>
    <rPh sb="2" eb="4">
      <t>フタン</t>
    </rPh>
    <rPh sb="4" eb="6">
      <t>ヒリツ</t>
    </rPh>
    <phoneticPr fontId="5"/>
  </si>
  <si>
    <t>その他の会計</t>
    <phoneticPr fontId="5"/>
  </si>
  <si>
    <t>-</t>
    <phoneticPr fontId="5"/>
  </si>
  <si>
    <t>-</t>
    <phoneticPr fontId="5"/>
  </si>
  <si>
    <t>-</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</si>
  <si>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</si>
  <si>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</si>
  <si>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t>
    <phoneticPr fontId="5"/>
  </si>
  <si>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</si>
  <si>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</si>
  <si>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</si>
  <si>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令和2年度</t>
    <rPh sb="0" eb="2">
      <t>レイワ</t>
    </rPh>
    <rPh sb="3" eb="5">
      <t>ネンド</t>
    </rPh>
    <phoneticPr fontId="20"/>
  </si>
  <si>
    <t>早期健全化基準</t>
    <phoneticPr fontId="5"/>
  </si>
  <si>
    <t>財政再生基準</t>
    <phoneticPr fontId="5"/>
  </si>
  <si>
    <t>地方独立行政法人に係る将来負担額</t>
    <phoneticPr fontId="5"/>
  </si>
  <si>
    <t>-</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</si>
  <si>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</si>
  <si>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</si>
  <si>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</si>
  <si>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</si>
  <si>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</si>
  <si>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</si>
  <si>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</si>
  <si>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</si>
  <si>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</si>
  <si>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</si>
  <si>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</si>
  <si>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</si>
  <si>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</si>
  <si>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</si>
  <si>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</si>
  <si>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</si>
  <si>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</si>
  <si>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</si>
  <si>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</si>
  <si>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</si>
  <si>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</si>
  <si>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</si>
  <si>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</si>
  <si>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</si>
  <si>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</si>
  <si>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</si>
  <si>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</si>
  <si>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</si>
  <si>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</si>
  <si>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</si>
  <si>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</si>
  <si>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</si>
  <si>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</si>
  <si>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</si>
  <si>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</si>
  <si>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</si>
  <si>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</si>
  <si>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</si>
  <si>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</si>
  <si>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</si>
  <si>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</si>
  <si>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</si>
  <si>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</si>
  <si>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</si>
  <si>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</si>
  <si>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</si>
  <si>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</si>
  <si>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</si>
  <si>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※令和3年度中に市町村合併した団体で、合併前の団体ごとの決算に基づく実質公債費比率を算出していない団体については、グラフを表記しない。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</si>
  <si>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</si>
  <si>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</si>
  <si>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</si>
  <si>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</si>
  <si>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</si>
  <si>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</si>
  <si>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</si>
  <si>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</si>
  <si>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H28</t>
  </si>
  <si>
    <t>うち単独分</t>
    <rPh sb="2" eb="4">
      <t>タンドク</t>
    </rPh>
    <rPh sb="4" eb="5">
      <t>ブン</t>
    </rPh>
    <phoneticPr fontId="5"/>
  </si>
  <si>
    <t xml:space="preserve"> H29</t>
  </si>
  <si>
    <t xml:space="preserve"> H30</t>
  </si>
  <si>
    <t xml:space="preserve"> R01</t>
  </si>
  <si>
    <t xml:space="preserve"> R02</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</si>
  <si>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</si>
  <si>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</si>
  <si>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</si>
  <si>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H28</t>
  </si>
  <si>
    <t>H29</t>
  </si>
  <si>
    <t>H30</t>
  </si>
  <si>
    <t>R01</t>
  </si>
  <si>
    <t>R02</t>
  </si>
  <si>
    <t>一般会計</t>
  </si>
  <si>
    <t>国民健康保険事業特別会計</t>
  </si>
  <si>
    <t>漁業集落排水事業特別会計</t>
  </si>
  <si>
    <t>後期高齢者医療特別会計</t>
  </si>
  <si>
    <t>簡易水道事業特別会計</t>
  </si>
  <si>
    <t>その他会計（赤字）</t>
  </si>
  <si>
    <t>その他会計（黒字）</t>
  </si>
  <si>
    <t>（百万円）</t>
    <phoneticPr fontId="5"/>
  </si>
  <si>
    <t>H27末</t>
    <phoneticPr fontId="5"/>
  </si>
  <si>
    <t>H28末</t>
    <phoneticPr fontId="5"/>
  </si>
  <si>
    <t>H29末</t>
    <phoneticPr fontId="5"/>
  </si>
  <si>
    <t>H30末</t>
    <phoneticPr fontId="5"/>
  </si>
  <si>
    <t>R01末</t>
    <phoneticPr fontId="5"/>
  </si>
  <si>
    <t>-</t>
    <phoneticPr fontId="2"/>
  </si>
  <si>
    <t>安芸広域市町村圏特別養護老人ホーム事務組合</t>
    <rPh sb="0" eb="2">
      <t>アキ</t>
    </rPh>
    <rPh sb="2" eb="4">
      <t>コウイキ</t>
    </rPh>
    <rPh sb="4" eb="7">
      <t>シチョウソン</t>
    </rPh>
    <rPh sb="7" eb="8">
      <t>ケン</t>
    </rPh>
    <rPh sb="8" eb="10">
      <t>トクベツ</t>
    </rPh>
    <rPh sb="10" eb="12">
      <t>ヨウゴ</t>
    </rPh>
    <rPh sb="12" eb="14">
      <t>ロウジン</t>
    </rPh>
    <rPh sb="17" eb="19">
      <t>ジム</t>
    </rPh>
    <rPh sb="19" eb="21">
      <t>クミアイ</t>
    </rPh>
    <phoneticPr fontId="2"/>
  </si>
  <si>
    <t>高知県広域食肉センター事務組合</t>
    <rPh sb="0" eb="3">
      <t>コウチケン</t>
    </rPh>
    <rPh sb="3" eb="5">
      <t>コウイキ</t>
    </rPh>
    <rPh sb="5" eb="7">
      <t>ショクニク</t>
    </rPh>
    <rPh sb="11" eb="15">
      <t>ジムクミアイ</t>
    </rPh>
    <phoneticPr fontId="2"/>
  </si>
  <si>
    <t>安芸広域市町村圏事務組合</t>
    <rPh sb="0" eb="2">
      <t>アキ</t>
    </rPh>
    <rPh sb="2" eb="4">
      <t>コウイキ</t>
    </rPh>
    <rPh sb="4" eb="7">
      <t>シチョウソン</t>
    </rPh>
    <rPh sb="7" eb="8">
      <t>ケン</t>
    </rPh>
    <rPh sb="8" eb="10">
      <t>ジム</t>
    </rPh>
    <rPh sb="10" eb="12">
      <t>クミアイ</t>
    </rPh>
    <phoneticPr fontId="2"/>
  </si>
  <si>
    <t>安芸広域市町村圏事務組合（滞納整理事業特別会計）</t>
    <rPh sb="0" eb="2">
      <t>アキ</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2"/>
  </si>
  <si>
    <t>中芸広域連合</t>
  </si>
  <si>
    <t>中芸広域連合（介護保険事業特別会計）</t>
  </si>
  <si>
    <t>こうち人づくり広域連合</t>
  </si>
  <si>
    <t>高知県市町村総合事務組合</t>
  </si>
  <si>
    <t>高知県市町村総合事務組合（交通災害共済事業特別会計）</t>
  </si>
  <si>
    <t>高知県後期高齢者医療広域連合</t>
  </si>
  <si>
    <t>高知県後期高齢者医療広域連合（後期高齢者医療特別会計）</t>
  </si>
  <si>
    <t>ふるさと基金</t>
    <rPh sb="4" eb="6">
      <t>キキン</t>
    </rPh>
    <phoneticPr fontId="5"/>
  </si>
  <si>
    <t>ふるさと応援基金</t>
    <rPh sb="4" eb="6">
      <t>オウエン</t>
    </rPh>
    <rPh sb="6" eb="8">
      <t>キキン</t>
    </rPh>
    <phoneticPr fontId="12"/>
  </si>
  <si>
    <t>奈半利町集落活動センター支援基金</t>
    <rPh sb="0" eb="4">
      <t>ナハリチョウ</t>
    </rPh>
    <rPh sb="4" eb="6">
      <t>シュウラク</t>
    </rPh>
    <rPh sb="6" eb="8">
      <t>カツドウ</t>
    </rPh>
    <rPh sb="12" eb="14">
      <t>シエン</t>
    </rPh>
    <rPh sb="14" eb="16">
      <t>キキン</t>
    </rPh>
    <phoneticPr fontId="5"/>
  </si>
  <si>
    <t>人づくり奨学基金</t>
    <rPh sb="0" eb="1">
      <t>ヒト</t>
    </rPh>
    <rPh sb="4" eb="6">
      <t>ショウガク</t>
    </rPh>
    <rPh sb="6" eb="8">
      <t>キキン</t>
    </rPh>
    <phoneticPr fontId="5"/>
  </si>
  <si>
    <t>中山間ふるさと水と土保全対策事業基金</t>
    <rPh sb="0" eb="1">
      <t>チュウ</t>
    </rPh>
    <rPh sb="1" eb="3">
      <t>サンカン</t>
    </rPh>
    <rPh sb="7" eb="8">
      <t>ミズ</t>
    </rPh>
    <rPh sb="9" eb="10">
      <t>ツチ</t>
    </rPh>
    <rPh sb="10" eb="12">
      <t>ホゼン</t>
    </rPh>
    <rPh sb="12" eb="14">
      <t>タイサク</t>
    </rPh>
    <rPh sb="14" eb="16">
      <t>ジギョウ</t>
    </rPh>
    <rPh sb="16" eb="18">
      <t>キキン</t>
    </rPh>
    <phoneticPr fontId="5"/>
  </si>
  <si>
    <t>中芸介護公社</t>
    <rPh sb="0" eb="1">
      <t>チュウ</t>
    </rPh>
    <rPh sb="1" eb="2">
      <t>ゲイ</t>
    </rPh>
    <rPh sb="2" eb="4">
      <t>カイゴ</t>
    </rPh>
    <rPh sb="4" eb="6">
      <t>コウシャ</t>
    </rPh>
    <phoneticPr fontId="2"/>
  </si>
  <si>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</si>
  <si>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</si>
  <si>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</si>
  <si>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</si>
  <si>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</si>
  <si>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</si>
  <si>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</si>
  <si>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</si>
  <si>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</si>
  <si>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</si>
  <si>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</si>
  <si>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将来負担比率については、地方債現在高等の将来負担額に対し、基金や基準財政需要額算入見込額等の充当可能財源が多く、将来負担額がマイナスとなっている。有形固定資産減価償却率については、類似団体平均値を下回っているものの、多くの施設で老朽化が進んでおり、今後、公共施設等総合管理計画に基づき、老朽化対策に積極的に取り組んでいく。</t>
    <phoneticPr fontId="5"/>
  </si>
  <si>
    <t>将来負担比率については、地方債現在高等の将来負担額に対し、基金や基準財政需要額算入見込額等の充当可能財源が多く、将来負担額がマイナスとなっている。
　また、実質公債費比率は平成19年度から実施した補償金免除繰上償還や平成26年度以降の基金取崩による繰上償還等により、類似団体平均を下回っている。
　しかし、今後数年間は投資事業が集中し、地方債の発行増による将来負担額の増加が見込まれるため、計画に基づく事業実施と有利な地方債や補助事業を活用し、適正な管理に努める。</t>
    <phoneticPr fontId="5"/>
  </si>
  <si>
    <t>なはりの郷</t>
    <rPh sb="4" eb="5">
      <t>サト</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</si>
</sst>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245">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0" fontId="7" fillId="0" borderId="39" xfId="4" applyFont="1" applyBorder="1">
      <alignment vertical="center"/>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0" fontId="7" fillId="0" borderId="41" xfId="4" applyFont="1" applyBorder="1">
      <alignment vertical="center"/>
    </xf>
    <xf numFmtId="0" fontId="7" fillId="0" borderId="47"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0" fontId="13" fillId="0" borderId="11" xfId="1" applyFont="1" applyBorder="1" applyAlignment="1">
      <alignment horizontal="center" vertical="center" wrapTex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0" fontId="13" fillId="0" borderId="49" xfId="1" applyFont="1" applyBorder="1" applyAlignment="1">
      <alignment horizontal="center" vertical="center"/>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0" fontId="13" fillId="0" borderId="50" xfId="1" applyFont="1" applyBorder="1" applyAlignment="1">
      <alignment horizontal="center" vertical="center"/>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0" fontId="13" fillId="0" borderId="1" xfId="1" applyFont="1" applyBorder="1" applyAlignment="1">
      <alignment horizontal="center" vertical="center"/>
    </xf>
    <xf numFmtId="177" fontId="13" fillId="0" borderId="51"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56"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Border="1" applyAlignment="1">
      <alignment vertical="center"/>
    </xf>
    <xf numFmtId="179" fontId="17" fillId="0" borderId="59" xfId="6" applyNumberFormat="1" applyFont="1" applyBorder="1" applyAlignment="1">
      <alignment vertical="center"/>
    </xf>
    <xf numFmtId="180" fontId="17" fillId="0" borderId="57" xfId="6" applyNumberFormat="1" applyFont="1" applyBorder="1" applyAlignment="1">
      <alignment vertical="center"/>
    </xf>
    <xf numFmtId="179" fontId="17" fillId="0" borderId="60" xfId="6" applyNumberFormat="1" applyFont="1" applyBorder="1" applyAlignment="1">
      <alignment vertical="center"/>
    </xf>
    <xf numFmtId="180" fontId="17" fillId="0" borderId="61" xfId="6" applyNumberFormat="1" applyFont="1" applyBorder="1" applyAlignment="1">
      <alignment vertical="center"/>
    </xf>
    <xf numFmtId="180" fontId="17" fillId="0" borderId="58" xfId="6" applyNumberFormat="1" applyFont="1" applyBorder="1" applyAlignment="1">
      <alignment vertical="center"/>
    </xf>
    <xf numFmtId="179" fontId="17" fillId="0" borderId="58"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47"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0" fontId="20" fillId="0" borderId="0" xfId="10">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Alignment="1">
      <alignment horizontal="center" vertical="center" wrapText="1"/>
    </xf>
    <xf numFmtId="0" fontId="20" fillId="0" borderId="54"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2" fillId="6" borderId="0" xfId="12" applyFont="1" applyFill="1">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48" xfId="16" applyFont="1" applyBorder="1">
      <alignment vertical="center"/>
    </xf>
    <xf numFmtId="0" fontId="1" fillId="0" borderId="64"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2"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4"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2"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2"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4" xfId="16" applyNumberFormat="1" applyFont="1" applyBorder="1">
      <alignment vertical="center"/>
    </xf>
    <xf numFmtId="189" fontId="3" fillId="0" borderId="54"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48"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4" xfId="16" applyFont="1" applyBorder="1">
      <alignment vertical="center"/>
    </xf>
    <xf numFmtId="0" fontId="34" fillId="0" borderId="64" xfId="16" applyFont="1" applyBorder="1">
      <alignment vertical="center"/>
    </xf>
    <xf numFmtId="0" fontId="1" fillId="0" borderId="54" xfId="17" applyFont="1" applyBorder="1">
      <alignment vertical="center"/>
    </xf>
    <xf numFmtId="189" fontId="3" fillId="0" borderId="54" xfId="17" applyNumberFormat="1" applyFont="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56"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Border="1" applyAlignment="1">
      <alignment horizontal="right" vertical="center" shrinkToFit="1"/>
    </xf>
    <xf numFmtId="177" fontId="17" fillId="0" borderId="59"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60" xfId="19" applyNumberFormat="1" applyFont="1" applyBorder="1" applyAlignment="1">
      <alignment horizontal="right" vertical="center" shrinkToFit="1"/>
    </xf>
    <xf numFmtId="187" fontId="17" fillId="0" borderId="61"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6" fillId="6" borderId="0" xfId="6" applyFill="1" applyAlignment="1">
      <alignment vertical="center"/>
    </xf>
    <xf numFmtId="0" fontId="1" fillId="0" borderId="41" xfId="16" applyFont="1" applyBorder="1">
      <alignment vertical="center"/>
    </xf>
    <xf numFmtId="189" fontId="1" fillId="0" borderId="12" xfId="16" applyNumberFormat="1" applyFont="1" applyBorder="1">
      <alignment vertical="center"/>
    </xf>
    <xf numFmtId="0" fontId="34" fillId="0" borderId="0" xfId="16" applyFont="1">
      <alignment vertical="center"/>
    </xf>
    <xf numFmtId="0" fontId="1" fillId="0" borderId="3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39" fillId="0" borderId="0" xfId="20" applyFont="1">
      <alignment vertical="center"/>
    </xf>
    <xf numFmtId="180" fontId="1" fillId="0" borderId="0" xfId="16" applyNumberFormat="1" applyFont="1">
      <alignment vertical="center"/>
    </xf>
    <xf numFmtId="0" fontId="26" fillId="0" borderId="0" xfId="8" applyFont="1" applyAlignment="1" applyProtection="1">
      <alignment horizontal="left" vertical="center" wrapText="1"/>
      <protection hidden="1"/>
    </xf>
    <xf numFmtId="186" fontId="20" fillId="0" borderId="0" xfId="8" applyNumberFormat="1" applyFont="1" applyAlignment="1" applyProtection="1">
      <alignment horizontal="center" vertical="center" shrinkToFit="1"/>
      <protection hidden="1"/>
    </xf>
    <xf numFmtId="0" fontId="20" fillId="0" borderId="0" xfId="8" applyFont="1" applyAlignment="1" applyProtection="1">
      <alignment horizontal="center" vertical="center" shrinkToFi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wrapText="1"/>
    </xf>
    <xf numFmtId="0" fontId="20" fillId="0" borderId="12" xfId="8" applyFont="1" applyBorder="1" applyAlignment="1">
      <alignment horizontal="center" vertical="center"/>
    </xf>
    <xf numFmtId="0" fontId="20" fillId="0" borderId="48" xfId="8" applyFont="1" applyBorder="1" applyAlignment="1">
      <alignment horizontal="center" vertical="center"/>
    </xf>
    <xf numFmtId="0" fontId="20" fillId="0" borderId="37" xfId="8" applyFont="1" applyBorder="1" applyAlignment="1">
      <alignment horizontal="center" vertical="center"/>
    </xf>
    <xf numFmtId="0" fontId="20" fillId="0" borderId="54" xfId="8" applyFont="1" applyBorder="1" applyAlignment="1">
      <alignment horizontal="center" vertical="center"/>
    </xf>
    <xf numFmtId="0" fontId="20" fillId="0" borderId="40" xfId="8" applyFont="1" applyBorder="1" applyAlignment="1">
      <alignment horizontal="center" vertical="center"/>
    </xf>
    <xf numFmtId="0" fontId="20" fillId="0" borderId="12" xfId="8" applyFont="1" applyBorder="1" applyAlignment="1">
      <alignment horizontal="center" vertical="center" wrapText="1"/>
    </xf>
    <xf numFmtId="0" fontId="20" fillId="0" borderId="48"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4"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4"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48"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6" fillId="0" borderId="48"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textRotation="255"/>
    </xf>
    <xf numFmtId="0" fontId="20" fillId="0" borderId="64"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4"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7" fillId="0" borderId="31" xfId="8" applyFont="1" applyBorder="1">
      <alignment vertical="center"/>
    </xf>
    <xf numFmtId="0" fontId="27"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1" xfId="8" applyFont="1" applyBorder="1" applyAlignment="1">
      <alignment horizontal="center" vertical="center"/>
    </xf>
    <xf numFmtId="183" fontId="20" fillId="0" borderId="51"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178" fontId="20" fillId="0" borderId="51"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70" xfId="8" applyFont="1" applyBorder="1" applyAlignment="1">
      <alignment horizontal="center" vertical="center"/>
    </xf>
    <xf numFmtId="0" fontId="24" fillId="0" borderId="41" xfId="8" applyFont="1" applyBorder="1">
      <alignment vertical="center"/>
    </xf>
    <xf numFmtId="0" fontId="24" fillId="0" borderId="12" xfId="8" applyFont="1" applyBorder="1">
      <alignment vertical="center"/>
    </xf>
    <xf numFmtId="0" fontId="24" fillId="0" borderId="48" xfId="8" applyFont="1" applyBorder="1">
      <alignment vertical="center"/>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48"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24"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2"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2"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9" xfId="8" applyFont="1" applyBorder="1" applyAlignment="1">
      <alignment horizontal="center" vertical="center"/>
    </xf>
    <xf numFmtId="0" fontId="20" fillId="0" borderId="38" xfId="8" applyFont="1" applyBorder="1" applyAlignment="1">
      <alignment horizontal="center" vertical="center"/>
    </xf>
    <xf numFmtId="0" fontId="20" fillId="0" borderId="63" xfId="8" applyFont="1" applyBorder="1" applyAlignment="1">
      <alignment horizontal="center" vertical="center"/>
    </xf>
    <xf numFmtId="0" fontId="20" fillId="0" borderId="50"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4" xfId="8" applyFont="1" applyBorder="1" applyAlignment="1">
      <alignment horizontal="center" vertical="center"/>
    </xf>
    <xf numFmtId="0" fontId="20" fillId="0" borderId="65"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4"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47" xfId="8" applyFont="1" applyBorder="1" applyAlignment="1">
      <alignment horizontal="center" vertical="center"/>
    </xf>
    <xf numFmtId="0" fontId="20" fillId="0" borderId="62"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4"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4"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4"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4"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178" fontId="20" fillId="0" borderId="54" xfId="11" applyNumberFormat="1" applyFon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4"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1" fillId="0" borderId="40" xfId="11" applyBorder="1" applyAlignment="1">
      <alignment horizontal="right" vertical="center" shrinkToFit="1"/>
    </xf>
    <xf numFmtId="178" fontId="20" fillId="0" borderId="40"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37" xfId="11" applyFont="1" applyBorder="1" applyAlignment="1">
      <alignment horizontal="left" vertical="center"/>
    </xf>
    <xf numFmtId="0" fontId="20" fillId="0" borderId="54" xfId="11" applyFont="1" applyBorder="1" applyAlignment="1">
      <alignment horizontal="left" vertical="center"/>
    </xf>
    <xf numFmtId="0" fontId="20" fillId="0" borderId="40" xfId="11" applyFont="1" applyBorder="1" applyAlignment="1">
      <alignment horizontal="left" vertical="center"/>
    </xf>
    <xf numFmtId="181" fontId="1" fillId="0" borderId="38" xfId="11" applyNumberFormat="1" applyBorder="1" applyAlignment="1">
      <alignment horizontal="right" vertical="center" shrinkToFit="1"/>
    </xf>
    <xf numFmtId="0" fontId="20" fillId="0" borderId="64"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0" fontId="20" fillId="0" borderId="64"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48" xfId="11" applyFont="1" applyBorder="1" applyAlignment="1">
      <alignment horizontal="lef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48"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48" xfId="11" applyBorder="1" applyAlignment="1">
      <alignment horizontal="right" vertical="center" shrinkToFit="1"/>
    </xf>
    <xf numFmtId="181" fontId="20" fillId="0" borderId="64" xfId="11" applyNumberFormat="1" applyFont="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4" xfId="11" applyFont="1" applyBorder="1" applyAlignment="1">
      <alignment vertical="center" textRotation="255"/>
    </xf>
    <xf numFmtId="0" fontId="26" fillId="0" borderId="64" xfId="11" applyFont="1" applyBorder="1">
      <alignment vertical="center"/>
    </xf>
    <xf numFmtId="0" fontId="26" fillId="0" borderId="0" xfId="11" applyFont="1">
      <alignment vertical="center"/>
    </xf>
    <xf numFmtId="0" fontId="26" fillId="0" borderId="3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Border="1" applyAlignment="1">
      <alignment horizontal="right" vertical="center" shrinkToFit="1"/>
    </xf>
    <xf numFmtId="0" fontId="16" fillId="0" borderId="0" xfId="6" applyAlignment="1">
      <alignment vertical="center"/>
    </xf>
    <xf numFmtId="0" fontId="16" fillId="0" borderId="38" xfId="6" applyBorder="1" applyAlignment="1">
      <alignment vertical="center"/>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4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4"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48"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4"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4" xfId="12" applyFont="1" applyFill="1" applyBorder="1" applyAlignment="1">
      <alignment horizontal="left" vertical="center"/>
    </xf>
    <xf numFmtId="0" fontId="34" fillId="6" borderId="54" xfId="12" applyFont="1" applyFill="1" applyBorder="1" applyAlignment="1">
      <alignment horizontal="right" vertical="center" wrapText="1"/>
    </xf>
    <xf numFmtId="0" fontId="34" fillId="6" borderId="54"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4"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4"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4"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48"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48" xfId="12" applyFont="1" applyFill="1" applyBorder="1">
      <alignment vertical="center"/>
    </xf>
    <xf numFmtId="176" fontId="34" fillId="6" borderId="48"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4"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48"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4"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4"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47"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4"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48"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4"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4" xfId="12" applyFont="1" applyFill="1" applyBorder="1" applyAlignment="1">
      <alignment horizontal="center" vertical="center" wrapText="1"/>
    </xf>
    <xf numFmtId="0" fontId="34" fillId="6" borderId="54"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48"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63"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48"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4"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shrinkToFit="1"/>
    </xf>
    <xf numFmtId="0" fontId="34" fillId="6" borderId="48"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4"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4"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4"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4"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2"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2"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110" xfId="15" applyFont="1" applyBorder="1" applyAlignment="1" applyProtection="1">
      <alignment horizontal="left" vertical="center" shrinkToFit="1"/>
      <protection locked="0"/>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31" xfId="3" applyFont="1" applyBorder="1">
      <alignment vertical="center"/>
    </xf>
    <xf numFmtId="0" fontId="7" fillId="0" borderId="32" xfId="3" applyFont="1" applyBorder="1">
      <alignment vertical="center"/>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11" xfId="4" applyFont="1" applyBorder="1" applyAlignment="1">
      <alignment vertical="center" wrapText="1"/>
    </xf>
    <xf numFmtId="0" fontId="7" fillId="0" borderId="48"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wrapText="1"/>
    </xf>
    <xf numFmtId="187" fontId="1" fillId="6" borderId="34" xfId="17" applyNumberFormat="1" applyFont="1" applyFill="1" applyBorder="1" applyAlignment="1">
      <alignment horizontal="center" vertical="center"/>
    </xf>
    <xf numFmtId="178" fontId="16"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0" fontId="1" fillId="0" borderId="34" xfId="16" applyFont="1" applyBorder="1" applyAlignment="1">
      <alignment horizontal="center" vertical="center"/>
    </xf>
    <xf numFmtId="187" fontId="1" fillId="6" borderId="0" xfId="17" applyNumberFormat="1" applyFont="1" applyFill="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179" fontId="1" fillId="0" borderId="0" xfId="17" applyNumberFormat="1" applyFont="1" applyAlignment="1">
      <alignment horizontal="center" vertical="center" wrapText="1"/>
    </xf>
    <xf numFmtId="0" fontId="1" fillId="0" borderId="41" xfId="16" applyFont="1" applyBorder="1" applyAlignment="1" applyProtection="1">
      <alignment vertical="top" wrapText="1"/>
      <protection locked="0"/>
    </xf>
    <xf numFmtId="0" fontId="1" fillId="0" borderId="12" xfId="16" applyFont="1" applyBorder="1" applyAlignment="1" applyProtection="1">
      <alignment vertical="top" wrapText="1"/>
      <protection locked="0"/>
    </xf>
    <xf numFmtId="0" fontId="1" fillId="0" borderId="48" xfId="16" applyFont="1" applyBorder="1" applyAlignment="1" applyProtection="1">
      <alignment vertical="top" wrapText="1"/>
      <protection locked="0"/>
    </xf>
    <xf numFmtId="0" fontId="1" fillId="0" borderId="64" xfId="16" applyFont="1" applyBorder="1" applyAlignment="1" applyProtection="1">
      <alignment vertical="top" wrapText="1"/>
      <protection locked="0"/>
    </xf>
    <xf numFmtId="0" fontId="1" fillId="0" borderId="0" xfId="16" applyFont="1" applyAlignment="1" applyProtection="1">
      <alignment vertical="top" wrapText="1"/>
      <protection locked="0"/>
    </xf>
    <xf numFmtId="0" fontId="1" fillId="0" borderId="38" xfId="16" applyFont="1" applyBorder="1" applyAlignment="1" applyProtection="1">
      <alignment vertical="top" wrapText="1"/>
      <protection locked="0"/>
    </xf>
    <xf numFmtId="0" fontId="1" fillId="0" borderId="37" xfId="16" applyFont="1" applyBorder="1" applyAlignment="1" applyProtection="1">
      <alignment vertical="top" wrapText="1"/>
      <protection locked="0"/>
    </xf>
    <xf numFmtId="0" fontId="1" fillId="0" borderId="54" xfId="16" applyFont="1" applyBorder="1" applyAlignment="1" applyProtection="1">
      <alignment vertical="top" wrapText="1"/>
      <protection locked="0"/>
    </xf>
    <xf numFmtId="0" fontId="1" fillId="0" borderId="40" xfId="16" applyFont="1" applyBorder="1" applyAlignment="1" applyProtection="1">
      <alignment vertical="top" wrapText="1"/>
      <protection locked="0"/>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9ABD9B71-CDC2-43E9-A13F-1678C1B46371}"/>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(データシート!$F$3,データシート!$F$5,データシート!$F$7,データシート!$F$9,データシート!$F$11)</c:f>
              <c:numCache>
                <c:formatCode>#,##0;"△ "#,##0</c:formatCode>
                <c:ptCount val="5"/>
                <c:pt idx="0">
                  <c:v>291945</c:v>
                </c:pt>
                <c:pt idx="1">
                  <c:v>291173</c:v>
                </c:pt>
                <c:pt idx="2">
                  <c:v>271581</c:v>
                </c:pt>
                <c:pt idx="3">
                  <c:v>268375</c:v>
                </c:pt>
                <c:pt idx="4">
                  <c:v>301035</c:v>
                </c:pt>
              </c:numCache>
            </c:numRef>
          </c:val>
          <c:smooth val="0"/>
          <c:extLst>
            <c:ext xmlns:c16="http://schemas.microsoft.com/office/drawing/2014/chart" uri="{C3380CC4-5D6E-409C-BE32-E72D297353CC}">
              <c16:uniqueId val="{00000000-8921-491C-826A-EB0EF4B78522}"/>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(データシート!$D$3,データシート!$D$5,データシート!$D$7,データシート!$D$9,データシート!$D$11)</c:f>
              <c:numCache>
                <c:formatCode>#,##0;"△ "#,##0</c:formatCode>
                <c:ptCount val="5"/>
                <c:pt idx="0">
                  <c:v>445738</c:v>
                </c:pt>
                <c:pt idx="1">
                  <c:v>260766</c:v>
                </c:pt>
                <c:pt idx="2">
                  <c:v>159813</c:v>
                </c:pt>
                <c:pt idx="3">
                  <c:v>215844</c:v>
                </c:pt>
                <c:pt idx="4">
                  <c:v>202032</c:v>
                </c:pt>
              </c:numCache>
            </c:numRef>
          </c:val>
          <c:smooth val="0"/>
          <c:extLst>
            <c:ext xmlns:c16="http://schemas.microsoft.com/office/drawing/2014/chart" uri="{C3380CC4-5D6E-409C-BE32-E72D297353CC}">
              <c16:uniqueId val="{00000001-8921-491C-826A-EB0EF4B78522}"/>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5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データシート!$B$19:$F$19</c:f>
              <c:numCache>
                <c:formatCode>General</c:formatCode>
                <c:ptCount val="5"/>
                <c:pt idx="0">
                  <c:v>3.51</c:v>
                </c:pt>
                <c:pt idx="1">
                  <c:v>3.6</c:v>
                </c:pt>
                <c:pt idx="2">
                  <c:v>4.78</c:v>
                </c:pt>
                <c:pt idx="3">
                  <c:v>2.31</c:v>
                </c:pt>
                <c:pt idx="4">
                  <c:v>1.94</c:v>
                </c:pt>
              </c:numCache>
            </c:numRef>
          </c:val>
          <c:extLst>
            <c:ext xmlns:c16="http://schemas.microsoft.com/office/drawing/2014/chart" uri="{C3380CC4-5D6E-409C-BE32-E72D297353CC}">
              <c16:uniqueId val="{00000000-2271-49AB-AFB1-4E12CD487423}"/>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データシート!$B$20:$F$20</c:f>
              <c:numCache>
                <c:formatCode>General</c:formatCode>
                <c:ptCount val="5"/>
                <c:pt idx="0">
                  <c:v>39.729999999999997</c:v>
                </c:pt>
                <c:pt idx="1">
                  <c:v>53.63</c:v>
                </c:pt>
                <c:pt idx="2">
                  <c:v>53.82</c:v>
                </c:pt>
                <c:pt idx="3">
                  <c:v>59.06</c:v>
                </c:pt>
                <c:pt idx="4">
                  <c:v>69.34</c:v>
                </c:pt>
              </c:numCache>
            </c:numRef>
          </c:val>
          <c:extLst>
            <c:ext xmlns:c16="http://schemas.microsoft.com/office/drawing/2014/chart" uri="{C3380CC4-5D6E-409C-BE32-E72D297353CC}">
              <c16:uniqueId val="{00000001-2271-49AB-AFB1-4E12CD487423}"/>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H28</c:v>
                </c:pt>
                <c:pt idx="1">
                  <c:v>H29</c:v>
                </c:pt>
                <c:pt idx="2">
                  <c:v>H30</c:v>
                </c:pt>
                <c:pt idx="3">
                  <c:v>R01</c:v>
                </c:pt>
                <c:pt idx="4">
                  <c:v>R02</c:v>
                </c:pt>
              </c:strCache>
            </c:strRef>
          </c:cat>
          <c:val>
            <c:numRef>
              <c:f>データシート!$B$21:$F$21</c:f>
              <c:numCache>
                <c:formatCode>General</c:formatCode>
                <c:ptCount val="5"/>
                <c:pt idx="0">
                  <c:v>13.85</c:v>
                </c:pt>
                <c:pt idx="1">
                  <c:v>31.23</c:v>
                </c:pt>
                <c:pt idx="2">
                  <c:v>1.19</c:v>
                </c:pt>
                <c:pt idx="3">
                  <c:v>3</c:v>
                </c:pt>
                <c:pt idx="4">
                  <c:v>13.12</c:v>
                </c:pt>
              </c:numCache>
            </c:numRef>
          </c:val>
          <c:smooth val="0"/>
          <c:extLst>
            <c:ext xmlns:c16="http://schemas.microsoft.com/office/drawing/2014/chart" uri="{C3380CC4-5D6E-409C-BE32-E72D297353CC}">
              <c16:uniqueId val="{00000002-2271-49AB-AFB1-4E12CD487423}"/>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A559-4792-ADA6-2A702F29754E}"/>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559-4792-ADA6-2A702F29754E}"/>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A559-4792-ADA6-2A702F29754E}"/>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A559-4792-ADA6-2A702F29754E}"/>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A559-4792-ADA6-2A702F29754E}"/>
            </c:ext>
          </c:extLst>
        </c:ser>
        <c:ser>
          <c:idx val="5"/>
          <c:order val="5"/>
          <c:tx>
            <c:strRef>
              <c:f>データシート!$A$32</c:f>
              <c:strCache>
                <c:ptCount val="1"/>
                <c:pt idx="0">
                  <c:v>簡易水道事業特別会計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データシート!$B$32:$K$32</c:f>
              <c:numCache>
                <c:formatCode>General</c:formatCode>
                <c:ptCount val="10"/>
                <c:pt idx="0">
                  <c:v>#N/A</c:v>
                </c:pt>
                <c:pt idx="1">
                  <c:v>0.34</c:v>
                </c:pt>
                <c:pt idx="2">
                  <c:v>#N/A</c:v>
                </c:pt>
                <c:pt idx="3">
                  <c:v>0.25</c:v>
                </c:pt>
                <c:pt idx="4">
                  <c:v>#N/A</c:v>
                </c:pt>
                <c:pt idx="5">
                  <c:v>0.23</c:v>
                </c:pt>
                <c:pt idx="6">
                  <c:v>#N/A</c:v>
                </c:pt>
                <c:pt idx="7">
                  <c:v>0.13</c:v>
                </c:pt>
                <c:pt idx="8">
                  <c:v>#N/A</c:v>
                </c:pt>
                <c:pt idx="9">
                  <c:v>0.01</c:v>
                </c:pt>
              </c:numCache>
            </c:numRef>
          </c:val>
          <c:extLst>
            <c:ext xmlns:c16="http://schemas.microsoft.com/office/drawing/2014/chart" uri="{C3380CC4-5D6E-409C-BE32-E72D297353CC}">
              <c16:uniqueId val="{00000005-A559-4792-ADA6-2A702F29754E}"/>
            </c:ext>
          </c:extLst>
        </c:ser>
        <c:ser>
          <c:idx val="6"/>
          <c:order val="6"/>
          <c:tx>
            <c:strRef>
              <c:f>データシート!$A$33</c:f>
              <c:strCache>
                <c:ptCount val="1"/>
                <c:pt idx="0">
                  <c:v>後期高齢者医療特別会計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データシート!$B$33:$K$33</c:f>
              <c:numCache>
                <c:formatCode>General</c:formatCode>
                <c:ptCount val="10"/>
                <c:pt idx="0">
                  <c:v>#N/A</c:v>
                </c:pt>
                <c:pt idx="1">
                  <c:v>0.06</c:v>
                </c:pt>
                <c:pt idx="2">
                  <c:v>#N/A</c:v>
                </c:pt>
                <c:pt idx="3">
                  <c:v>0</c:v>
                </c:pt>
                <c:pt idx="4">
                  <c:v>#N/A</c:v>
                </c:pt>
                <c:pt idx="5">
                  <c:v>0.13</c:v>
                </c:pt>
                <c:pt idx="6">
                  <c:v>#N/A</c:v>
                </c:pt>
                <c:pt idx="7">
                  <c:v>0.02</c:v>
                </c:pt>
                <c:pt idx="8">
                  <c:v>#N/A</c:v>
                </c:pt>
                <c:pt idx="9">
                  <c:v>0.01</c:v>
                </c:pt>
              </c:numCache>
            </c:numRef>
          </c:val>
          <c:extLst>
            <c:ext xmlns:c16="http://schemas.microsoft.com/office/drawing/2014/chart" uri="{C3380CC4-5D6E-409C-BE32-E72D297353CC}">
              <c16:uniqueId val="{00000006-A559-4792-ADA6-2A702F29754E}"/>
            </c:ext>
          </c:extLst>
        </c:ser>
        <c:ser>
          <c:idx val="7"/>
          <c:order val="7"/>
          <c:tx>
            <c:strRef>
              <c:f>データシート!$A$34</c:f>
              <c:strCache>
                <c:ptCount val="1"/>
                <c:pt idx="0">
                  <c:v>漁業集落排水事業特別会計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データシート!$B$34:$K$34</c:f>
              <c:numCache>
                <c:formatCode>General</c:formatCode>
                <c:ptCount val="10"/>
                <c:pt idx="0">
                  <c:v>#N/A</c:v>
                </c:pt>
                <c:pt idx="1">
                  <c:v>0.14000000000000001</c:v>
                </c:pt>
                <c:pt idx="2">
                  <c:v>#N/A</c:v>
                </c:pt>
                <c:pt idx="3">
                  <c:v>0.18</c:v>
                </c:pt>
                <c:pt idx="4">
                  <c:v>#N/A</c:v>
                </c:pt>
                <c:pt idx="5">
                  <c:v>0.09</c:v>
                </c:pt>
                <c:pt idx="6">
                  <c:v>#N/A</c:v>
                </c:pt>
                <c:pt idx="7">
                  <c:v>0.14000000000000001</c:v>
                </c:pt>
                <c:pt idx="8">
                  <c:v>#N/A</c:v>
                </c:pt>
                <c:pt idx="9">
                  <c:v>0.17</c:v>
                </c:pt>
              </c:numCache>
            </c:numRef>
          </c:val>
          <c:extLst>
            <c:ext xmlns:c16="http://schemas.microsoft.com/office/drawing/2014/chart" uri="{C3380CC4-5D6E-409C-BE32-E72D297353CC}">
              <c16:uniqueId val="{00000007-A559-4792-ADA6-2A702F29754E}"/>
            </c:ext>
          </c:extLst>
        </c:ser>
        <c:ser>
          <c:idx val="8"/>
          <c:order val="8"/>
          <c:tx>
            <c:strRef>
              <c:f>データシート!$A$35</c:f>
              <c:strCache>
                <c:ptCount val="1"/>
                <c:pt idx="0">
                  <c:v>国民健康保険事業特別会計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データシート!$B$35:$K$35</c:f>
              <c:numCache>
                <c:formatCode>General</c:formatCode>
                <c:ptCount val="10"/>
                <c:pt idx="0">
                  <c:v>#N/A</c:v>
                </c:pt>
                <c:pt idx="1">
                  <c:v>1.89</c:v>
                </c:pt>
                <c:pt idx="2">
                  <c:v>#N/A</c:v>
                </c:pt>
                <c:pt idx="3">
                  <c:v>0.44</c:v>
                </c:pt>
                <c:pt idx="4">
                  <c:v>#N/A</c:v>
                </c:pt>
                <c:pt idx="5">
                  <c:v>0.42</c:v>
                </c:pt>
                <c:pt idx="6">
                  <c:v>#N/A</c:v>
                </c:pt>
                <c:pt idx="7">
                  <c:v>0.31</c:v>
                </c:pt>
                <c:pt idx="8">
                  <c:v>#N/A</c:v>
                </c:pt>
                <c:pt idx="9">
                  <c:v>0.3</c:v>
                </c:pt>
              </c:numCache>
            </c:numRef>
          </c:val>
          <c:extLst>
            <c:ext xmlns:c16="http://schemas.microsoft.com/office/drawing/2014/chart" uri="{C3380CC4-5D6E-409C-BE32-E72D297353CC}">
              <c16:uniqueId val="{00000008-A559-4792-ADA6-2A702F29754E}"/>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データシート!$B$36:$K$36</c:f>
              <c:numCache>
                <c:formatCode>General</c:formatCode>
                <c:ptCount val="10"/>
                <c:pt idx="0">
                  <c:v>#N/A</c:v>
                </c:pt>
                <c:pt idx="1">
                  <c:v>3.5</c:v>
                </c:pt>
                <c:pt idx="2">
                  <c:v>#N/A</c:v>
                </c:pt>
                <c:pt idx="3">
                  <c:v>3.6</c:v>
                </c:pt>
                <c:pt idx="4">
                  <c:v>#N/A</c:v>
                </c:pt>
                <c:pt idx="5">
                  <c:v>4.78</c:v>
                </c:pt>
                <c:pt idx="6">
                  <c:v>#N/A</c:v>
                </c:pt>
                <c:pt idx="7">
                  <c:v>2.2999999999999998</c:v>
                </c:pt>
                <c:pt idx="8">
                  <c:v>#N/A</c:v>
                </c:pt>
                <c:pt idx="9">
                  <c:v>1.93</c:v>
                </c:pt>
              </c:numCache>
            </c:numRef>
          </c:val>
          <c:extLst>
            <c:ext xmlns:c16="http://schemas.microsoft.com/office/drawing/2014/chart" uri="{C3380CC4-5D6E-409C-BE32-E72D297353CC}">
              <c16:uniqueId val="{00000009-A559-4792-ADA6-2A702F29754E}"/>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データシート!$B$42:$P$42</c:f>
              <c:numCache>
                <c:formatCode>General</c:formatCode>
                <c:ptCount val="15"/>
                <c:pt idx="2">
                  <c:v>405</c:v>
                </c:pt>
                <c:pt idx="5">
                  <c:v>319</c:v>
                </c:pt>
                <c:pt idx="8">
                  <c:v>273</c:v>
                </c:pt>
                <c:pt idx="11">
                  <c:v>290</c:v>
                </c:pt>
                <c:pt idx="14">
                  <c:v>314</c:v>
                </c:pt>
              </c:numCache>
            </c:numRef>
          </c:val>
          <c:extLst>
            <c:ext xmlns:c16="http://schemas.microsoft.com/office/drawing/2014/chart" uri="{C3380CC4-5D6E-409C-BE32-E72D297353CC}">
              <c16:uniqueId val="{00000000-4632-4488-A357-912FA6B9DF0A}"/>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4632-4488-A357-912FA6B9DF0A}"/>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4632-4488-A357-912FA6B9DF0A}"/>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データシート!$B$45:$P$45</c:f>
              <c:numCache>
                <c:formatCode>General</c:formatCode>
                <c:ptCount val="15"/>
                <c:pt idx="0">
                  <c:v>33</c:v>
                </c:pt>
                <c:pt idx="3">
                  <c:v>33</c:v>
                </c:pt>
                <c:pt idx="6">
                  <c:v>32</c:v>
                </c:pt>
                <c:pt idx="9">
                  <c:v>29</c:v>
                </c:pt>
                <c:pt idx="12">
                  <c:v>21</c:v>
                </c:pt>
              </c:numCache>
            </c:numRef>
          </c:val>
          <c:extLst>
            <c:ext xmlns:c16="http://schemas.microsoft.com/office/drawing/2014/chart" uri="{C3380CC4-5D6E-409C-BE32-E72D297353CC}">
              <c16:uniqueId val="{00000003-4632-4488-A357-912FA6B9DF0A}"/>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データシート!$B$46:$P$46</c:f>
              <c:numCache>
                <c:formatCode>General</c:formatCode>
                <c:ptCount val="15"/>
                <c:pt idx="0">
                  <c:v>10</c:v>
                </c:pt>
                <c:pt idx="3">
                  <c:v>14</c:v>
                </c:pt>
                <c:pt idx="6">
                  <c:v>23</c:v>
                </c:pt>
                <c:pt idx="9">
                  <c:v>27</c:v>
                </c:pt>
                <c:pt idx="12">
                  <c:v>38</c:v>
                </c:pt>
              </c:numCache>
            </c:numRef>
          </c:val>
          <c:extLst>
            <c:ext xmlns:c16="http://schemas.microsoft.com/office/drawing/2014/chart" uri="{C3380CC4-5D6E-409C-BE32-E72D297353CC}">
              <c16:uniqueId val="{00000004-4632-4488-A357-912FA6B9DF0A}"/>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4632-4488-A357-912FA6B9DF0A}"/>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4632-4488-A357-912FA6B9DF0A}"/>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データシート!$B$49:$P$49</c:f>
              <c:numCache>
                <c:formatCode>General</c:formatCode>
                <c:ptCount val="15"/>
                <c:pt idx="0">
                  <c:v>317</c:v>
                </c:pt>
                <c:pt idx="3">
                  <c:v>299</c:v>
                </c:pt>
                <c:pt idx="6">
                  <c:v>232</c:v>
                </c:pt>
                <c:pt idx="9">
                  <c:v>242</c:v>
                </c:pt>
                <c:pt idx="12">
                  <c:v>275</c:v>
                </c:pt>
              </c:numCache>
            </c:numRef>
          </c:val>
          <c:extLst>
            <c:ext xmlns:c16="http://schemas.microsoft.com/office/drawing/2014/chart" uri="{C3380CC4-5D6E-409C-BE32-E72D297353CC}">
              <c16:uniqueId val="{00000007-4632-4488-A357-912FA6B9DF0A}"/>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データシート!$B$50:$P$50</c:f>
              <c:numCache>
                <c:formatCode>General</c:formatCode>
                <c:ptCount val="15"/>
                <c:pt idx="0">
                  <c:v>#N/A</c:v>
                </c:pt>
                <c:pt idx="1">
                  <c:v>-45</c:v>
                </c:pt>
                <c:pt idx="2">
                  <c:v>#N/A</c:v>
                </c:pt>
                <c:pt idx="3">
                  <c:v>#N/A</c:v>
                </c:pt>
                <c:pt idx="4">
                  <c:v>27</c:v>
                </c:pt>
                <c:pt idx="5">
                  <c:v>#N/A</c:v>
                </c:pt>
                <c:pt idx="6">
                  <c:v>#N/A</c:v>
                </c:pt>
                <c:pt idx="7">
                  <c:v>14</c:v>
                </c:pt>
                <c:pt idx="8">
                  <c:v>#N/A</c:v>
                </c:pt>
                <c:pt idx="9">
                  <c:v>#N/A</c:v>
                </c:pt>
                <c:pt idx="10">
                  <c:v>8</c:v>
                </c:pt>
                <c:pt idx="11">
                  <c:v>#N/A</c:v>
                </c:pt>
                <c:pt idx="12">
                  <c:v>#N/A</c:v>
                </c:pt>
                <c:pt idx="13">
                  <c:v>20</c:v>
                </c:pt>
                <c:pt idx="14">
                  <c:v>#N/A</c:v>
                </c:pt>
              </c:numCache>
            </c:numRef>
          </c:val>
          <c:smooth val="0"/>
          <c:extLst>
            <c:ext xmlns:c16="http://schemas.microsoft.com/office/drawing/2014/chart" uri="{C3380CC4-5D6E-409C-BE32-E72D297353CC}">
              <c16:uniqueId val="{00000008-4632-4488-A357-912FA6B9DF0A}"/>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データシート!$B$56:$P$56</c:f>
              <c:numCache>
                <c:formatCode>General</c:formatCode>
                <c:ptCount val="15"/>
                <c:pt idx="2">
                  <c:v>3328</c:v>
                </c:pt>
                <c:pt idx="5">
                  <c:v>3351</c:v>
                </c:pt>
                <c:pt idx="8">
                  <c:v>3362</c:v>
                </c:pt>
                <c:pt idx="11">
                  <c:v>3242</c:v>
                </c:pt>
                <c:pt idx="14">
                  <c:v>3073</c:v>
                </c:pt>
              </c:numCache>
            </c:numRef>
          </c:val>
          <c:extLst>
            <c:ext xmlns:c16="http://schemas.microsoft.com/office/drawing/2014/chart" uri="{C3380CC4-5D6E-409C-BE32-E72D297353CC}">
              <c16:uniqueId val="{00000000-3345-423F-910B-FF57F764AE64}"/>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データシート!$B$57:$P$57</c:f>
              <c:numCache>
                <c:formatCode>General</c:formatCode>
                <c:ptCount val="15"/>
                <c:pt idx="2">
                  <c:v>22</c:v>
                </c:pt>
                <c:pt idx="5">
                  <c:v>1</c:v>
                </c:pt>
                <c:pt idx="8">
                  <c:v>0</c:v>
                </c:pt>
                <c:pt idx="11">
                  <c:v>0</c:v>
                </c:pt>
                <c:pt idx="14">
                  <c:v>0</c:v>
                </c:pt>
              </c:numCache>
            </c:numRef>
          </c:val>
          <c:extLst>
            <c:ext xmlns:c16="http://schemas.microsoft.com/office/drawing/2014/chart" uri="{C3380CC4-5D6E-409C-BE32-E72D297353CC}">
              <c16:uniqueId val="{00000001-3345-423F-910B-FF57F764AE64}"/>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データシート!$B$58:$P$58</c:f>
              <c:numCache>
                <c:formatCode>General</c:formatCode>
                <c:ptCount val="15"/>
                <c:pt idx="2">
                  <c:v>4213</c:v>
                </c:pt>
                <c:pt idx="5">
                  <c:v>4655</c:v>
                </c:pt>
                <c:pt idx="8">
                  <c:v>4993</c:v>
                </c:pt>
                <c:pt idx="11">
                  <c:v>4399</c:v>
                </c:pt>
                <c:pt idx="14">
                  <c:v>4684</c:v>
                </c:pt>
              </c:numCache>
            </c:numRef>
          </c:val>
          <c:extLst>
            <c:ext xmlns:c16="http://schemas.microsoft.com/office/drawing/2014/chart" uri="{C3380CC4-5D6E-409C-BE32-E72D297353CC}">
              <c16:uniqueId val="{00000002-3345-423F-910B-FF57F764AE64}"/>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3345-423F-910B-FF57F764AE64}"/>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3345-423F-910B-FF57F764AE64}"/>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3345-423F-910B-FF57F764AE64}"/>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データシート!$B$62:$P$62</c:f>
              <c:numCache>
                <c:formatCode>General</c:formatCode>
                <c:ptCount val="15"/>
                <c:pt idx="0">
                  <c:v>442</c:v>
                </c:pt>
                <c:pt idx="3">
                  <c:v>449</c:v>
                </c:pt>
                <c:pt idx="6">
                  <c:v>434</c:v>
                </c:pt>
                <c:pt idx="9">
                  <c:v>453</c:v>
                </c:pt>
                <c:pt idx="12">
                  <c:v>428</c:v>
                </c:pt>
              </c:numCache>
            </c:numRef>
          </c:val>
          <c:extLst>
            <c:ext xmlns:c16="http://schemas.microsoft.com/office/drawing/2014/chart" uri="{C3380CC4-5D6E-409C-BE32-E72D297353CC}">
              <c16:uniqueId val="{00000006-3345-423F-910B-FF57F764AE64}"/>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データシート!$B$63:$P$63</c:f>
              <c:numCache>
                <c:formatCode>General</c:formatCode>
                <c:ptCount val="15"/>
                <c:pt idx="0">
                  <c:v>247</c:v>
                </c:pt>
                <c:pt idx="3">
                  <c:v>89</c:v>
                </c:pt>
                <c:pt idx="6">
                  <c:v>59</c:v>
                </c:pt>
                <c:pt idx="9">
                  <c:v>30</c:v>
                </c:pt>
                <c:pt idx="12">
                  <c:v>9</c:v>
                </c:pt>
              </c:numCache>
            </c:numRef>
          </c:val>
          <c:extLst>
            <c:ext xmlns:c16="http://schemas.microsoft.com/office/drawing/2014/chart" uri="{C3380CC4-5D6E-409C-BE32-E72D297353CC}">
              <c16:uniqueId val="{00000007-3345-423F-910B-FF57F764AE64}"/>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データシート!$B$64:$P$64</c:f>
              <c:numCache>
                <c:formatCode>General</c:formatCode>
                <c:ptCount val="15"/>
                <c:pt idx="0">
                  <c:v>198</c:v>
                </c:pt>
                <c:pt idx="3">
                  <c:v>260</c:v>
                </c:pt>
                <c:pt idx="6">
                  <c:v>348</c:v>
                </c:pt>
                <c:pt idx="9">
                  <c:v>466</c:v>
                </c:pt>
                <c:pt idx="12">
                  <c:v>609</c:v>
                </c:pt>
              </c:numCache>
            </c:numRef>
          </c:val>
          <c:extLst>
            <c:ext xmlns:c16="http://schemas.microsoft.com/office/drawing/2014/chart" uri="{C3380CC4-5D6E-409C-BE32-E72D297353CC}">
              <c16:uniqueId val="{00000008-3345-423F-910B-FF57F764AE64}"/>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3345-423F-910B-FF57F764AE64}"/>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データシート!$B$66:$P$66</c:f>
              <c:numCache>
                <c:formatCode>General</c:formatCode>
                <c:ptCount val="15"/>
                <c:pt idx="0">
                  <c:v>3070</c:v>
                </c:pt>
                <c:pt idx="3">
                  <c:v>3120</c:v>
                </c:pt>
                <c:pt idx="6">
                  <c:v>3177</c:v>
                </c:pt>
                <c:pt idx="9">
                  <c:v>3344</c:v>
                </c:pt>
                <c:pt idx="12">
                  <c:v>3523</c:v>
                </c:pt>
              </c:numCache>
            </c:numRef>
          </c:val>
          <c:extLst>
            <c:ext xmlns:c16="http://schemas.microsoft.com/office/drawing/2014/chart" uri="{C3380CC4-5D6E-409C-BE32-E72D297353CC}">
              <c16:uniqueId val="{0000000A-3345-423F-910B-FF57F764AE64}"/>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3345-423F-910B-FF57F764AE64}"/>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データシート!$B$72:$D$72</c:f>
              <c:numCache>
                <c:formatCode>#,##0;"▲ "#,##0</c:formatCode>
                <c:ptCount val="3"/>
                <c:pt idx="0">
                  <c:v>867</c:v>
                </c:pt>
                <c:pt idx="1">
                  <c:v>955</c:v>
                </c:pt>
                <c:pt idx="2">
                  <c:v>1183</c:v>
                </c:pt>
              </c:numCache>
            </c:numRef>
          </c:val>
          <c:extLst>
            <c:ext xmlns:c16="http://schemas.microsoft.com/office/drawing/2014/chart" uri="{C3380CC4-5D6E-409C-BE32-E72D297353CC}">
              <c16:uniqueId val="{00000000-EF3B-4582-8377-39B0E453B97D}"/>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データシート!$B$73:$D$73</c:f>
              <c:numCache>
                <c:formatCode>#,##0;"▲ "#,##0</c:formatCode>
                <c:ptCount val="3"/>
                <c:pt idx="0">
                  <c:v>492</c:v>
                </c:pt>
                <c:pt idx="1">
                  <c:v>571</c:v>
                </c:pt>
                <c:pt idx="2">
                  <c:v>572</c:v>
                </c:pt>
              </c:numCache>
            </c:numRef>
          </c:val>
          <c:extLst>
            <c:ext xmlns:c16="http://schemas.microsoft.com/office/drawing/2014/chart" uri="{C3380CC4-5D6E-409C-BE32-E72D297353CC}">
              <c16:uniqueId val="{00000001-EF3B-4582-8377-39B0E453B97D}"/>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H30</c:v>
                </c:pt>
                <c:pt idx="1">
                  <c:v>R01</c:v>
                </c:pt>
                <c:pt idx="2">
                  <c:v>R02</c:v>
                </c:pt>
              </c:strCache>
            </c:strRef>
          </c:cat>
          <c:val>
            <c:numRef>
              <c:f>データシート!$B$74:$D$74</c:f>
              <c:numCache>
                <c:formatCode>#,##0;"▲ "#,##0</c:formatCode>
                <c:ptCount val="3"/>
                <c:pt idx="0">
                  <c:v>3396</c:v>
                </c:pt>
                <c:pt idx="1">
                  <c:v>2634</c:v>
                </c:pt>
                <c:pt idx="2">
                  <c:v>2425</c:v>
                </c:pt>
              </c:numCache>
            </c:numRef>
          </c:val>
          <c:extLst>
            <c:ext xmlns:c16="http://schemas.microsoft.com/office/drawing/2014/chart" uri="{C3380CC4-5D6E-409C-BE32-E72D297353CC}">
              <c16:uniqueId val="{00000002-EF3B-4582-8377-39B0E453B97D}"/>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{AC436889-0158-41EC-9A48-DE1931F78006}</c15:txfldGUID>
                      <c15:f>公会計指標分析・財政指標組合せ分析表!$BP$50</c15:f>
                      <c15:dlblFieldTableCache>
                        <c:ptCount val="1"/>
                        <c:pt idx="0">
                          <c:v>H28</c:v>
                        </c:pt>
                      </c15:dlblFieldTableCache>
                    </c15:dlblFTEntry>
                  </c15:dlblFieldTable>
                  <c15:showDataLabelsRange val="0"/>
                </c:ext>
                <c:ext xmlns:c16="http://schemas.microsoft.com/office/drawing/2014/chart" uri="{C3380CC4-5D6E-409C-BE32-E72D297353CC}">
                  <c16:uniqueId val="{00000000-2EA6-4C35-B16F-D953A96C706A}"/>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{93DA8738-BB29-43FB-95BF-4F40259C5BFA}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2EA6-4C35-B16F-D953A96C706A}"/>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{1EEF49D8-E835-4FD1-811D-DD7BC84AA788}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2EA6-4C35-B16F-D953A96C706A}"/>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{4C9B3072-DB37-4E2A-ABC8-45C005096F13}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2EA6-4C35-B16F-D953A96C706A}"/>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{DC8566C9-C610-4247-B9FE-C40E1EC089D7}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2EA6-4C35-B16F-D953A96C706A}"/>
                </c:ext>
              </c:extLst>
            </c:dLbl>
            <c:dLbl>
              <c:idx val="8"/>
              <c:tx>
                <c:strRef>
                  <c:f>公会計指標分析・財政指標組合せ分析表!$BX$50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{9D2C853B-EB4B-419E-BEE3-18696DF03C87}</c15:txfldGUID>
                      <c15:f>公会計指標分析・財政指標組合せ分析表!$BX$50</c15:f>
                      <c15:dlblFieldTableCache>
                        <c:ptCount val="1"/>
                        <c:pt idx="0">
                          <c:v>H29</c:v>
                        </c:pt>
                      </c15:dlblFieldTableCache>
                    </c15:dlblFTEntry>
                  </c15:dlblFieldTable>
                  <c15:showDataLabelsRange val="0"/>
                </c:ext>
                <c:ext xmlns:c16="http://schemas.microsoft.com/office/drawing/2014/chart" uri="{C3380CC4-5D6E-409C-BE32-E72D297353CC}">
                  <c16:uniqueId val="{00000005-2EA6-4C35-B16F-D953A96C706A}"/>
                </c:ext>
              </c:extLst>
            </c:dLbl>
            <c:dLbl>
              <c:idx val="16"/>
              <c:tx>
                <c:strRef>
                  <c:f>公会計指標分析・財政指標組合せ分析表!$CF$50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{64A297F8-325A-45B4-A4FF-5BC89EC35F71}</c15:txfldGUID>
                      <c15:f>公会計指標分析・財政指標組合せ分析表!$CF$50</c15:f>
                      <c15:dlblFieldTableCache>
                        <c:ptCount val="1"/>
                        <c:pt idx="0">
                          <c:v>H30</c:v>
                        </c:pt>
                      </c15:dlblFieldTableCache>
                    </c15:dlblFTEntry>
                  </c15:dlblFieldTable>
                  <c15:showDataLabelsRange val="0"/>
                </c:ext>
                <c:ext xmlns:c16="http://schemas.microsoft.com/office/drawing/2014/chart" uri="{C3380CC4-5D6E-409C-BE32-E72D297353CC}">
                  <c16:uniqueId val="{00000006-2EA6-4C35-B16F-D953A96C706A}"/>
                </c:ext>
              </c:extLst>
            </c:dLbl>
            <c:dLbl>
              <c:idx val="24"/>
              <c:tx>
                <c:strRef>
                  <c:f>公会計指標分析・財政指標組合せ分析表!$CN$50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{AA2FCCC6-305C-4716-9337-27EE5E0487C6}</c15:txfldGUID>
                      <c15:f>公会計指標分析・財政指標組合せ分析表!$CN$50</c15:f>
                      <c15:dlblFieldTableCache>
                        <c:ptCount val="1"/>
                        <c:pt idx="0">
                          <c:v>R01</c:v>
                        </c:pt>
                      </c15:dlblFieldTableCache>
                    </c15:dlblFTEntry>
                  </c15:dlblFieldTable>
                  <c15:showDataLabelsRange val="0"/>
                </c:ext>
                <c:ext xmlns:c16="http://schemas.microsoft.com/office/drawing/2014/chart" uri="{C3380CC4-5D6E-409C-BE32-E72D297353CC}">
                  <c16:uniqueId val="{00000007-2EA6-4C35-B16F-D953A96C706A}"/>
                </c:ext>
              </c:extLst>
            </c:dLbl>
            <c:dLbl>
              <c:idx val="32"/>
              <c:tx>
                <c:strRef>
                  <c:f>公会計指標分析・財政指標組合せ分析表!$CV$50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{ACEB7636-DF7C-4B26-B237-7C8A1F357721}</c15:txfldGUID>
                      <c15:f>公会計指標分析・財政指標組合せ分析表!$CV$50</c15:f>
                      <c15:dlblFieldTableCache>
                        <c:ptCount val="1"/>
                        <c:pt idx="0">
                          <c:v>R02</c:v>
                        </c:pt>
                      </c15:dlblFieldTableCache>
                    </c15:dlblFTEntry>
                  </c15:dlblFieldTable>
                  <c15:showDataLabelsRange val="0"/>
                </c:ext>
                <c:ext xmlns:c16="http://schemas.microsoft.com/office/drawing/2014/chart" uri="{C3380CC4-5D6E-409C-BE32-E72D297353CC}">
                  <c16:uniqueId val="{00000008-2EA6-4C35-B16F-D953A96C706A}"/>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51.3</c:v>
                </c:pt>
                <c:pt idx="8">
                  <c:v>50.8</c:v>
                </c:pt>
                <c:pt idx="16">
                  <c:v>52.2</c:v>
                </c:pt>
                <c:pt idx="24">
                  <c:v>53.9</c:v>
                </c:pt>
                <c:pt idx="32">
                  <c:v>55.1</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2EA6-4C35-B16F-D953A96C706A}"/>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H28</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{CFD41FA6-F0AD-4760-9ABD-7452E1DC501E}</c15:txfldGUID>
                      <c15:f>公会計指標分析・財政指標組合せ分析表!$BP$50</c15:f>
                      <c15:dlblFieldTableCache>
                        <c:ptCount val="1"/>
                        <c:pt idx="0">
                          <c:v>H28</c:v>
                        </c:pt>
                      </c15:dlblFieldTableCache>
                    </c15:dlblFTEntry>
                  </c15:dlblFieldTable>
                  <c15:showDataLabelsRange val="0"/>
                </c:ext>
                <c:ext xmlns:c16="http://schemas.microsoft.com/office/drawing/2014/chart" uri="{C3380CC4-5D6E-409C-BE32-E72D297353CC}">
                  <c16:uniqueId val="{0000000A-2EA6-4C35-B16F-D953A96C706A}"/>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{E58A13C6-B59D-4A5A-9F95-80B867A7DBEE}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2EA6-4C35-B16F-D953A96C706A}"/>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{AD5B9205-DA5E-47DE-ABE4-089E3EC85177}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2EA6-4C35-B16F-D953A96C706A}"/>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{6084F289-027F-4777-9C41-4F3D69282A99}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2EA6-4C35-B16F-D953A96C706A}"/>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{B2877A8E-E0FF-4EDA-B011-5906E17B30E8}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2EA6-4C35-B16F-D953A96C706A}"/>
                </c:ext>
              </c:extLst>
            </c:dLbl>
            <c:dLbl>
              <c:idx val="8"/>
              <c:tx>
                <c:strRef>
                  <c:f>公会計指標分析・財政指標組合せ分析表!$BX$50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{7B5647ED-680B-4B4D-9706-8B797C8DE0CF}</c15:txfldGUID>
                      <c15:f>公会計指標分析・財政指標組合せ分析表!$BX$50</c15:f>
                      <c15:dlblFieldTableCache>
                        <c:ptCount val="1"/>
                        <c:pt idx="0">
                          <c:v>H29</c:v>
                        </c:pt>
                      </c15:dlblFieldTableCache>
                    </c15:dlblFTEntry>
                  </c15:dlblFieldTable>
                  <c15:showDataLabelsRange val="0"/>
                </c:ext>
                <c:ext xmlns:c16="http://schemas.microsoft.com/office/drawing/2014/chart" uri="{C3380CC4-5D6E-409C-BE32-E72D297353CC}">
                  <c16:uniqueId val="{0000000F-2EA6-4C35-B16F-D953A96C706A}"/>
                </c:ext>
              </c:extLst>
            </c:dLbl>
            <c:dLbl>
              <c:idx val="16"/>
              <c:tx>
                <c:strRef>
                  <c:f>公会計指標分析・財政指標組合せ分析表!$CF$50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{B33BEA3B-86DF-4D95-8263-B8085E4DF581}</c15:txfldGUID>
                      <c15:f>公会計指標分析・財政指標組合せ分析表!$CF$50</c15:f>
                      <c15:dlblFieldTableCache>
                        <c:ptCount val="1"/>
                        <c:pt idx="0">
                          <c:v>H30</c:v>
                        </c:pt>
                      </c15:dlblFieldTableCache>
                    </c15:dlblFTEntry>
                  </c15:dlblFieldTable>
                  <c15:showDataLabelsRange val="0"/>
                </c:ext>
                <c:ext xmlns:c16="http://schemas.microsoft.com/office/drawing/2014/chart" uri="{C3380CC4-5D6E-409C-BE32-E72D297353CC}">
                  <c16:uniqueId val="{00000010-2EA6-4C35-B16F-D953A96C706A}"/>
                </c:ext>
              </c:extLst>
            </c:dLbl>
            <c:dLbl>
              <c:idx val="24"/>
              <c:tx>
                <c:strRef>
                  <c:f>公会計指標分析・財政指標組合せ分析表!$CN$50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{7CD91C64-0CCC-4BD7-A3C3-FF685B2837E7}</c15:txfldGUID>
                      <c15:f>公会計指標分析・財政指標組合せ分析表!$CN$50</c15:f>
                      <c15:dlblFieldTableCache>
                        <c:ptCount val="1"/>
                        <c:pt idx="0">
                          <c:v>R01</c:v>
                        </c:pt>
                      </c15:dlblFieldTableCache>
                    </c15:dlblFTEntry>
                  </c15:dlblFieldTable>
                  <c15:showDataLabelsRange val="0"/>
                </c:ext>
                <c:ext xmlns:c16="http://schemas.microsoft.com/office/drawing/2014/chart" uri="{C3380CC4-5D6E-409C-BE32-E72D297353CC}">
                  <c16:uniqueId val="{00000011-2EA6-4C35-B16F-D953A96C706A}"/>
                </c:ext>
              </c:extLst>
            </c:dLbl>
            <c:dLbl>
              <c:idx val="32"/>
              <c:tx>
                <c:strRef>
                  <c:f>公会計指標分析・財政指標組合せ分析表!$CV$50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{70C0BD36-368F-4A85-A35D-A67938D655A0}</c15:txfldGUID>
                      <c15:f>公会計指標分析・財政指標組合せ分析表!$CV$50</c15:f>
                      <c15:dlblFieldTableCache>
                        <c:ptCount val="1"/>
                        <c:pt idx="0">
                          <c:v>R02</c:v>
                        </c:pt>
                      </c15:dlblFieldTableCache>
                    </c15:dlblFTEntry>
                  </c15:dlblFieldTable>
                  <c15:showDataLabelsRange val="0"/>
                </c:ext>
                <c:ext xmlns:c16="http://schemas.microsoft.com/office/drawing/2014/chart" uri="{C3380CC4-5D6E-409C-BE32-E72D297353CC}">
                  <c16:uniqueId val="{00000012-2EA6-4C35-B16F-D953A96C706A}"/>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56.3</c:v>
                </c:pt>
                <c:pt idx="8">
                  <c:v>57.7</c:v>
                </c:pt>
                <c:pt idx="16">
                  <c:v>58.9</c:v>
                </c:pt>
                <c:pt idx="24">
                  <c:v>60</c:v>
                </c:pt>
                <c:pt idx="32">
                  <c:v>60.9</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2EA6-4C35-B16F-D953A96C706A}"/>
            </c:ext>
          </c:extLst>
        </c:ser>
        <c:dLbls>
          <c:showLegendKey val="0"/>
          <c:showVal val="1"/>
          <c:showCatName val="0"/>
          <c:showSerName val="0"/>
          <c:showPercent val="0"/>
          <c:showBubbleSize val="0"/>
        </c:dLbls>
        <c:axId val="46179840"/>
        <c:axId val="46181760"/>
      </c:scatterChart>
      <c:valAx>
        <c:axId val="46179840"/>
        <c:scaling>
          <c:orientation val="maxMin"/>
          <c:max val="62"/>
          <c:min val="55"/>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{52920806-F084-4EBB-A084-ADD2A3AD4724}</c15:txfldGUID>
                      <c15:f>公会計指標分析・財政指標組合せ分析表!$BP$72</c15:f>
                      <c15:dlblFieldTableCache>
                        <c:ptCount val="1"/>
                        <c:pt idx="0">
                          <c:v>H28</c:v>
                        </c:pt>
                      </c15:dlblFieldTableCache>
                    </c15:dlblFTEntry>
                  </c15:dlblFieldTable>
                  <c15:showDataLabelsRange val="0"/>
                </c:ext>
                <c:ext xmlns:c16="http://schemas.microsoft.com/office/drawing/2014/chart" uri="{C3380CC4-5D6E-409C-BE32-E72D297353CC}">
                  <c16:uniqueId val="{00000000-F23E-4E53-ACB5-5101C8A24DE2}"/>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{825E8368-E351-4C02-B741-68CE7B9277F3}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F23E-4E53-ACB5-5101C8A24DE2}"/>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{37F21BA1-319A-4314-A535-D2D5F5C7039C}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F23E-4E53-ACB5-5101C8A24DE2}"/>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{791D7E82-05A8-4ADD-9F19-6DABDC04E78B}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F23E-4E53-ACB5-5101C8A24DE2}"/>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{4B5C09B0-AC52-4D6A-A886-1EC4764107B7}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F23E-4E53-ACB5-5101C8A24DE2}"/>
                </c:ext>
              </c:extLst>
            </c:dLbl>
            <c:dLbl>
              <c:idx val="8"/>
              <c:tx>
                <c:strRef>
                  <c:f>公会計指標分析・財政指標組合せ分析表!$BX$72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{0061CEF1-6A19-45CA-A065-D018615AAC82}</c15:txfldGUID>
                      <c15:f>公会計指標分析・財政指標組合せ分析表!$BX$72</c15:f>
                      <c15:dlblFieldTableCache>
                        <c:ptCount val="1"/>
                        <c:pt idx="0">
                          <c:v>H29</c:v>
                        </c:pt>
                      </c15:dlblFieldTableCache>
                    </c15:dlblFTEntry>
                  </c15:dlblFieldTable>
                  <c15:showDataLabelsRange val="0"/>
                </c:ext>
                <c:ext xmlns:c16="http://schemas.microsoft.com/office/drawing/2014/chart" uri="{C3380CC4-5D6E-409C-BE32-E72D297353CC}">
                  <c16:uniqueId val="{00000005-F23E-4E53-ACB5-5101C8A24DE2}"/>
                </c:ext>
              </c:extLst>
            </c:dLbl>
            <c:dLbl>
              <c:idx val="16"/>
              <c:tx>
                <c:strRef>
                  <c:f>公会計指標分析・財政指標組合せ分析表!$CF$72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{00F960AA-8760-424D-B4FC-B2E7788D713E}</c15:txfldGUID>
                      <c15:f>公会計指標分析・財政指標組合せ分析表!$CF$72</c15:f>
                      <c15:dlblFieldTableCache>
                        <c:ptCount val="1"/>
                        <c:pt idx="0">
                          <c:v>H30</c:v>
                        </c:pt>
                      </c15:dlblFieldTableCache>
                    </c15:dlblFTEntry>
                  </c15:dlblFieldTable>
                  <c15:showDataLabelsRange val="0"/>
                </c:ext>
                <c:ext xmlns:c16="http://schemas.microsoft.com/office/drawing/2014/chart" uri="{C3380CC4-5D6E-409C-BE32-E72D297353CC}">
                  <c16:uniqueId val="{00000006-F23E-4E53-ACB5-5101C8A24DE2}"/>
                </c:ext>
              </c:extLst>
            </c:dLbl>
            <c:dLbl>
              <c:idx val="24"/>
              <c:tx>
                <c:strRef>
                  <c:f>公会計指標分析・財政指標組合せ分析表!$CN$72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{E76EE33C-18D5-406B-8FEC-A5CD872810C2}</c15:txfldGUID>
                      <c15:f>公会計指標分析・財政指標組合せ分析表!$CN$72</c15:f>
                      <c15:dlblFieldTableCache>
                        <c:ptCount val="1"/>
                        <c:pt idx="0">
                          <c:v>R01</c:v>
                        </c:pt>
                      </c15:dlblFieldTableCache>
                    </c15:dlblFTEntry>
                  </c15:dlblFieldTable>
                  <c15:showDataLabelsRange val="0"/>
                </c:ext>
                <c:ext xmlns:c16="http://schemas.microsoft.com/office/drawing/2014/chart" uri="{C3380CC4-5D6E-409C-BE32-E72D297353CC}">
                  <c16:uniqueId val="{00000007-F23E-4E53-ACB5-5101C8A24DE2}"/>
                </c:ext>
              </c:extLst>
            </c:dLbl>
            <c:dLbl>
              <c:idx val="32"/>
              <c:tx>
                <c:strRef>
                  <c:f>公会計指標分析・財政指標組合せ分析表!$CV$72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{530F3A91-7FBD-4E00-99AA-E7BE282E194E}</c15:txfldGUID>
                      <c15:f>公会計指標分析・財政指標組合せ分析表!$CV$72</c15:f>
                      <c15:dlblFieldTableCache>
                        <c:ptCount val="1"/>
                        <c:pt idx="0">
                          <c:v>R02</c:v>
                        </c:pt>
                      </c15:dlblFieldTableCache>
                    </c15:dlblFTEntry>
                  </c15:dlblFieldTable>
                  <c15:showDataLabelsRange val="0"/>
                </c:ext>
                <c:ext xmlns:c16="http://schemas.microsoft.com/office/drawing/2014/chart" uri="{C3380CC4-5D6E-409C-BE32-E72D297353CC}">
                  <c16:uniqueId val="{00000008-F23E-4E53-ACB5-5101C8A24DE2}"/>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-2.2000000000000002</c:v>
                </c:pt>
                <c:pt idx="8">
                  <c:v>0.6</c:v>
                </c:pt>
                <c:pt idx="16">
                  <c:v>1.4</c:v>
                </c:pt>
                <c:pt idx="24">
                  <c:v>1.2</c:v>
                </c:pt>
                <c:pt idx="32">
                  <c:v>1</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F23E-4E53-ACB5-5101C8A24DE2}"/>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manualLayout>
                  <c:x val="-4.5096530706953748E-2"/>
                  <c:y val="-6.2416647087793951E-2"/>
                </c:manualLayout>
              </c:layout>
              <c:tx>
                <c:strRef>
                  <c:f>公会計指標分析・財政指標組合せ分析表!$BP$72</c:f>
                  <c:strCache>
                    <c:ptCount val="1"/>
                    <c:pt idx="0">
                      <c:v>H28</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{D6E22FD3-8857-49E6-A66F-9206C14113B4}</c15:txfldGUID>
                      <c15:f>公会計指標分析・財政指標組合せ分析表!$BP$72</c15:f>
                      <c15:dlblFieldTableCache>
                        <c:ptCount val="1"/>
                        <c:pt idx="0">
                          <c:v>H28</c:v>
                        </c:pt>
                      </c15:dlblFieldTableCache>
                    </c15:dlblFTEntry>
                  </c15:dlblFieldTable>
                  <c15:showDataLabelsRange val="0"/>
                </c:ext>
                <c:ext xmlns:c16="http://schemas.microsoft.com/office/drawing/2014/chart" uri="{C3380CC4-5D6E-409C-BE32-E72D297353CC}">
                  <c16:uniqueId val="{0000000A-F23E-4E53-ACB5-5101C8A24DE2}"/>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{5BBF0DF9-CCB5-4C9A-B75E-20255B674B76}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F23E-4E53-ACB5-5101C8A24DE2}"/>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{EB45867A-84F9-4B67-BDE3-91E9E416BED7}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F23E-4E53-ACB5-5101C8A24DE2}"/>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{818906EC-1D4E-4D1F-A000-3063A53C1ED1}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F23E-4E53-ACB5-5101C8A24DE2}"/>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{75D4FA83-D6E4-4249-BEFC-D0559CB8D711}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F23E-4E53-ACB5-5101C8A24DE2}"/>
                </c:ext>
              </c:extLst>
            </c:dLbl>
            <c:dLbl>
              <c:idx val="8"/>
              <c:layout>
                <c:manualLayout>
                  <c:x val="-4.5160355153971272E-2"/>
                  <c:y val="-6.2416647087793951E-2"/>
                </c:manualLayout>
              </c:layout>
              <c:tx>
                <c:strRef>
                  <c:f>公会計指標分析・財政指標組合せ分析表!$BX$72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{5551C42A-1B3E-467E-AEFD-E66F3F36C1F6}</c15:txfldGUID>
                      <c15:f>公会計指標分析・財政指標組合せ分析表!$BX$72</c15:f>
                      <c15:dlblFieldTableCache>
                        <c:ptCount val="1"/>
                        <c:pt idx="0">
                          <c:v>H29</c:v>
                        </c:pt>
                      </c15:dlblFieldTableCache>
                    </c15:dlblFTEntry>
                  </c15:dlblFieldTable>
                  <c15:showDataLabelsRange val="0"/>
                </c:ext>
                <c:ext xmlns:c16="http://schemas.microsoft.com/office/drawing/2014/chart" uri="{C3380CC4-5D6E-409C-BE32-E72D297353CC}">
                  <c16:uniqueId val="{0000000F-F23E-4E53-ACB5-5101C8A24DE2}"/>
                </c:ext>
              </c:extLst>
            </c:dLbl>
            <c:dLbl>
              <c:idx val="16"/>
              <c:layout>
                <c:manualLayout>
                  <c:x val="-1.8235628084249993E-2"/>
                  <c:y val="-6.2416647087793951E-2"/>
                </c:manualLayout>
              </c:layout>
              <c:tx>
                <c:strRef>
                  <c:f>公会計指標分析・財政指標組合せ分析表!$CF$72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{313FC67D-F11C-41A2-BE13-7EAE186B7CB3}</c15:txfldGUID>
                      <c15:f>公会計指標分析・財政指標組合せ分析表!$CF$72</c15:f>
                      <c15:dlblFieldTableCache>
                        <c:ptCount val="1"/>
                        <c:pt idx="0">
                          <c:v>H30</c:v>
                        </c:pt>
                      </c15:dlblFieldTableCache>
                    </c15:dlblFTEntry>
                  </c15:dlblFieldTable>
                  <c15:showDataLabelsRange val="0"/>
                </c:ext>
                <c:ext xmlns:c16="http://schemas.microsoft.com/office/drawing/2014/chart" uri="{C3380CC4-5D6E-409C-BE32-E72D297353CC}">
                  <c16:uniqueId val="{00000010-F23E-4E53-ACB5-5101C8A24DE2}"/>
                </c:ext>
              </c:extLst>
            </c:dLbl>
            <c:dLbl>
              <c:idx val="24"/>
              <c:tx>
                <c:strRef>
                  <c:f>公会計指標分析・財政指標組合せ分析表!$CN$72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{47E3110B-646F-48FC-9A01-09F3165CC183}</c15:txfldGUID>
                      <c15:f>公会計指標分析・財政指標組合せ分析表!$CN$72</c15:f>
                      <c15:dlblFieldTableCache>
                        <c:ptCount val="1"/>
                        <c:pt idx="0">
                          <c:v>R01</c:v>
                        </c:pt>
                      </c15:dlblFieldTableCache>
                    </c15:dlblFTEntry>
                  </c15:dlblFieldTable>
                  <c15:showDataLabelsRange val="0"/>
                </c:ext>
                <c:ext xmlns:c16="http://schemas.microsoft.com/office/drawing/2014/chart" uri="{C3380CC4-5D6E-409C-BE32-E72D297353CC}">
                  <c16:uniqueId val="{00000011-F23E-4E53-ACB5-5101C8A24DE2}"/>
                </c:ext>
              </c:extLst>
            </c:dLbl>
            <c:dLbl>
              <c:idx val="32"/>
              <c:layout>
                <c:manualLayout>
                  <c:x val="-1.8171803637232434E-2"/>
                  <c:y val="-6.2416647087793951E-2"/>
                </c:manualLayout>
              </c:layout>
              <c:tx>
                <c:strRef>
                  <c:f>公会計指標分析・財政指標組合せ分析表!$CV$72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{7A1B9E80-9B65-4EC2-B400-C74F2A4400A9}</c15:txfldGUID>
                      <c15:f>公会計指標分析・財政指標組合せ分析表!$CV$72</c15:f>
                      <c15:dlblFieldTableCache>
                        <c:ptCount val="1"/>
                        <c:pt idx="0">
                          <c:v>R02</c:v>
                        </c:pt>
                      </c15:dlblFieldTableCache>
                    </c15:dlblFTEntry>
                  </c15:dlblFieldTable>
                  <c15:showDataLabelsRange val="0"/>
                </c:ext>
                <c:ext xmlns:c16="http://schemas.microsoft.com/office/drawing/2014/chart" uri="{C3380CC4-5D6E-409C-BE32-E72D297353CC}">
                  <c16:uniqueId val="{00000012-F23E-4E53-ACB5-5101C8A24DE2}"/>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7.4</c:v>
                </c:pt>
                <c:pt idx="8">
                  <c:v>7.1</c:v>
                </c:pt>
                <c:pt idx="16">
                  <c:v>7.1</c:v>
                </c:pt>
                <c:pt idx="24">
                  <c:v>7.3</c:v>
                </c:pt>
                <c:pt idx="32">
                  <c:v>7.4</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F23E-4E53-ACB5-5101C8A24DE2}"/>
            </c:ext>
          </c:extLst>
        </c:ser>
        <c:dLbls>
          <c:showLegendKey val="0"/>
          <c:showVal val="1"/>
          <c:showCatName val="0"/>
          <c:showSerName val="0"/>
          <c:showPercent val="0"/>
          <c:showBubbleSize val="0"/>
        </c:dLbls>
        <c:axId val="84219776"/>
        <c:axId val="84234240"/>
      </c:scatterChart>
      <c:valAx>
        <c:axId val="84219776"/>
        <c:scaling>
          <c:orientation val="maxMin"/>
          <c:max val="7.5"/>
          <c:min val="6.9"/>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3,119
3,105
28.37
3,570,351
3,474,596
33,044
1,706,158
3,523,213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[0.20]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人口の減少や全国平均を上回る高齢化率（２年度末４５．２％）に加え、長引く景気低迷や第一次産業の不振等により財政基盤が弱く、類似団体平均値ではあるが全国平均や県平均をかなり下回っている。</a:t>
          </a:r>
        </a:p>
        <a:p>
          <a:r>
            <a:rPr kumimoji="1" lang="ja-JP" altLang="en-US" sz="1300">
              <a:latin typeface="ＭＳ Ｐゴシック" panose="020B0600070205080204" pitchFamily="50" charset="-128"/>
              <a:ea typeface="ＭＳ Ｐゴシック" panose="020B0600070205080204" pitchFamily="50" charset="-128"/>
            </a:rPr>
            <a:t>　物件費などの歳出の見直しを実施し、産業の振興による税収増への取り組みを積極的に行うとともに、税収の徴収強化対策を継続して実施し、自主財源の確保に努める。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131535</xdr:rowOff>
    </xdr:from>
    <xdr:to>
      <xdr:col>27</xdr:col>
      <xdr:colOff>184150</xdr:colOff>
      <xdr:row>45</xdr:row>
      <xdr:rowOff>131535</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129722</xdr:rowOff>
    </xdr:from>
    <xdr:to>
      <xdr:col>27</xdr:col>
      <xdr:colOff>184150</xdr:colOff>
      <xdr:row>43</xdr:row>
      <xdr:rowOff>129722</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41</xdr:row>
      <xdr:rowOff>127907</xdr:rowOff>
    </xdr:from>
    <xdr:to>
      <xdr:col>27</xdr:col>
      <xdr:colOff>184150</xdr:colOff>
      <xdr:row>41</xdr:row>
      <xdr:rowOff>127907</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126093</xdr:rowOff>
    </xdr:from>
    <xdr:to>
      <xdr:col>27</xdr:col>
      <xdr:colOff>184150</xdr:colOff>
      <xdr:row>39</xdr:row>
      <xdr:rowOff>126093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124278</xdr:rowOff>
    </xdr:from>
    <xdr:to>
      <xdr:col>27</xdr:col>
      <xdr:colOff>184150</xdr:colOff>
      <xdr:row>37</xdr:row>
      <xdr:rowOff>124278</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122464</xdr:rowOff>
    </xdr:from>
    <xdr:to>
      <xdr:col>27</xdr:col>
      <xdr:colOff>184150</xdr:colOff>
      <xdr:row>35</xdr:row>
      <xdr:rowOff>122464</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4" name="財政力グラフ枠">
          <a:extLst>
            <a:ext uri="{FF2B5EF4-FFF2-40B4-BE49-F238E27FC236}">
              <a16:creationId xmlns:a16="http://schemas.microsoft.com/office/drawing/2014/main" id="{00000000-0008-0000-0300-000040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53522</xdr:rowOff>
    </xdr:from>
    <xdr:to>
      <xdr:col>23</xdr:col>
      <xdr:colOff>133350</xdr:colOff>
      <xdr:row>45</xdr:row>
      <xdr:rowOff>51102</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flipV="1">
          <a:off x="4953000" y="6054272"/>
          <a:ext cx="0" cy="17120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23179</xdr:rowOff>
    </xdr:from>
    <xdr:ext cx="762000" cy="259045"/>
    <xdr:sp macro="" textlink="">
      <xdr:nvSpPr>
        <xdr:cNvPr id="66" name="財政力最小値テキスト">
          <a:extLst>
            <a:ext uri="{FF2B5EF4-FFF2-40B4-BE49-F238E27FC236}">
              <a16:creationId xmlns:a16="http://schemas.microsoft.com/office/drawing/2014/main" id="{00000000-0008-0000-0300-000042000000}"/>
            </a:ext>
          </a:extLst>
        </xdr:cNvPr>
        <xdr:cNvSpPr txBox="1"/>
      </xdr:nvSpPr>
      <xdr:spPr>
        <a:xfrm>
          <a:off x="5041900" y="7738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51102</xdr:rowOff>
    </xdr:from>
    <xdr:to>
      <xdr:col>24</xdr:col>
      <xdr:colOff>12700</xdr:colOff>
      <xdr:row>45</xdr:row>
      <xdr:rowOff>51102</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7766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33</xdr:row>
      <xdr:rowOff>139899</xdr:rowOff>
    </xdr:from>
    <xdr:ext cx="762000" cy="259045"/>
    <xdr:sp macro="" textlink="">
      <xdr:nvSpPr>
        <xdr:cNvPr id="68" name="財政力最大値テキスト">
          <a:extLst>
            <a:ext uri="{FF2B5EF4-FFF2-40B4-BE49-F238E27FC236}">
              <a16:creationId xmlns:a16="http://schemas.microsoft.com/office/drawing/2014/main" id="{00000000-0008-0000-0300-000044000000}"/>
            </a:ext>
          </a:extLst>
        </xdr:cNvPr>
        <xdr:cNvSpPr txBox="1"/>
      </xdr:nvSpPr>
      <xdr:spPr>
        <a:xfrm>
          <a:off x="5041900" y="5797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53522</xdr:rowOff>
    </xdr:from>
    <xdr:to>
      <xdr:col>24</xdr:col>
      <xdr:colOff>12700</xdr:colOff>
      <xdr:row>35</xdr:row>
      <xdr:rowOff>53522</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6054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73176</xdr:rowOff>
    </xdr:from>
    <xdr:to>
      <xdr:col>23</xdr:col>
      <xdr:colOff>133350</xdr:colOff>
      <xdr:row>44</xdr:row>
      <xdr:rowOff>73176</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4114800" y="7616976"/>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5944</xdr:rowOff>
    </xdr:from>
    <xdr:ext cx="762000" cy="259045"/>
    <xdr:sp macro="" textlink="">
      <xdr:nvSpPr>
        <xdr:cNvPr id="71" name="財政力平均値テキスト">
          <a:extLst>
            <a:ext uri="{FF2B5EF4-FFF2-40B4-BE49-F238E27FC236}">
              <a16:creationId xmlns:a16="http://schemas.microsoft.com/office/drawing/2014/main" id="{00000000-0008-0000-0300-000047000000}"/>
            </a:ext>
          </a:extLst>
        </xdr:cNvPr>
        <xdr:cNvSpPr txBox="1"/>
      </xdr:nvSpPr>
      <xdr:spPr>
        <a:xfrm>
          <a:off x="5041900" y="75497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33867</xdr:rowOff>
    </xdr:from>
    <xdr:to>
      <xdr:col>23</xdr:col>
      <xdr:colOff>184150</xdr:colOff>
      <xdr:row>44</xdr:row>
      <xdr:rowOff>135467</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902200" y="7577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73176</xdr:rowOff>
    </xdr:from>
    <xdr:to>
      <xdr:col>19</xdr:col>
      <xdr:colOff>133350</xdr:colOff>
      <xdr:row>44</xdr:row>
      <xdr:rowOff>73176</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a:off x="3225800" y="761697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44</xdr:row>
      <xdr:rowOff>45357</xdr:rowOff>
    </xdr:from>
    <xdr:to>
      <xdr:col>19</xdr:col>
      <xdr:colOff>184150</xdr:colOff>
      <xdr:row>44</xdr:row>
      <xdr:rowOff>146957</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064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131734</xdr:rowOff>
    </xdr:from>
    <xdr:ext cx="736600" cy="2590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3733800" y="76755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73176</xdr:rowOff>
    </xdr:from>
    <xdr:to>
      <xdr:col>15</xdr:col>
      <xdr:colOff>82550</xdr:colOff>
      <xdr:row>44</xdr:row>
      <xdr:rowOff>84667</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flipV="1">
          <a:off x="2336800" y="7616976"/>
          <a:ext cx="889000" cy="11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44</xdr:row>
      <xdr:rowOff>45357</xdr:rowOff>
    </xdr:from>
    <xdr:to>
      <xdr:col>15</xdr:col>
      <xdr:colOff>133350</xdr:colOff>
      <xdr:row>44</xdr:row>
      <xdr:rowOff>146957</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3175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131734</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2844800" y="76755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84667</xdr:rowOff>
    </xdr:from>
    <xdr:to>
      <xdr:col>11</xdr:col>
      <xdr:colOff>31750</xdr:colOff>
      <xdr:row>44</xdr:row>
      <xdr:rowOff>96157</xdr:rowOff>
    </xdr:to>
    <xdr:cxnSp macro="">
      <xdr:nvCxnSpPr>
        <xdr:cNvPr id="79" name="直線コネクタ 78">
          <a:extLst>
            <a:ext uri="{FF2B5EF4-FFF2-40B4-BE49-F238E27FC236}">
              <a16:creationId xmlns:a16="http://schemas.microsoft.com/office/drawing/2014/main" id="{00000000-0008-0000-0300-00004F000000}"/>
            </a:ext>
          </a:extLst>
        </xdr:cNvPr>
        <xdr:cNvCxnSpPr/>
      </xdr:nvCxnSpPr>
      <xdr:spPr>
        <a:xfrm flipV="1">
          <a:off x="1447800" y="7628467"/>
          <a:ext cx="889000" cy="11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45357</xdr:rowOff>
    </xdr:from>
    <xdr:to>
      <xdr:col>11</xdr:col>
      <xdr:colOff>82550</xdr:colOff>
      <xdr:row>44</xdr:row>
      <xdr:rowOff>146957</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2286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131734</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955800" y="76755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45357</xdr:rowOff>
    </xdr:from>
    <xdr:to>
      <xdr:col>7</xdr:col>
      <xdr:colOff>31750</xdr:colOff>
      <xdr:row>44</xdr:row>
      <xdr:rowOff>146957</xdr:rowOff>
    </xdr:to>
    <xdr:sp macro=""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1397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131734</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066800" y="76755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22376</xdr:rowOff>
    </xdr:from>
    <xdr:to>
      <xdr:col>23</xdr:col>
      <xdr:colOff>184150</xdr:colOff>
      <xdr:row>44</xdr:row>
      <xdr:rowOff>123976</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902200" y="7566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38903</xdr:rowOff>
    </xdr:from>
    <xdr:ext cx="762000" cy="259045"/>
    <xdr:sp macro="" textlink="">
      <xdr:nvSpPr>
        <xdr:cNvPr id="90" name="財政力該当値テキスト">
          <a:extLst>
            <a:ext uri="{FF2B5EF4-FFF2-40B4-BE49-F238E27FC236}">
              <a16:creationId xmlns:a16="http://schemas.microsoft.com/office/drawing/2014/main" id="{00000000-0008-0000-0300-00005A000000}"/>
            </a:ext>
          </a:extLst>
        </xdr:cNvPr>
        <xdr:cNvSpPr txBox="1"/>
      </xdr:nvSpPr>
      <xdr:spPr>
        <a:xfrm>
          <a:off x="5041900" y="74112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22376</xdr:rowOff>
    </xdr:from>
    <xdr:to>
      <xdr:col>19</xdr:col>
      <xdr:colOff>184150</xdr:colOff>
      <xdr:row>44</xdr:row>
      <xdr:rowOff>123976</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4064000" y="7566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134153</xdr:rowOff>
    </xdr:from>
    <xdr:ext cx="7366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3733800" y="73350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22376</xdr:rowOff>
    </xdr:from>
    <xdr:to>
      <xdr:col>15</xdr:col>
      <xdr:colOff>133350</xdr:colOff>
      <xdr:row>44</xdr:row>
      <xdr:rowOff>123976</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3175000" y="7566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134153</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2844800" y="7335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33867</xdr:rowOff>
    </xdr:from>
    <xdr:to>
      <xdr:col>11</xdr:col>
      <xdr:colOff>82550</xdr:colOff>
      <xdr:row>44</xdr:row>
      <xdr:rowOff>135467</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2286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145644</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955800" y="7346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45357</xdr:rowOff>
    </xdr:from>
    <xdr:to>
      <xdr:col>7</xdr:col>
      <xdr:colOff>31750</xdr:colOff>
      <xdr:row>44</xdr:row>
      <xdr:rowOff>146957</xdr:rowOff>
    </xdr:to>
    <xdr:sp macro="" textlink="">
      <xdr:nvSpPr>
        <xdr:cNvPr id="97" name="楕円 96">
          <a:extLst>
            <a:ext uri="{FF2B5EF4-FFF2-40B4-BE49-F238E27FC236}">
              <a16:creationId xmlns:a16="http://schemas.microsoft.com/office/drawing/2014/main" id="{00000000-0008-0000-0300-000061000000}"/>
            </a:ext>
          </a:extLst>
        </xdr:cNvPr>
        <xdr:cNvSpPr/>
      </xdr:nvSpPr>
      <xdr:spPr>
        <a:xfrm>
          <a:off x="1397000" y="7589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157134</xdr:rowOff>
    </xdr:from>
    <xdr:ext cx="762000" cy="259045"/>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066800" y="7358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[88.0%]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経常収支比率は前年度と比較すると２．６ポイント増加し、類似団体を３．８ポイント下回っている。</a:t>
          </a:r>
        </a:p>
        <a:p>
          <a:r>
            <a:rPr kumimoji="1" lang="ja-JP" altLang="en-US" sz="1300">
              <a:latin typeface="ＭＳ Ｐゴシック" panose="020B0600070205080204" pitchFamily="50" charset="-128"/>
              <a:ea typeface="ＭＳ Ｐゴシック" panose="020B0600070205080204" pitchFamily="50" charset="-128"/>
            </a:rPr>
            <a:t>　増加の要因としては、人件費、公債費、補助費等に係る経常経費の増加に対し、地方税等の減により歳入経常一般財源が減少したためである。　</a:t>
          </a:r>
        </a:p>
        <a:p>
          <a:r>
            <a:rPr kumimoji="1" lang="ja-JP" altLang="en-US" sz="1300">
              <a:latin typeface="ＭＳ Ｐゴシック" panose="020B0600070205080204" pitchFamily="50" charset="-128"/>
              <a:ea typeface="ＭＳ Ｐゴシック" panose="020B0600070205080204" pitchFamily="50" charset="-128"/>
            </a:rPr>
            <a:t>　今後地方債の発行増による公債費の増加が見込まれるため、繰上償還による公債費の削減や、事務事業の優先度の点検を行い経常経費の削減に取り組む。</a:t>
          </a:r>
        </a:p>
      </xdr:txBody>
    </xdr:sp>
    <xdr:clientData/>
  </xdr:twoCellAnchor>
  <xdr:oneCellAnchor>
    <xdr:from>
      <xdr:col>3</xdr:col>
      <xdr:colOff>95250</xdr:colOff>
      <xdr:row>54</xdr:row>
      <xdr:rowOff>139700</xdr:rowOff>
    </xdr:from>
    <xdr:ext cx="298543" cy="225703"/>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6" name="テキスト ボックス 125">
          <a:extLst>
            <a:ext uri="{FF2B5EF4-FFF2-40B4-BE49-F238E27FC236}">
              <a16:creationId xmlns:a16="http://schemas.microsoft.com/office/drawing/2014/main" id="{00000000-0008-0000-0300-00007E000000}"/>
            </a:ext>
          </a:extLst>
        </xdr:cNvPr>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8" name="テキスト ボックス 127">
          <a:extLst>
            <a:ext uri="{FF2B5EF4-FFF2-40B4-BE49-F238E27FC236}">
              <a16:creationId xmlns:a16="http://schemas.microsoft.com/office/drawing/2014/main" id="{00000000-0008-0000-0300-000080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9" name="財政構造の弾力性グラフ枠">
          <a:extLst>
            <a:ext uri="{FF2B5EF4-FFF2-40B4-BE49-F238E27FC236}">
              <a16:creationId xmlns:a16="http://schemas.microsoft.com/office/drawing/2014/main" id="{00000000-0008-0000-0300-000081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78740</xdr:rowOff>
    </xdr:from>
    <xdr:to>
      <xdr:col>23</xdr:col>
      <xdr:colOff>133350</xdr:colOff>
      <xdr:row>68</xdr:row>
      <xdr:rowOff>29210</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flipV="1">
          <a:off x="4953000" y="10022840"/>
          <a:ext cx="0" cy="166497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68</xdr:row>
      <xdr:rowOff>1287</xdr:rowOff>
    </xdr:from>
    <xdr:ext cx="762000" cy="259045"/>
    <xdr:sp macro="" textlink="">
      <xdr:nvSpPr>
        <xdr:cNvPr id="131" name="財政構造の弾力性最小値テキスト">
          <a:extLst>
            <a:ext uri="{FF2B5EF4-FFF2-40B4-BE49-F238E27FC236}">
              <a16:creationId xmlns:a16="http://schemas.microsoft.com/office/drawing/2014/main" id="{00000000-0008-0000-0300-000083000000}"/>
            </a:ext>
          </a:extLst>
        </xdr:cNvPr>
        <xdr:cNvSpPr txBox="1"/>
      </xdr:nvSpPr>
      <xdr:spPr>
        <a:xfrm>
          <a:off x="5041900" y="11659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68</xdr:row>
      <xdr:rowOff>29210</xdr:rowOff>
    </xdr:from>
    <xdr:to>
      <xdr:col>24</xdr:col>
      <xdr:colOff>12700</xdr:colOff>
      <xdr:row>68</xdr:row>
      <xdr:rowOff>29210</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864100" y="116878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165117</xdr:rowOff>
    </xdr:from>
    <xdr:ext cx="762000" cy="259045"/>
    <xdr:sp macro="" textlink="">
      <xdr:nvSpPr>
        <xdr:cNvPr id="133" name="財政構造の弾力性最大値テキスト">
          <a:extLst>
            <a:ext uri="{FF2B5EF4-FFF2-40B4-BE49-F238E27FC236}">
              <a16:creationId xmlns:a16="http://schemas.microsoft.com/office/drawing/2014/main" id="{00000000-0008-0000-0300-000085000000}"/>
            </a:ext>
          </a:extLst>
        </xdr:cNvPr>
        <xdr:cNvSpPr txBox="1"/>
      </xdr:nvSpPr>
      <xdr:spPr>
        <a:xfrm>
          <a:off x="5041900" y="976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78740</xdr:rowOff>
    </xdr:from>
    <xdr:to>
      <xdr:col>24</xdr:col>
      <xdr:colOff>12700</xdr:colOff>
      <xdr:row>58</xdr:row>
      <xdr:rowOff>78740</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4864100" y="10022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7438</xdr:rowOff>
    </xdr:from>
    <xdr:to>
      <xdr:col>23</xdr:col>
      <xdr:colOff>133350</xdr:colOff>
      <xdr:row>63</xdr:row>
      <xdr:rowOff>97065</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4114800" y="10808788"/>
          <a:ext cx="838200" cy="896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61</xdr:row>
      <xdr:rowOff>103250</xdr:rowOff>
    </xdr:from>
    <xdr:ext cx="762000" cy="259045"/>
    <xdr:sp macro="" textlink="">
      <xdr:nvSpPr>
        <xdr:cNvPr id="136" name="財政構造の弾力性平均値テキスト">
          <a:extLst>
            <a:ext uri="{FF2B5EF4-FFF2-40B4-BE49-F238E27FC236}">
              <a16:creationId xmlns:a16="http://schemas.microsoft.com/office/drawing/2014/main" id="{00000000-0008-0000-0300-000088000000}"/>
            </a:ext>
          </a:extLst>
        </xdr:cNvPr>
        <xdr:cNvSpPr txBox="1"/>
      </xdr:nvSpPr>
      <xdr:spPr>
        <a:xfrm>
          <a:off x="5041900" y="1056170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86723</xdr:rowOff>
    </xdr:from>
    <xdr:to>
      <xdr:col>23</xdr:col>
      <xdr:colOff>184150</xdr:colOff>
      <xdr:row>63</xdr:row>
      <xdr:rowOff>16873</xdr:rowOff>
    </xdr:to>
    <xdr:sp macro="" textlink="">
      <xdr:nvSpPr>
        <xdr:cNvPr id="137" name="フローチャート: 判断 136">
          <a:extLst>
            <a:ext uri="{FF2B5EF4-FFF2-40B4-BE49-F238E27FC236}">
              <a16:creationId xmlns:a16="http://schemas.microsoft.com/office/drawing/2014/main" id="{00000000-0008-0000-0300-000089000000}"/>
            </a:ext>
          </a:extLst>
        </xdr:cNvPr>
        <xdr:cNvSpPr/>
      </xdr:nvSpPr>
      <xdr:spPr>
        <a:xfrm>
          <a:off x="4902200" y="10716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62</xdr:row>
      <xdr:rowOff>47897</xdr:rowOff>
    </xdr:from>
    <xdr:to>
      <xdr:col>19</xdr:col>
      <xdr:colOff>133350</xdr:colOff>
      <xdr:row>63</xdr:row>
      <xdr:rowOff>7438</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a:off x="3225800" y="10677797"/>
          <a:ext cx="889000" cy="130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131535</xdr:rowOff>
    </xdr:from>
    <xdr:to>
      <xdr:col>19</xdr:col>
      <xdr:colOff>184150</xdr:colOff>
      <xdr:row>63</xdr:row>
      <xdr:rowOff>61685</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4064000" y="10761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46462</xdr:rowOff>
    </xdr:from>
    <xdr:ext cx="736600" cy="25904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3733800" y="1084781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62</xdr:row>
      <xdr:rowOff>47897</xdr:rowOff>
    </xdr:from>
    <xdr:to>
      <xdr:col>15</xdr:col>
      <xdr:colOff>82550</xdr:colOff>
      <xdr:row>62</xdr:row>
      <xdr:rowOff>154759</xdr:rowOff>
    </xdr:to>
    <xdr:cxnSp macro="">
      <xdr:nvCxnSpPr>
        <xdr:cNvPr id="141" name="直線コネクタ 140">
          <a:extLst>
            <a:ext uri="{FF2B5EF4-FFF2-40B4-BE49-F238E27FC236}">
              <a16:creationId xmlns:a16="http://schemas.microsoft.com/office/drawing/2014/main" id="{00000000-0008-0000-0300-00008D000000}"/>
            </a:ext>
          </a:extLst>
        </xdr:cNvPr>
        <xdr:cNvCxnSpPr/>
      </xdr:nvCxnSpPr>
      <xdr:spPr>
        <a:xfrm flipV="1">
          <a:off x="2336800" y="10677797"/>
          <a:ext cx="889000" cy="1068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110853</xdr:rowOff>
    </xdr:from>
    <xdr:to>
      <xdr:col>15</xdr:col>
      <xdr:colOff>133350</xdr:colOff>
      <xdr:row>63</xdr:row>
      <xdr:rowOff>41003</xdr:rowOff>
    </xdr:to>
    <xdr:sp macro="" textlink="">
      <xdr:nvSpPr>
        <xdr:cNvPr id="142" name="フローチャート: 判断 141">
          <a:extLst>
            <a:ext uri="{FF2B5EF4-FFF2-40B4-BE49-F238E27FC236}">
              <a16:creationId xmlns:a16="http://schemas.microsoft.com/office/drawing/2014/main" id="{00000000-0008-0000-0300-00008E000000}"/>
            </a:ext>
          </a:extLst>
        </xdr:cNvPr>
        <xdr:cNvSpPr/>
      </xdr:nvSpPr>
      <xdr:spPr>
        <a:xfrm>
          <a:off x="3175000" y="107407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25780</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2844800" y="108271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62</xdr:row>
      <xdr:rowOff>6531</xdr:rowOff>
    </xdr:from>
    <xdr:to>
      <xdr:col>11</xdr:col>
      <xdr:colOff>31750</xdr:colOff>
      <xdr:row>62</xdr:row>
      <xdr:rowOff>154759</xdr:rowOff>
    </xdr:to>
    <xdr:cxnSp macro="">
      <xdr:nvCxnSpPr>
        <xdr:cNvPr id="144" name="直線コネクタ 143">
          <a:extLst>
            <a:ext uri="{FF2B5EF4-FFF2-40B4-BE49-F238E27FC236}">
              <a16:creationId xmlns:a16="http://schemas.microsoft.com/office/drawing/2014/main" id="{00000000-0008-0000-0300-000090000000}"/>
            </a:ext>
          </a:extLst>
        </xdr:cNvPr>
        <xdr:cNvCxnSpPr/>
      </xdr:nvCxnSpPr>
      <xdr:spPr>
        <a:xfrm>
          <a:off x="1447800" y="10636431"/>
          <a:ext cx="889000" cy="148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55699</xdr:rowOff>
    </xdr:from>
    <xdr:to>
      <xdr:col>11</xdr:col>
      <xdr:colOff>82550</xdr:colOff>
      <xdr:row>62</xdr:row>
      <xdr:rowOff>157299</xdr:rowOff>
    </xdr:to>
    <xdr:sp macro="" textlink="">
      <xdr:nvSpPr>
        <xdr:cNvPr id="145" name="フローチャート: 判断 144">
          <a:extLst>
            <a:ext uri="{FF2B5EF4-FFF2-40B4-BE49-F238E27FC236}">
              <a16:creationId xmlns:a16="http://schemas.microsoft.com/office/drawing/2014/main" id="{00000000-0008-0000-0300-000091000000}"/>
            </a:ext>
          </a:extLst>
        </xdr:cNvPr>
        <xdr:cNvSpPr/>
      </xdr:nvSpPr>
      <xdr:spPr>
        <a:xfrm>
          <a:off x="2286000" y="106855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167476</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955800" y="104544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154759</xdr:rowOff>
    </xdr:from>
    <xdr:to>
      <xdr:col>7</xdr:col>
      <xdr:colOff>31750</xdr:colOff>
      <xdr:row>62</xdr:row>
      <xdr:rowOff>84909</xdr:rowOff>
    </xdr:to>
    <xdr:sp macro="" textlink="">
      <xdr:nvSpPr>
        <xdr:cNvPr id="147" name="フローチャート: 判断 146">
          <a:extLst>
            <a:ext uri="{FF2B5EF4-FFF2-40B4-BE49-F238E27FC236}">
              <a16:creationId xmlns:a16="http://schemas.microsoft.com/office/drawing/2014/main" id="{00000000-0008-0000-0300-000093000000}"/>
            </a:ext>
          </a:extLst>
        </xdr:cNvPr>
        <xdr:cNvSpPr/>
      </xdr:nvSpPr>
      <xdr:spPr>
        <a:xfrm>
          <a:off x="1397000" y="106132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69686</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1066800" y="106995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46265</xdr:rowOff>
    </xdr:from>
    <xdr:to>
      <xdr:col>23</xdr:col>
      <xdr:colOff>184150</xdr:colOff>
      <xdr:row>63</xdr:row>
      <xdr:rowOff>147865</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4902200" y="10847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63</xdr:row>
      <xdr:rowOff>18342</xdr:rowOff>
    </xdr:from>
    <xdr:ext cx="762000" cy="259045"/>
    <xdr:sp macro="" textlink="">
      <xdr:nvSpPr>
        <xdr:cNvPr id="155" name="財政構造の弾力性該当値テキスト">
          <a:extLst>
            <a:ext uri="{FF2B5EF4-FFF2-40B4-BE49-F238E27FC236}">
              <a16:creationId xmlns:a16="http://schemas.microsoft.com/office/drawing/2014/main" id="{00000000-0008-0000-0300-00009B000000}"/>
            </a:ext>
          </a:extLst>
        </xdr:cNvPr>
        <xdr:cNvSpPr txBox="1"/>
      </xdr:nvSpPr>
      <xdr:spPr>
        <a:xfrm>
          <a:off x="5041900" y="10819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62</xdr:row>
      <xdr:rowOff>128088</xdr:rowOff>
    </xdr:from>
    <xdr:to>
      <xdr:col>19</xdr:col>
      <xdr:colOff>184150</xdr:colOff>
      <xdr:row>63</xdr:row>
      <xdr:rowOff>58238</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4064000" y="10757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68415</xdr:rowOff>
    </xdr:from>
    <xdr:ext cx="7366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3733800" y="105268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61</xdr:row>
      <xdr:rowOff>168547</xdr:rowOff>
    </xdr:from>
    <xdr:to>
      <xdr:col>15</xdr:col>
      <xdr:colOff>133350</xdr:colOff>
      <xdr:row>62</xdr:row>
      <xdr:rowOff>98697</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3175000" y="10626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108874</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2844800" y="103958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103959</xdr:rowOff>
    </xdr:from>
    <xdr:to>
      <xdr:col>11</xdr:col>
      <xdr:colOff>82550</xdr:colOff>
      <xdr:row>63</xdr:row>
      <xdr:rowOff>34109</xdr:rowOff>
    </xdr:to>
    <xdr:sp macro="" textlink="">
      <xdr:nvSpPr>
        <xdr:cNvPr id="160" name="楕円 159">
          <a:extLst>
            <a:ext uri="{FF2B5EF4-FFF2-40B4-BE49-F238E27FC236}">
              <a16:creationId xmlns:a16="http://schemas.microsoft.com/office/drawing/2014/main" id="{00000000-0008-0000-0300-0000A0000000}"/>
            </a:ext>
          </a:extLst>
        </xdr:cNvPr>
        <xdr:cNvSpPr/>
      </xdr:nvSpPr>
      <xdr:spPr>
        <a:xfrm>
          <a:off x="2286000" y="107338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18886</xdr:rowOff>
    </xdr:from>
    <xdr:ext cx="762000" cy="259045"/>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1955800" y="108202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127181</xdr:rowOff>
    </xdr:from>
    <xdr:to>
      <xdr:col>7</xdr:col>
      <xdr:colOff>31750</xdr:colOff>
      <xdr:row>62</xdr:row>
      <xdr:rowOff>57331</xdr:rowOff>
    </xdr:to>
    <xdr:sp macro="" textlink="">
      <xdr:nvSpPr>
        <xdr:cNvPr id="162" name="楕円 161">
          <a:extLst>
            <a:ext uri="{FF2B5EF4-FFF2-40B4-BE49-F238E27FC236}">
              <a16:creationId xmlns:a16="http://schemas.microsoft.com/office/drawing/2014/main" id="{00000000-0008-0000-0300-0000A2000000}"/>
            </a:ext>
          </a:extLst>
        </xdr:cNvPr>
        <xdr:cNvSpPr/>
      </xdr:nvSpPr>
      <xdr:spPr>
        <a:xfrm>
          <a:off x="1397000" y="10585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67508</xdr:rowOff>
    </xdr:from>
    <xdr:ext cx="762000" cy="259045"/>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1066800" y="103545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5" name="テキスト ボックス 164">
          <a:extLst>
            <a:ext uri="{FF2B5EF4-FFF2-40B4-BE49-F238E27FC236}">
              <a16:creationId xmlns:a16="http://schemas.microsoft.com/office/drawing/2014/main" id="{00000000-0008-0000-0300-0000A5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6" name="テキスト ボックス 165">
          <a:extLst>
            <a:ext uri="{FF2B5EF4-FFF2-40B4-BE49-F238E27FC236}">
              <a16:creationId xmlns:a16="http://schemas.microsoft.com/office/drawing/2014/main" id="{00000000-0008-0000-0300-0000A6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[313,133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181,886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4" name="正方形/長方形 173">
          <a:extLst>
            <a:ext uri="{FF2B5EF4-FFF2-40B4-BE49-F238E27FC236}">
              <a16:creationId xmlns:a16="http://schemas.microsoft.com/office/drawing/2014/main" id="{00000000-0008-0000-0300-0000AE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5" name="正方形/長方形 174">
          <a:extLst>
            <a:ext uri="{FF2B5EF4-FFF2-40B4-BE49-F238E27FC236}">
              <a16:creationId xmlns:a16="http://schemas.microsoft.com/office/drawing/2014/main" id="{00000000-0008-0000-0300-0000AF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物件費及び維持補修費の合計額の人口１人当たりの金額が、前年度より７２，６１１円（△１８．８％）減少している、主に物件費を要因としており、ふるさと納税振興事業費に係る経費が減少したためである。　</a:t>
          </a:r>
        </a:p>
        <a:p>
          <a:r>
            <a:rPr kumimoji="1" lang="ja-JP" altLang="en-US" sz="1300">
              <a:latin typeface="ＭＳ Ｐゴシック" panose="020B0600070205080204" pitchFamily="50" charset="-128"/>
              <a:ea typeface="ＭＳ Ｐゴシック" panose="020B0600070205080204" pitchFamily="50" charset="-128"/>
            </a:rPr>
            <a:t>　今後はこれらも含めた経費について、適正管理していく必要がある。</a:t>
          </a:r>
        </a:p>
      </xdr:txBody>
    </xdr:sp>
    <xdr:clientData/>
  </xdr:twoCellAnchor>
  <xdr:oneCellAnchor>
    <xdr:from>
      <xdr:col>3</xdr:col>
      <xdr:colOff>95250</xdr:colOff>
      <xdr:row>77</xdr:row>
      <xdr:rowOff>6350</xdr:rowOff>
    </xdr:from>
    <xdr:ext cx="349839" cy="225703"/>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9" name="テキスト ボックス 188">
          <a:extLst>
            <a:ext uri="{FF2B5EF4-FFF2-40B4-BE49-F238E27FC236}">
              <a16:creationId xmlns:a16="http://schemas.microsoft.com/office/drawing/2014/main" id="{00000000-0008-0000-0300-0000BD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91" name="テキスト ボックス 190">
          <a:extLst>
            <a:ext uri="{FF2B5EF4-FFF2-40B4-BE49-F238E27FC236}">
              <a16:creationId xmlns:a16="http://schemas.microsoft.com/office/drawing/2014/main" id="{00000000-0008-0000-0300-0000BF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93" name="テキスト ボックス 192">
          <a:extLst>
            <a:ext uri="{FF2B5EF4-FFF2-40B4-BE49-F238E27FC236}">
              <a16:creationId xmlns:a16="http://schemas.microsoft.com/office/drawing/2014/main" id="{00000000-0008-0000-0300-0000C1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94" name="人件費・物件費等の状況グラフ枠">
          <a:extLst>
            <a:ext uri="{FF2B5EF4-FFF2-40B4-BE49-F238E27FC236}">
              <a16:creationId xmlns:a16="http://schemas.microsoft.com/office/drawing/2014/main" id="{00000000-0008-0000-0300-0000C2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79</xdr:row>
      <xdr:rowOff>121176</xdr:rowOff>
    </xdr:from>
    <xdr:to>
      <xdr:col>23</xdr:col>
      <xdr:colOff>133350</xdr:colOff>
      <xdr:row>88</xdr:row>
      <xdr:rowOff>142748</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flipV="1">
          <a:off x="4953000" y="13665726"/>
          <a:ext cx="0" cy="156462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114825</xdr:rowOff>
    </xdr:from>
    <xdr:ext cx="762000" cy="259045"/>
    <xdr:sp macro="" textlink="">
      <xdr:nvSpPr>
        <xdr:cNvPr id="196" name="人件費・物件費等の状況最小値テキスト">
          <a:extLst>
            <a:ext uri="{FF2B5EF4-FFF2-40B4-BE49-F238E27FC236}">
              <a16:creationId xmlns:a16="http://schemas.microsoft.com/office/drawing/2014/main" id="{00000000-0008-0000-0300-0000C4000000}"/>
            </a:ext>
          </a:extLst>
        </xdr:cNvPr>
        <xdr:cNvSpPr txBox="1"/>
      </xdr:nvSpPr>
      <xdr:spPr>
        <a:xfrm>
          <a:off x="5041900" y="152024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1,594,231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142748</xdr:rowOff>
    </xdr:from>
    <xdr:to>
      <xdr:col>24</xdr:col>
      <xdr:colOff>12700</xdr:colOff>
      <xdr:row>88</xdr:row>
      <xdr:rowOff>142748</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4864100" y="152303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36103</xdr:rowOff>
    </xdr:from>
    <xdr:ext cx="762000" cy="259045"/>
    <xdr:sp macro="" textlink="">
      <xdr:nvSpPr>
        <xdr:cNvPr id="198" name="人件費・物件費等の状況最大値テキスト">
          <a:extLst>
            <a:ext uri="{FF2B5EF4-FFF2-40B4-BE49-F238E27FC236}">
              <a16:creationId xmlns:a16="http://schemas.microsoft.com/office/drawing/2014/main" id="{00000000-0008-0000-0300-0000C6000000}"/>
            </a:ext>
          </a:extLst>
        </xdr:cNvPr>
        <xdr:cNvSpPr txBox="1"/>
      </xdr:nvSpPr>
      <xdr:spPr>
        <a:xfrm>
          <a:off x="5041900" y="134092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232,563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79</xdr:row>
      <xdr:rowOff>121176</xdr:rowOff>
    </xdr:from>
    <xdr:to>
      <xdr:col>24</xdr:col>
      <xdr:colOff>12700</xdr:colOff>
      <xdr:row>79</xdr:row>
      <xdr:rowOff>121176</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a:off x="4864100" y="136657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80</xdr:row>
      <xdr:rowOff>42304</xdr:rowOff>
    </xdr:from>
    <xdr:to>
      <xdr:col>23</xdr:col>
      <xdr:colOff>133350</xdr:colOff>
      <xdr:row>80</xdr:row>
      <xdr:rowOff>125738</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flipV="1">
          <a:off x="4114800" y="13758304"/>
          <a:ext cx="838200" cy="83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140971</xdr:rowOff>
    </xdr:from>
    <xdr:ext cx="762000" cy="259045"/>
    <xdr:sp macro="" textlink="">
      <xdr:nvSpPr>
        <xdr:cNvPr id="201" name="人件費・物件費等の状況平均値テキスト">
          <a:extLst>
            <a:ext uri="{FF2B5EF4-FFF2-40B4-BE49-F238E27FC236}">
              <a16:creationId xmlns:a16="http://schemas.microsoft.com/office/drawing/2014/main" id="{00000000-0008-0000-0300-0000C9000000}"/>
            </a:ext>
          </a:extLst>
        </xdr:cNvPr>
        <xdr:cNvSpPr txBox="1"/>
      </xdr:nvSpPr>
      <xdr:spPr>
        <a:xfrm>
          <a:off x="5041900" y="1385697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80</xdr:row>
      <xdr:rowOff>168894</xdr:rowOff>
    </xdr:from>
    <xdr:to>
      <xdr:col>23</xdr:col>
      <xdr:colOff>184150</xdr:colOff>
      <xdr:row>81</xdr:row>
      <xdr:rowOff>99044</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4902200" y="13884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80</xdr:row>
      <xdr:rowOff>125738</xdr:rowOff>
    </xdr:from>
    <xdr:to>
      <xdr:col>19</xdr:col>
      <xdr:colOff>133350</xdr:colOff>
      <xdr:row>84</xdr:row>
      <xdr:rowOff>116774</xdr:rowOff>
    </xdr:to>
    <xdr:cxnSp macro="">
      <xdr:nvCxnSpPr>
        <xdr:cNvPr id="203" name="直線コネクタ 202">
          <a:extLst>
            <a:ext uri="{FF2B5EF4-FFF2-40B4-BE49-F238E27FC236}">
              <a16:creationId xmlns:a16="http://schemas.microsoft.com/office/drawing/2014/main" id="{00000000-0008-0000-0300-0000CB000000}"/>
            </a:ext>
          </a:extLst>
        </xdr:cNvPr>
        <xdr:cNvCxnSpPr/>
      </xdr:nvCxnSpPr>
      <xdr:spPr>
        <a:xfrm flipV="1">
          <a:off x="3225800" y="13841738"/>
          <a:ext cx="889000" cy="6768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80</xdr:row>
      <xdr:rowOff>123935</xdr:rowOff>
    </xdr:from>
    <xdr:to>
      <xdr:col>19</xdr:col>
      <xdr:colOff>184150</xdr:colOff>
      <xdr:row>81</xdr:row>
      <xdr:rowOff>54085</xdr:rowOff>
    </xdr:to>
    <xdr:sp macro=""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4064000" y="13839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38862</xdr:rowOff>
    </xdr:from>
    <xdr:ext cx="7366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3733800" y="1392631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129459</xdr:rowOff>
    </xdr:from>
    <xdr:to>
      <xdr:col>15</xdr:col>
      <xdr:colOff>82550</xdr:colOff>
      <xdr:row>84</xdr:row>
      <xdr:rowOff>116774</xdr:rowOff>
    </xdr:to>
    <xdr:cxnSp macro="">
      <xdr:nvCxnSpPr>
        <xdr:cNvPr id="206" name="直線コネクタ 205">
          <a:extLst>
            <a:ext uri="{FF2B5EF4-FFF2-40B4-BE49-F238E27FC236}">
              <a16:creationId xmlns:a16="http://schemas.microsoft.com/office/drawing/2014/main" id="{00000000-0008-0000-0300-0000CE000000}"/>
            </a:ext>
          </a:extLst>
        </xdr:cNvPr>
        <xdr:cNvCxnSpPr/>
      </xdr:nvCxnSpPr>
      <xdr:spPr>
        <a:xfrm>
          <a:off x="2336800" y="14016909"/>
          <a:ext cx="889000" cy="5016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80</xdr:row>
      <xdr:rowOff>113081</xdr:rowOff>
    </xdr:from>
    <xdr:to>
      <xdr:col>15</xdr:col>
      <xdr:colOff>133350</xdr:colOff>
      <xdr:row>81</xdr:row>
      <xdr:rowOff>43231</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3175000" y="13829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53408</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2844800" y="135979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80</xdr:row>
      <xdr:rowOff>90460</xdr:rowOff>
    </xdr:from>
    <xdr:to>
      <xdr:col>11</xdr:col>
      <xdr:colOff>31750</xdr:colOff>
      <xdr:row>81</xdr:row>
      <xdr:rowOff>129459</xdr:rowOff>
    </xdr:to>
    <xdr:cxnSp macro="">
      <xdr:nvCxnSpPr>
        <xdr:cNvPr id="209" name="直線コネクタ 208">
          <a:extLst>
            <a:ext uri="{FF2B5EF4-FFF2-40B4-BE49-F238E27FC236}">
              <a16:creationId xmlns:a16="http://schemas.microsoft.com/office/drawing/2014/main" id="{00000000-0008-0000-0300-0000D1000000}"/>
            </a:ext>
          </a:extLst>
        </xdr:cNvPr>
        <xdr:cNvCxnSpPr/>
      </xdr:nvCxnSpPr>
      <xdr:spPr>
        <a:xfrm>
          <a:off x="1447800" y="13806460"/>
          <a:ext cx="889000" cy="2104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80</xdr:row>
      <xdr:rowOff>106552</xdr:rowOff>
    </xdr:from>
    <xdr:to>
      <xdr:col>11</xdr:col>
      <xdr:colOff>82550</xdr:colOff>
      <xdr:row>81</xdr:row>
      <xdr:rowOff>36702</xdr:rowOff>
    </xdr:to>
    <xdr:sp macro="" textlink="">
      <xdr:nvSpPr>
        <xdr:cNvPr id="210" name="フローチャート: 判断 209">
          <a:extLst>
            <a:ext uri="{FF2B5EF4-FFF2-40B4-BE49-F238E27FC236}">
              <a16:creationId xmlns:a16="http://schemas.microsoft.com/office/drawing/2014/main" id="{00000000-0008-0000-0300-0000D2000000}"/>
            </a:ext>
          </a:extLst>
        </xdr:cNvPr>
        <xdr:cNvSpPr/>
      </xdr:nvSpPr>
      <xdr:spPr>
        <a:xfrm>
          <a:off x="2286000" y="13822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46879</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1955800" y="13591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99825</xdr:rowOff>
    </xdr:from>
    <xdr:to>
      <xdr:col>7</xdr:col>
      <xdr:colOff>31750</xdr:colOff>
      <xdr:row>81</xdr:row>
      <xdr:rowOff>29975</xdr:rowOff>
    </xdr:to>
    <xdr:sp macro="" textlink="">
      <xdr:nvSpPr>
        <xdr:cNvPr id="212" name="フローチャート: 判断 211">
          <a:extLst>
            <a:ext uri="{FF2B5EF4-FFF2-40B4-BE49-F238E27FC236}">
              <a16:creationId xmlns:a16="http://schemas.microsoft.com/office/drawing/2014/main" id="{00000000-0008-0000-0300-0000D4000000}"/>
            </a:ext>
          </a:extLst>
        </xdr:cNvPr>
        <xdr:cNvSpPr/>
      </xdr:nvSpPr>
      <xdr:spPr>
        <a:xfrm>
          <a:off x="1397000" y="13815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14752</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066800" y="139022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79</xdr:row>
      <xdr:rowOff>162954</xdr:rowOff>
    </xdr:from>
    <xdr:to>
      <xdr:col>23</xdr:col>
      <xdr:colOff>184150</xdr:colOff>
      <xdr:row>80</xdr:row>
      <xdr:rowOff>93104</xdr:rowOff>
    </xdr:to>
    <xdr:sp macro="" textlink="">
      <xdr:nvSpPr>
        <xdr:cNvPr id="219" name="楕円 218">
          <a:extLst>
            <a:ext uri="{FF2B5EF4-FFF2-40B4-BE49-F238E27FC236}">
              <a16:creationId xmlns:a16="http://schemas.microsoft.com/office/drawing/2014/main" id="{00000000-0008-0000-0300-0000DB000000}"/>
            </a:ext>
          </a:extLst>
        </xdr:cNvPr>
        <xdr:cNvSpPr/>
      </xdr:nvSpPr>
      <xdr:spPr>
        <a:xfrm>
          <a:off x="4902200" y="13707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79</xdr:row>
      <xdr:rowOff>84231</xdr:rowOff>
    </xdr:from>
    <xdr:ext cx="762000" cy="259045"/>
    <xdr:sp macro="" textlink="">
      <xdr:nvSpPr>
        <xdr:cNvPr id="220" name="人件費・物件費等の状況該当値テキスト">
          <a:extLst>
            <a:ext uri="{FF2B5EF4-FFF2-40B4-BE49-F238E27FC236}">
              <a16:creationId xmlns:a16="http://schemas.microsoft.com/office/drawing/2014/main" id="{00000000-0008-0000-0300-0000DC000000}"/>
            </a:ext>
          </a:extLst>
        </xdr:cNvPr>
        <xdr:cNvSpPr txBox="1"/>
      </xdr:nvSpPr>
      <xdr:spPr>
        <a:xfrm>
          <a:off x="5041900" y="13628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313,133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80</xdr:row>
      <xdr:rowOff>74938</xdr:rowOff>
    </xdr:from>
    <xdr:to>
      <xdr:col>19</xdr:col>
      <xdr:colOff>184150</xdr:colOff>
      <xdr:row>81</xdr:row>
      <xdr:rowOff>5088</xdr:rowOff>
    </xdr:to>
    <xdr:sp macro="" textlink="">
      <xdr:nvSpPr>
        <xdr:cNvPr id="221" name="楕円 220">
          <a:extLst>
            <a:ext uri="{FF2B5EF4-FFF2-40B4-BE49-F238E27FC236}">
              <a16:creationId xmlns:a16="http://schemas.microsoft.com/office/drawing/2014/main" id="{00000000-0008-0000-0300-0000DD000000}"/>
            </a:ext>
          </a:extLst>
        </xdr:cNvPr>
        <xdr:cNvSpPr/>
      </xdr:nvSpPr>
      <xdr:spPr>
        <a:xfrm>
          <a:off x="4064000" y="13790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15265</xdr:rowOff>
    </xdr:from>
    <xdr:ext cx="736600" cy="259045"/>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3733800" y="135598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385,744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84</xdr:row>
      <xdr:rowOff>65974</xdr:rowOff>
    </xdr:from>
    <xdr:to>
      <xdr:col>15</xdr:col>
      <xdr:colOff>133350</xdr:colOff>
      <xdr:row>84</xdr:row>
      <xdr:rowOff>167574</xdr:rowOff>
    </xdr:to>
    <xdr:sp macro="" textlink="">
      <xdr:nvSpPr>
        <xdr:cNvPr id="223" name="楕円 222">
          <a:extLst>
            <a:ext uri="{FF2B5EF4-FFF2-40B4-BE49-F238E27FC236}">
              <a16:creationId xmlns:a16="http://schemas.microsoft.com/office/drawing/2014/main" id="{00000000-0008-0000-0300-0000DF000000}"/>
            </a:ext>
          </a:extLst>
        </xdr:cNvPr>
        <xdr:cNvSpPr/>
      </xdr:nvSpPr>
      <xdr:spPr>
        <a:xfrm>
          <a:off x="3175000" y="14467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84</xdr:row>
      <xdr:rowOff>152351</xdr:rowOff>
    </xdr:from>
    <xdr:ext cx="762000" cy="259045"/>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2844800" y="145541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78659</xdr:rowOff>
    </xdr:from>
    <xdr:to>
      <xdr:col>11</xdr:col>
      <xdr:colOff>82550</xdr:colOff>
      <xdr:row>82</xdr:row>
      <xdr:rowOff>8809</xdr:rowOff>
    </xdr:to>
    <xdr:sp macro="" textlink="">
      <xdr:nvSpPr>
        <xdr:cNvPr id="225" name="楕円 224">
          <a:extLst>
            <a:ext uri="{FF2B5EF4-FFF2-40B4-BE49-F238E27FC236}">
              <a16:creationId xmlns:a16="http://schemas.microsoft.com/office/drawing/2014/main" id="{00000000-0008-0000-0300-0000E1000000}"/>
            </a:ext>
          </a:extLst>
        </xdr:cNvPr>
        <xdr:cNvSpPr/>
      </xdr:nvSpPr>
      <xdr:spPr>
        <a:xfrm>
          <a:off x="2286000" y="13966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165036</xdr:rowOff>
    </xdr:from>
    <xdr:ext cx="762000" cy="259045"/>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955800" y="140524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39660</xdr:rowOff>
    </xdr:from>
    <xdr:to>
      <xdr:col>7</xdr:col>
      <xdr:colOff>31750</xdr:colOff>
      <xdr:row>80</xdr:row>
      <xdr:rowOff>141260</xdr:rowOff>
    </xdr:to>
    <xdr:sp macro="" textlink="">
      <xdr:nvSpPr>
        <xdr:cNvPr id="227" name="楕円 226">
          <a:extLst>
            <a:ext uri="{FF2B5EF4-FFF2-40B4-BE49-F238E27FC236}">
              <a16:creationId xmlns:a16="http://schemas.microsoft.com/office/drawing/2014/main" id="{00000000-0008-0000-0300-0000E3000000}"/>
            </a:ext>
          </a:extLst>
        </xdr:cNvPr>
        <xdr:cNvSpPr/>
      </xdr:nvSpPr>
      <xdr:spPr>
        <a:xfrm>
          <a:off x="1397000" y="13755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78</xdr:row>
      <xdr:rowOff>151437</xdr:rowOff>
    </xdr:from>
    <xdr:ext cx="762000" cy="259045"/>
    <xdr:sp macro="" textlink="">
      <xdr:nvSpPr>
        <xdr:cNvPr id="228" name="テキスト ボックス 227">
          <a:extLst>
            <a:ext uri="{FF2B5EF4-FFF2-40B4-BE49-F238E27FC236}">
              <a16:creationId xmlns:a16="http://schemas.microsoft.com/office/drawing/2014/main" id="{00000000-0008-0000-0300-0000E4000000}"/>
            </a:ext>
          </a:extLst>
        </xdr:cNvPr>
        <xdr:cNvSpPr txBox="1"/>
      </xdr:nvSpPr>
      <xdr:spPr>
        <a:xfrm>
          <a:off x="1066800" y="13524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355,041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30" name="テキスト ボックス 229">
          <a:extLst>
            <a:ext uri="{FF2B5EF4-FFF2-40B4-BE49-F238E27FC236}">
              <a16:creationId xmlns:a16="http://schemas.microsoft.com/office/drawing/2014/main" id="{00000000-0008-0000-0300-0000E6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31" name="テキスト ボックス 230">
          <a:extLst>
            <a:ext uri="{FF2B5EF4-FFF2-40B4-BE49-F238E27FC236}">
              <a16:creationId xmlns:a16="http://schemas.microsoft.com/office/drawing/2014/main" id="{00000000-0008-0000-0300-0000E7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[95.7]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7" name="正方形/長方形 236">
          <a:extLst>
            <a:ext uri="{FF2B5EF4-FFF2-40B4-BE49-F238E27FC236}">
              <a16:creationId xmlns:a16="http://schemas.microsoft.com/office/drawing/2014/main" id="{00000000-0008-0000-0300-0000ED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8" name="正方形/長方形 237">
          <a:extLst>
            <a:ext uri="{FF2B5EF4-FFF2-40B4-BE49-F238E27FC236}">
              <a16:creationId xmlns:a16="http://schemas.microsoft.com/office/drawing/2014/main" id="{00000000-0008-0000-0300-0000EE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9" name="正方形/長方形 238">
          <a:extLst>
            <a:ext uri="{FF2B5EF4-FFF2-40B4-BE49-F238E27FC236}">
              <a16:creationId xmlns:a16="http://schemas.microsoft.com/office/drawing/2014/main" id="{00000000-0008-0000-0300-0000EF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40" name="正方形/長方形 239">
          <a:extLst>
            <a:ext uri="{FF2B5EF4-FFF2-40B4-BE49-F238E27FC236}">
              <a16:creationId xmlns:a16="http://schemas.microsoft.com/office/drawing/2014/main" id="{00000000-0008-0000-0300-0000F0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全国平均と同値、類似団体平均を０．１ポイント上回っている。</a:t>
          </a:r>
        </a:p>
        <a:p>
          <a:r>
            <a:rPr kumimoji="1" lang="ja-JP" altLang="en-US" sz="1300">
              <a:latin typeface="ＭＳ Ｐゴシック" panose="020B0600070205080204" pitchFamily="50" charset="-128"/>
              <a:ea typeface="ＭＳ Ｐゴシック" panose="020B0600070205080204" pitchFamily="50" charset="-128"/>
            </a:rPr>
            <a:t>今後も国の制度改正に準拠した給与の適正管理に努める。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9" name="テキスト ボックス 248">
          <a:extLst>
            <a:ext uri="{FF2B5EF4-FFF2-40B4-BE49-F238E27FC236}">
              <a16:creationId xmlns:a16="http://schemas.microsoft.com/office/drawing/2014/main" id="{00000000-0008-0000-0300-0000F9000000}"/>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1" name="テキスト ボックス 250">
          <a:extLst>
            <a:ext uri="{FF2B5EF4-FFF2-40B4-BE49-F238E27FC236}">
              <a16:creationId xmlns:a16="http://schemas.microsoft.com/office/drawing/2014/main" id="{00000000-0008-0000-0300-0000FB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2" name="給与水準   （国との比較）グラフ枠">
          <a:extLst>
            <a:ext uri="{FF2B5EF4-FFF2-40B4-BE49-F238E27FC236}">
              <a16:creationId xmlns:a16="http://schemas.microsoft.com/office/drawing/2014/main" id="{00000000-0008-0000-0300-0000FC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60007</xdr:rowOff>
    </xdr:from>
    <xdr:to>
      <xdr:col>81</xdr:col>
      <xdr:colOff>44450</xdr:colOff>
      <xdr:row>88</xdr:row>
      <xdr:rowOff>150813</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flipV="1">
          <a:off x="17018000" y="13947457"/>
          <a:ext cx="0" cy="129095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122890</xdr:rowOff>
    </xdr:from>
    <xdr:ext cx="762000" cy="259045"/>
    <xdr:sp macro="" textlink="">
      <xdr:nvSpPr>
        <xdr:cNvPr id="254" name="給与水準   （国との比較）最小値テキスト">
          <a:extLst>
            <a:ext uri="{FF2B5EF4-FFF2-40B4-BE49-F238E27FC236}">
              <a16:creationId xmlns:a16="http://schemas.microsoft.com/office/drawing/2014/main" id="{00000000-0008-0000-0300-0000FE000000}"/>
            </a:ext>
          </a:extLst>
        </xdr:cNvPr>
        <xdr:cNvSpPr txBox="1"/>
      </xdr:nvSpPr>
      <xdr:spPr>
        <a:xfrm>
          <a:off x="17106900" y="15210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88</xdr:row>
      <xdr:rowOff>150813</xdr:rowOff>
    </xdr:from>
    <xdr:to>
      <xdr:col>81</xdr:col>
      <xdr:colOff>133350</xdr:colOff>
      <xdr:row>88</xdr:row>
      <xdr:rowOff>150813</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929100" y="152384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146384</xdr:rowOff>
    </xdr:from>
    <xdr:ext cx="762000" cy="259045"/>
    <xdr:sp macro="" textlink="">
      <xdr:nvSpPr>
        <xdr:cNvPr id="256" name="給与水準   （国との比較）最大値テキスト">
          <a:extLst>
            <a:ext uri="{FF2B5EF4-FFF2-40B4-BE49-F238E27FC236}">
              <a16:creationId xmlns:a16="http://schemas.microsoft.com/office/drawing/2014/main" id="{00000000-0008-0000-0300-000000010000}"/>
            </a:ext>
          </a:extLst>
        </xdr:cNvPr>
        <xdr:cNvSpPr txBox="1"/>
      </xdr:nvSpPr>
      <xdr:spPr>
        <a:xfrm>
          <a:off x="17106900" y="13690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60007</xdr:rowOff>
    </xdr:from>
    <xdr:to>
      <xdr:col>81</xdr:col>
      <xdr:colOff>133350</xdr:colOff>
      <xdr:row>81</xdr:row>
      <xdr:rowOff>60007</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6929100" y="13947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32702</xdr:rowOff>
    </xdr:from>
    <xdr:to>
      <xdr:col>81</xdr:col>
      <xdr:colOff>44450</xdr:colOff>
      <xdr:row>87</xdr:row>
      <xdr:rowOff>129223</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6179800" y="14948852"/>
          <a:ext cx="838200" cy="96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163847</xdr:rowOff>
    </xdr:from>
    <xdr:ext cx="762000" cy="259045"/>
    <xdr:sp macro="" textlink="">
      <xdr:nvSpPr>
        <xdr:cNvPr id="259" name="給与水準   （国との比較）平均値テキスト">
          <a:extLst>
            <a:ext uri="{FF2B5EF4-FFF2-40B4-BE49-F238E27FC236}">
              <a16:creationId xmlns:a16="http://schemas.microsoft.com/office/drawing/2014/main" id="{00000000-0008-0000-0300-000003010000}"/>
            </a:ext>
          </a:extLst>
        </xdr:cNvPr>
        <xdr:cNvSpPr txBox="1"/>
      </xdr:nvSpPr>
      <xdr:spPr>
        <a:xfrm>
          <a:off x="17106900" y="147370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147320</xdr:rowOff>
    </xdr:from>
    <xdr:to>
      <xdr:col>81</xdr:col>
      <xdr:colOff>95250</xdr:colOff>
      <xdr:row>87</xdr:row>
      <xdr:rowOff>77470</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69672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117157</xdr:rowOff>
    </xdr:from>
    <xdr:to>
      <xdr:col>77</xdr:col>
      <xdr:colOff>44450</xdr:colOff>
      <xdr:row>87</xdr:row>
      <xdr:rowOff>129223</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a:off x="15290800" y="15033307"/>
          <a:ext cx="889000" cy="120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147320</xdr:rowOff>
    </xdr:from>
    <xdr:to>
      <xdr:col>77</xdr:col>
      <xdr:colOff>95250</xdr:colOff>
      <xdr:row>87</xdr:row>
      <xdr:rowOff>77470</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6129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87647</xdr:rowOff>
    </xdr:from>
    <xdr:ext cx="7366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5798800" y="146608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117157</xdr:rowOff>
    </xdr:from>
    <xdr:to>
      <xdr:col>72</xdr:col>
      <xdr:colOff>203200</xdr:colOff>
      <xdr:row>87</xdr:row>
      <xdr:rowOff>123189</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flipV="1">
          <a:off x="14401800" y="15033307"/>
          <a:ext cx="889000" cy="60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147320</xdr:rowOff>
    </xdr:from>
    <xdr:to>
      <xdr:col>73</xdr:col>
      <xdr:colOff>44450</xdr:colOff>
      <xdr:row>87</xdr:row>
      <xdr:rowOff>77470</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5240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87647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909800" y="14660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123189</xdr:rowOff>
    </xdr:from>
    <xdr:to>
      <xdr:col>68</xdr:col>
      <xdr:colOff>152400</xdr:colOff>
      <xdr:row>88</xdr:row>
      <xdr:rowOff>24130</xdr:rowOff>
    </xdr:to>
    <xdr:cxnSp macro="">
      <xdr:nvCxnSpPr>
        <xdr:cNvPr id="267" name="直線コネクタ 266">
          <a:extLst>
            <a:ext uri="{FF2B5EF4-FFF2-40B4-BE49-F238E27FC236}">
              <a16:creationId xmlns:a16="http://schemas.microsoft.com/office/drawing/2014/main" id="{00000000-0008-0000-0300-00000B010000}"/>
            </a:ext>
          </a:extLst>
        </xdr:cNvPr>
        <xdr:cNvCxnSpPr/>
      </xdr:nvCxnSpPr>
      <xdr:spPr>
        <a:xfrm flipV="1">
          <a:off x="13512800" y="15039339"/>
          <a:ext cx="889000" cy="72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147320</xdr:rowOff>
    </xdr:from>
    <xdr:to>
      <xdr:col>68</xdr:col>
      <xdr:colOff>203200</xdr:colOff>
      <xdr:row>87</xdr:row>
      <xdr:rowOff>77470</xdr:rowOff>
    </xdr:to>
    <xdr:sp macro="" textlink="">
      <xdr:nvSpPr>
        <xdr:cNvPr id="268" name="フローチャート: 判断 267">
          <a:extLst>
            <a:ext uri="{FF2B5EF4-FFF2-40B4-BE49-F238E27FC236}">
              <a16:creationId xmlns:a16="http://schemas.microsoft.com/office/drawing/2014/main" id="{00000000-0008-0000-0300-00000C010000}"/>
            </a:ext>
          </a:extLst>
        </xdr:cNvPr>
        <xdr:cNvSpPr/>
      </xdr:nvSpPr>
      <xdr:spPr>
        <a:xfrm>
          <a:off x="14351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87647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4020800" y="14660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123189</xdr:rowOff>
    </xdr:from>
    <xdr:to>
      <xdr:col>64</xdr:col>
      <xdr:colOff>152400</xdr:colOff>
      <xdr:row>87</xdr:row>
      <xdr:rowOff>53339</xdr:rowOff>
    </xdr:to>
    <xdr:sp macro="" textlink="">
      <xdr:nvSpPr>
        <xdr:cNvPr id="270" name="フローチャート: 判断 269">
          <a:extLst>
            <a:ext uri="{FF2B5EF4-FFF2-40B4-BE49-F238E27FC236}">
              <a16:creationId xmlns:a16="http://schemas.microsoft.com/office/drawing/2014/main" id="{00000000-0008-0000-0300-00000E010000}"/>
            </a:ext>
          </a:extLst>
        </xdr:cNvPr>
        <xdr:cNvSpPr/>
      </xdr:nvSpPr>
      <xdr:spPr>
        <a:xfrm>
          <a:off x="13462000" y="14867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63516</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3131800" y="146367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153352</xdr:rowOff>
    </xdr:from>
    <xdr:to>
      <xdr:col>81</xdr:col>
      <xdr:colOff>95250</xdr:colOff>
      <xdr:row>87</xdr:row>
      <xdr:rowOff>83502</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6967200" y="14898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86</xdr:row>
      <xdr:rowOff>125429</xdr:rowOff>
    </xdr:from>
    <xdr:ext cx="762000" cy="259045"/>
    <xdr:sp macro="" textlink="">
      <xdr:nvSpPr>
        <xdr:cNvPr id="278" name="給与水準   （国との比較）該当値テキスト">
          <a:extLst>
            <a:ext uri="{FF2B5EF4-FFF2-40B4-BE49-F238E27FC236}">
              <a16:creationId xmlns:a16="http://schemas.microsoft.com/office/drawing/2014/main" id="{00000000-0008-0000-0300-000016010000}"/>
            </a:ext>
          </a:extLst>
        </xdr:cNvPr>
        <xdr:cNvSpPr txBox="1"/>
      </xdr:nvSpPr>
      <xdr:spPr>
        <a:xfrm>
          <a:off x="17106900" y="148701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87</xdr:row>
      <xdr:rowOff>78423</xdr:rowOff>
    </xdr:from>
    <xdr:to>
      <xdr:col>77</xdr:col>
      <xdr:colOff>95250</xdr:colOff>
      <xdr:row>88</xdr:row>
      <xdr:rowOff>8573</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6129000" y="14994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164800</xdr:rowOff>
    </xdr:from>
    <xdr:ext cx="7366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5798800" y="1508095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87</xdr:row>
      <xdr:rowOff>66357</xdr:rowOff>
    </xdr:from>
    <xdr:to>
      <xdr:col>73</xdr:col>
      <xdr:colOff>44450</xdr:colOff>
      <xdr:row>87</xdr:row>
      <xdr:rowOff>167957</xdr:rowOff>
    </xdr:to>
    <xdr:sp macro="" textlink="">
      <xdr:nvSpPr>
        <xdr:cNvPr id="281" name="楕円 280">
          <a:extLst>
            <a:ext uri="{FF2B5EF4-FFF2-40B4-BE49-F238E27FC236}">
              <a16:creationId xmlns:a16="http://schemas.microsoft.com/office/drawing/2014/main" id="{00000000-0008-0000-0300-000019010000}"/>
            </a:ext>
          </a:extLst>
        </xdr:cNvPr>
        <xdr:cNvSpPr/>
      </xdr:nvSpPr>
      <xdr:spPr>
        <a:xfrm>
          <a:off x="15240000" y="14982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152734</xdr:rowOff>
    </xdr:from>
    <xdr:ext cx="762000" cy="25904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4909800" y="150688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87</xdr:row>
      <xdr:rowOff>72389</xdr:rowOff>
    </xdr:from>
    <xdr:to>
      <xdr:col>68</xdr:col>
      <xdr:colOff>203200</xdr:colOff>
      <xdr:row>88</xdr:row>
      <xdr:rowOff>2539</xdr:rowOff>
    </xdr:to>
    <xdr:sp macro="" textlink="">
      <xdr:nvSpPr>
        <xdr:cNvPr id="283" name="楕円 282">
          <a:extLst>
            <a:ext uri="{FF2B5EF4-FFF2-40B4-BE49-F238E27FC236}">
              <a16:creationId xmlns:a16="http://schemas.microsoft.com/office/drawing/2014/main" id="{00000000-0008-0000-0300-00001B010000}"/>
            </a:ext>
          </a:extLst>
        </xdr:cNvPr>
        <xdr:cNvSpPr/>
      </xdr:nvSpPr>
      <xdr:spPr>
        <a:xfrm>
          <a:off x="14351000" y="14988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158766</xdr:rowOff>
    </xdr:from>
    <xdr:ext cx="762000" cy="259045"/>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4020800" y="15074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144780</xdr:rowOff>
    </xdr:from>
    <xdr:to>
      <xdr:col>64</xdr:col>
      <xdr:colOff>152400</xdr:colOff>
      <xdr:row>88</xdr:row>
      <xdr:rowOff>74930</xdr:rowOff>
    </xdr:to>
    <xdr:sp macro="" textlink="">
      <xdr:nvSpPr>
        <xdr:cNvPr id="285" name="楕円 284">
          <a:extLst>
            <a:ext uri="{FF2B5EF4-FFF2-40B4-BE49-F238E27FC236}">
              <a16:creationId xmlns:a16="http://schemas.microsoft.com/office/drawing/2014/main" id="{00000000-0008-0000-0300-00001D010000}"/>
            </a:ext>
          </a:extLst>
        </xdr:cNvPr>
        <xdr:cNvSpPr/>
      </xdr:nvSpPr>
      <xdr:spPr>
        <a:xfrm>
          <a:off x="13462000" y="15060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59707</xdr:rowOff>
    </xdr:from>
    <xdr:ext cx="762000" cy="259045"/>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3131800" y="15147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9" name="テキスト ボックス 288">
          <a:extLst>
            <a:ext uri="{FF2B5EF4-FFF2-40B4-BE49-F238E27FC236}">
              <a16:creationId xmlns:a16="http://schemas.microsoft.com/office/drawing/2014/main" id="{00000000-0008-0000-0300-000021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[18.28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8" name="正方形/長方形 297">
          <a:extLst>
            <a:ext uri="{FF2B5EF4-FFF2-40B4-BE49-F238E27FC236}">
              <a16:creationId xmlns:a16="http://schemas.microsoft.com/office/drawing/2014/main" id="{00000000-0008-0000-0300-00002A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過去からの新規採用抑制や退職不補充等により類似団体平均を下回っている。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今後も定員適正化計画に基づく職員数を配置し、適正な定員管理に努める。</a:t>
          </a:r>
        </a:p>
      </xdr:txBody>
    </xdr:sp>
    <xdr:clientData/>
  </xdr:twoCellAnchor>
  <xdr:oneCellAnchor>
    <xdr:from>
      <xdr:col>61</xdr:col>
      <xdr:colOff>6350</xdr:colOff>
      <xdr:row>54</xdr:row>
      <xdr:rowOff>139700</xdr:rowOff>
    </xdr:from>
    <xdr:ext cx="349839" cy="225703"/>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31750</xdr:rowOff>
    </xdr:from>
    <xdr:to>
      <xdr:col>85</xdr:col>
      <xdr:colOff>95250</xdr:colOff>
      <xdr:row>67</xdr:row>
      <xdr:rowOff>31750</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60977</xdr:rowOff>
    </xdr:from>
    <xdr:ext cx="762000" cy="259045"/>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64</xdr:row>
      <xdr:rowOff>63500</xdr:rowOff>
    </xdr:from>
    <xdr:to>
      <xdr:col>85</xdr:col>
      <xdr:colOff>95250</xdr:colOff>
      <xdr:row>64</xdr:row>
      <xdr:rowOff>63500</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92727</xdr:rowOff>
    </xdr:from>
    <xdr:ext cx="762000" cy="259045"/>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95250</xdr:rowOff>
    </xdr:from>
    <xdr:to>
      <xdr:col>85</xdr:col>
      <xdr:colOff>95250</xdr:colOff>
      <xdr:row>61</xdr:row>
      <xdr:rowOff>95250</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60</xdr:row>
      <xdr:rowOff>124477</xdr:rowOff>
    </xdr:from>
    <xdr:ext cx="762000" cy="259045"/>
    <xdr:sp macro="" textlink="">
      <xdr:nvSpPr>
        <xdr:cNvPr id="308" name="テキスト ボックス 307">
          <a:extLst>
            <a:ext uri="{FF2B5EF4-FFF2-40B4-BE49-F238E27FC236}">
              <a16:creationId xmlns:a16="http://schemas.microsoft.com/office/drawing/2014/main" id="{00000000-0008-0000-0300-000034010000}"/>
            </a:ext>
          </a:extLst>
        </xdr:cNvPr>
        <xdr:cNvSpPr txBox="1"/>
      </xdr:nvSpPr>
      <xdr:spPr>
        <a:xfrm>
          <a:off x="120650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127000</xdr:rowOff>
    </xdr:from>
    <xdr:to>
      <xdr:col>85</xdr:col>
      <xdr:colOff>95250</xdr:colOff>
      <xdr:row>58</xdr:row>
      <xdr:rowOff>127000</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a:off x="12827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156227</xdr:rowOff>
    </xdr:from>
    <xdr:ext cx="762000" cy="259045"/>
    <xdr:sp macro="" textlink="">
      <xdr:nvSpPr>
        <xdr:cNvPr id="310" name="テキスト ボックス 309">
          <a:extLst>
            <a:ext uri="{FF2B5EF4-FFF2-40B4-BE49-F238E27FC236}">
              <a16:creationId xmlns:a16="http://schemas.microsoft.com/office/drawing/2014/main" id="{00000000-0008-0000-0300-000036010000}"/>
            </a:ext>
          </a:extLst>
        </xdr:cNvPr>
        <xdr:cNvSpPr txBox="1"/>
      </xdr:nvSpPr>
      <xdr:spPr>
        <a:xfrm>
          <a:off x="1206500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a:extLst>
            <a:ext uri="{FF2B5EF4-FFF2-40B4-BE49-F238E27FC236}">
              <a16:creationId xmlns:a16="http://schemas.microsoft.com/office/drawing/2014/main" id="{00000000-0008-0000-0300-000038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60</xdr:row>
      <xdr:rowOff>39636</xdr:rowOff>
    </xdr:from>
    <xdr:to>
      <xdr:col>81</xdr:col>
      <xdr:colOff>44450</xdr:colOff>
      <xdr:row>67</xdr:row>
      <xdr:rowOff>101003</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flipV="1">
          <a:off x="17018000" y="10326636"/>
          <a:ext cx="0" cy="126151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73080</xdr:rowOff>
    </xdr:from>
    <xdr:ext cx="762000" cy="259045"/>
    <xdr:sp macro="" textlink="">
      <xdr:nvSpPr>
        <xdr:cNvPr id="314" name="定員管理の状況最小値テキスト">
          <a:extLst>
            <a:ext uri="{FF2B5EF4-FFF2-40B4-BE49-F238E27FC236}">
              <a16:creationId xmlns:a16="http://schemas.microsoft.com/office/drawing/2014/main" id="{00000000-0008-0000-0300-00003A010000}"/>
            </a:ext>
          </a:extLst>
        </xdr:cNvPr>
        <xdr:cNvSpPr txBox="1"/>
      </xdr:nvSpPr>
      <xdr:spPr>
        <a:xfrm>
          <a:off x="17106900" y="115602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101003</xdr:rowOff>
    </xdr:from>
    <xdr:to>
      <xdr:col>81</xdr:col>
      <xdr:colOff>133350</xdr:colOff>
      <xdr:row>67</xdr:row>
      <xdr:rowOff>101003</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115881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126013</xdr:rowOff>
    </xdr:from>
    <xdr:ext cx="762000" cy="259045"/>
    <xdr:sp macro="" textlink="">
      <xdr:nvSpPr>
        <xdr:cNvPr id="316" name="定員管理の状況最大値テキスト">
          <a:extLst>
            <a:ext uri="{FF2B5EF4-FFF2-40B4-BE49-F238E27FC236}">
              <a16:creationId xmlns:a16="http://schemas.microsoft.com/office/drawing/2014/main" id="{00000000-0008-0000-0300-00003C010000}"/>
            </a:ext>
          </a:extLst>
        </xdr:cNvPr>
        <xdr:cNvSpPr txBox="1"/>
      </xdr:nvSpPr>
      <xdr:spPr>
        <a:xfrm>
          <a:off x="17106900" y="100701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60</xdr:row>
      <xdr:rowOff>39636</xdr:rowOff>
    </xdr:from>
    <xdr:to>
      <xdr:col>81</xdr:col>
      <xdr:colOff>133350</xdr:colOff>
      <xdr:row>60</xdr:row>
      <xdr:rowOff>39636</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929100" y="103266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53746</xdr:rowOff>
    </xdr:from>
    <xdr:to>
      <xdr:col>81</xdr:col>
      <xdr:colOff>44450</xdr:colOff>
      <xdr:row>61</xdr:row>
      <xdr:rowOff>58813</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flipV="1">
          <a:off x="16179800" y="10512196"/>
          <a:ext cx="838200" cy="50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61</xdr:row>
      <xdr:rowOff>82884</xdr:rowOff>
    </xdr:from>
    <xdr:ext cx="762000" cy="259045"/>
    <xdr:sp macro="" textlink="">
      <xdr:nvSpPr>
        <xdr:cNvPr id="319" name="定員管理の状況平均値テキスト">
          <a:extLst>
            <a:ext uri="{FF2B5EF4-FFF2-40B4-BE49-F238E27FC236}">
              <a16:creationId xmlns:a16="http://schemas.microsoft.com/office/drawing/2014/main" id="{00000000-0008-0000-0300-00003F010000}"/>
            </a:ext>
          </a:extLst>
        </xdr:cNvPr>
        <xdr:cNvSpPr txBox="1"/>
      </xdr:nvSpPr>
      <xdr:spPr>
        <a:xfrm>
          <a:off x="17106900" y="105413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110807</xdr:rowOff>
    </xdr:from>
    <xdr:to>
      <xdr:col>81</xdr:col>
      <xdr:colOff>95250</xdr:colOff>
      <xdr:row>62</xdr:row>
      <xdr:rowOff>40957</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6967200" y="10569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46266</xdr:rowOff>
    </xdr:from>
    <xdr:to>
      <xdr:col>77</xdr:col>
      <xdr:colOff>44450</xdr:colOff>
      <xdr:row>61</xdr:row>
      <xdr:rowOff>58813</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5290800" y="10504716"/>
          <a:ext cx="889000" cy="125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101397</xdr:rowOff>
    </xdr:from>
    <xdr:to>
      <xdr:col>77</xdr:col>
      <xdr:colOff>95250</xdr:colOff>
      <xdr:row>62</xdr:row>
      <xdr:rowOff>31547</xdr:rowOff>
    </xdr:to>
    <xdr:sp macro="" textlink="">
      <xdr:nvSpPr>
        <xdr:cNvPr id="322" name="フローチャート: 判断 321">
          <a:extLst>
            <a:ext uri="{FF2B5EF4-FFF2-40B4-BE49-F238E27FC236}">
              <a16:creationId xmlns:a16="http://schemas.microsoft.com/office/drawing/2014/main" id="{00000000-0008-0000-0300-000042010000}"/>
            </a:ext>
          </a:extLst>
        </xdr:cNvPr>
        <xdr:cNvSpPr/>
      </xdr:nvSpPr>
      <xdr:spPr>
        <a:xfrm>
          <a:off x="16129000" y="105598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16324</xdr:rowOff>
    </xdr:from>
    <xdr:ext cx="736600" cy="259045"/>
    <xdr:sp macro="" textlink="">
      <xdr:nvSpPr>
        <xdr:cNvPr id="323" name="テキスト ボックス 322">
          <a:extLst>
            <a:ext uri="{FF2B5EF4-FFF2-40B4-BE49-F238E27FC236}">
              <a16:creationId xmlns:a16="http://schemas.microsoft.com/office/drawing/2014/main" id="{00000000-0008-0000-0300-000043010000}"/>
            </a:ext>
          </a:extLst>
        </xdr:cNvPr>
        <xdr:cNvSpPr txBox="1"/>
      </xdr:nvSpPr>
      <xdr:spPr>
        <a:xfrm>
          <a:off x="15798800" y="1064622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18276</xdr:rowOff>
    </xdr:from>
    <xdr:to>
      <xdr:col>72</xdr:col>
      <xdr:colOff>203200</xdr:colOff>
      <xdr:row>61</xdr:row>
      <xdr:rowOff>46266</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4401800" y="10476726"/>
          <a:ext cx="889000" cy="279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88849</xdr:rowOff>
    </xdr:from>
    <xdr:to>
      <xdr:col>73</xdr:col>
      <xdr:colOff>44450</xdr:colOff>
      <xdr:row>62</xdr:row>
      <xdr:rowOff>18999</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5240000" y="10547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62</xdr:row>
      <xdr:rowOff>3776</xdr:rowOff>
    </xdr:from>
    <xdr:ext cx="762000" cy="25904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4909800" y="106336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7658</xdr:rowOff>
    </xdr:from>
    <xdr:to>
      <xdr:col>68</xdr:col>
      <xdr:colOff>152400</xdr:colOff>
      <xdr:row>61</xdr:row>
      <xdr:rowOff>18276</xdr:rowOff>
    </xdr:to>
    <xdr:cxnSp macro="">
      <xdr:nvCxnSpPr>
        <xdr:cNvPr id="327" name="直線コネクタ 326">
          <a:extLst>
            <a:ext uri="{FF2B5EF4-FFF2-40B4-BE49-F238E27FC236}">
              <a16:creationId xmlns:a16="http://schemas.microsoft.com/office/drawing/2014/main" id="{00000000-0008-0000-0300-000047010000}"/>
            </a:ext>
          </a:extLst>
        </xdr:cNvPr>
        <xdr:cNvCxnSpPr/>
      </xdr:nvCxnSpPr>
      <xdr:spPr>
        <a:xfrm>
          <a:off x="13512800" y="10466108"/>
          <a:ext cx="889000" cy="10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88367</xdr:rowOff>
    </xdr:from>
    <xdr:to>
      <xdr:col>68</xdr:col>
      <xdr:colOff>203200</xdr:colOff>
      <xdr:row>62</xdr:row>
      <xdr:rowOff>18517</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4351000" y="10546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3294</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4020800" y="106331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86678</xdr:rowOff>
    </xdr:from>
    <xdr:to>
      <xdr:col>64</xdr:col>
      <xdr:colOff>152400</xdr:colOff>
      <xdr:row>62</xdr:row>
      <xdr:rowOff>16828</xdr:rowOff>
    </xdr:to>
    <xdr:sp macro="" textlink="">
      <xdr:nvSpPr>
        <xdr:cNvPr id="330" name="フローチャート: 判断 329">
          <a:extLst>
            <a:ext uri="{FF2B5EF4-FFF2-40B4-BE49-F238E27FC236}">
              <a16:creationId xmlns:a16="http://schemas.microsoft.com/office/drawing/2014/main" id="{00000000-0008-0000-0300-00004A010000}"/>
            </a:ext>
          </a:extLst>
        </xdr:cNvPr>
        <xdr:cNvSpPr/>
      </xdr:nvSpPr>
      <xdr:spPr>
        <a:xfrm>
          <a:off x="13462000" y="10545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62</xdr:row>
      <xdr:rowOff>1605</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3131800" y="10631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2946</xdr:rowOff>
    </xdr:from>
    <xdr:to>
      <xdr:col>81</xdr:col>
      <xdr:colOff>95250</xdr:colOff>
      <xdr:row>61</xdr:row>
      <xdr:rowOff>104546</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6967200" y="10461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19473</xdr:rowOff>
    </xdr:from>
    <xdr:ext cx="762000" cy="259045"/>
    <xdr:sp macro="" textlink="">
      <xdr:nvSpPr>
        <xdr:cNvPr id="338" name="定員管理の状況該当値テキスト">
          <a:extLst>
            <a:ext uri="{FF2B5EF4-FFF2-40B4-BE49-F238E27FC236}">
              <a16:creationId xmlns:a16="http://schemas.microsoft.com/office/drawing/2014/main" id="{00000000-0008-0000-0300-000052010000}"/>
            </a:ext>
          </a:extLst>
        </xdr:cNvPr>
        <xdr:cNvSpPr txBox="1"/>
      </xdr:nvSpPr>
      <xdr:spPr>
        <a:xfrm>
          <a:off x="17106900" y="103064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61</xdr:row>
      <xdr:rowOff>8013</xdr:rowOff>
    </xdr:from>
    <xdr:to>
      <xdr:col>77</xdr:col>
      <xdr:colOff>95250</xdr:colOff>
      <xdr:row>61</xdr:row>
      <xdr:rowOff>109613</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6129000" y="104664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119790</xdr:rowOff>
    </xdr:from>
    <xdr:ext cx="7366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5798800" y="102353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166916</xdr:rowOff>
    </xdr:from>
    <xdr:to>
      <xdr:col>73</xdr:col>
      <xdr:colOff>44450</xdr:colOff>
      <xdr:row>61</xdr:row>
      <xdr:rowOff>97066</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5240000" y="104539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107243</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909800" y="10222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138926</xdr:rowOff>
    </xdr:from>
    <xdr:to>
      <xdr:col>68</xdr:col>
      <xdr:colOff>203200</xdr:colOff>
      <xdr:row>61</xdr:row>
      <xdr:rowOff>69076</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4351000" y="10425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79253</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4020800" y="101948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128308</xdr:rowOff>
    </xdr:from>
    <xdr:to>
      <xdr:col>64</xdr:col>
      <xdr:colOff>152400</xdr:colOff>
      <xdr:row>61</xdr:row>
      <xdr:rowOff>58458</xdr:rowOff>
    </xdr:to>
    <xdr:sp macro="" textlink="">
      <xdr:nvSpPr>
        <xdr:cNvPr id="345" name="楕円 344">
          <a:extLst>
            <a:ext uri="{FF2B5EF4-FFF2-40B4-BE49-F238E27FC236}">
              <a16:creationId xmlns:a16="http://schemas.microsoft.com/office/drawing/2014/main" id="{00000000-0008-0000-0300-000059010000}"/>
            </a:ext>
          </a:extLst>
        </xdr:cNvPr>
        <xdr:cNvSpPr/>
      </xdr:nvSpPr>
      <xdr:spPr>
        <a:xfrm>
          <a:off x="13462000" y="10415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68635</xdr:rowOff>
    </xdr:from>
    <xdr:ext cx="7620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131800" y="101841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平成１９年度から実施した補償金免除繰上償還等により、類似団体平均を下回っている。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今後は、南海トラフ地震対策に係る投資事業の実施等による地方債の発行増に伴い、公債費の増加が見込まれるため、地方債発行の抑制等、公債費の適正管理を図る。</a:t>
          </a:r>
        </a:p>
      </xdr:txBody>
    </xdr:sp>
    <xdr:clientData/>
  </xdr:twoCellAnchor>
  <xdr:oneCellAnchor>
    <xdr:from>
      <xdr:col>61</xdr:col>
      <xdr:colOff>6350</xdr:colOff>
      <xdr:row>32</xdr:row>
      <xdr:rowOff>101600</xdr:rowOff>
    </xdr:from>
    <xdr:ext cx="298543" cy="225703"/>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a:extLst>
            <a:ext uri="{FF2B5EF4-FFF2-40B4-BE49-F238E27FC236}">
              <a16:creationId xmlns:a16="http://schemas.microsoft.com/office/drawing/2014/main" id="{00000000-0008-0000-0300-000075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32597</xdr:rowOff>
    </xdr:from>
    <xdr:to>
      <xdr:col>81</xdr:col>
      <xdr:colOff>44450</xdr:colOff>
      <xdr:row>45</xdr:row>
      <xdr:rowOff>82127</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flipV="1">
          <a:off x="17018000" y="6204797"/>
          <a:ext cx="0" cy="15925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54204</xdr:rowOff>
    </xdr:from>
    <xdr:ext cx="762000" cy="259045"/>
    <xdr:sp macro="" textlink="">
      <xdr:nvSpPr>
        <xdr:cNvPr id="375" name="公債費負担の状況最小値テキスト">
          <a:extLst>
            <a:ext uri="{FF2B5EF4-FFF2-40B4-BE49-F238E27FC236}">
              <a16:creationId xmlns:a16="http://schemas.microsoft.com/office/drawing/2014/main" id="{00000000-0008-0000-0300-000077010000}"/>
            </a:ext>
          </a:extLst>
        </xdr:cNvPr>
        <xdr:cNvSpPr txBox="1"/>
      </xdr:nvSpPr>
      <xdr:spPr>
        <a:xfrm>
          <a:off x="17106900" y="77694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82127</xdr:rowOff>
    </xdr:from>
    <xdr:to>
      <xdr:col>81</xdr:col>
      <xdr:colOff>133350</xdr:colOff>
      <xdr:row>45</xdr:row>
      <xdr:rowOff>82127</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929100" y="77973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118974</xdr:rowOff>
    </xdr:from>
    <xdr:ext cx="762000" cy="259045"/>
    <xdr:sp macro="" textlink="">
      <xdr:nvSpPr>
        <xdr:cNvPr id="377" name="公債費負担の状況最大値テキスト">
          <a:extLst>
            <a:ext uri="{FF2B5EF4-FFF2-40B4-BE49-F238E27FC236}">
              <a16:creationId xmlns:a16="http://schemas.microsoft.com/office/drawing/2014/main" id="{00000000-0008-0000-0300-000079010000}"/>
            </a:ext>
          </a:extLst>
        </xdr:cNvPr>
        <xdr:cNvSpPr txBox="1"/>
      </xdr:nvSpPr>
      <xdr:spPr>
        <a:xfrm>
          <a:off x="17106900" y="59482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32597</xdr:rowOff>
    </xdr:from>
    <xdr:to>
      <xdr:col>81</xdr:col>
      <xdr:colOff>133350</xdr:colOff>
      <xdr:row>36</xdr:row>
      <xdr:rowOff>32597</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62047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38</xdr:row>
      <xdr:rowOff>148167</xdr:rowOff>
    </xdr:from>
    <xdr:to>
      <xdr:col>81</xdr:col>
      <xdr:colOff>44450</xdr:colOff>
      <xdr:row>38</xdr:row>
      <xdr:rowOff>164254</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flipV="1">
          <a:off x="16179800" y="6663267"/>
          <a:ext cx="838200" cy="1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69867</xdr:rowOff>
    </xdr:from>
    <xdr:ext cx="762000" cy="259045"/>
    <xdr:sp macro="" textlink="">
      <xdr:nvSpPr>
        <xdr:cNvPr id="380" name="公債費負担の状況平均値テキスト">
          <a:extLst>
            <a:ext uri="{FF2B5EF4-FFF2-40B4-BE49-F238E27FC236}">
              <a16:creationId xmlns:a16="http://schemas.microsoft.com/office/drawing/2014/main" id="{00000000-0008-0000-0300-00007C010000}"/>
            </a:ext>
          </a:extLst>
        </xdr:cNvPr>
        <xdr:cNvSpPr txBox="1"/>
      </xdr:nvSpPr>
      <xdr:spPr>
        <a:xfrm>
          <a:off x="17106900" y="70993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97790</xdr:rowOff>
    </xdr:from>
    <xdr:to>
      <xdr:col>81</xdr:col>
      <xdr:colOff>95250</xdr:colOff>
      <xdr:row>42</xdr:row>
      <xdr:rowOff>27940</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69672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38</xdr:row>
      <xdr:rowOff>164254</xdr:rowOff>
    </xdr:from>
    <xdr:to>
      <xdr:col>77</xdr:col>
      <xdr:colOff>44450</xdr:colOff>
      <xdr:row>39</xdr:row>
      <xdr:rowOff>8890</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flipV="1">
          <a:off x="15290800" y="6679354"/>
          <a:ext cx="8890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89746</xdr:rowOff>
    </xdr:from>
    <xdr:to>
      <xdr:col>77</xdr:col>
      <xdr:colOff>95250</xdr:colOff>
      <xdr:row>42</xdr:row>
      <xdr:rowOff>19896</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129000" y="711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4673</xdr:rowOff>
    </xdr:from>
    <xdr:ext cx="7366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5798800" y="72055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38</xdr:row>
      <xdr:rowOff>115994</xdr:rowOff>
    </xdr:from>
    <xdr:to>
      <xdr:col>72</xdr:col>
      <xdr:colOff>203200</xdr:colOff>
      <xdr:row>39</xdr:row>
      <xdr:rowOff>8890</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4401800" y="6631094"/>
          <a:ext cx="889000" cy="64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73660</xdr:rowOff>
    </xdr:from>
    <xdr:to>
      <xdr:col>73</xdr:col>
      <xdr:colOff>44450</xdr:colOff>
      <xdr:row>42</xdr:row>
      <xdr:rowOff>3810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5240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160037</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909800" y="718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37</xdr:row>
      <xdr:rowOff>62230</xdr:rowOff>
    </xdr:from>
    <xdr:to>
      <xdr:col>68</xdr:col>
      <xdr:colOff>152400</xdr:colOff>
      <xdr:row>38</xdr:row>
      <xdr:rowOff>115994</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a:off x="13512800" y="6405880"/>
          <a:ext cx="889000" cy="225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73660</xdr:rowOff>
    </xdr:from>
    <xdr:to>
      <xdr:col>68</xdr:col>
      <xdr:colOff>203200</xdr:colOff>
      <xdr:row>42</xdr:row>
      <xdr:rowOff>3810</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4351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160037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4020800" y="718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97790</xdr:rowOff>
    </xdr:from>
    <xdr:to>
      <xdr:col>64</xdr:col>
      <xdr:colOff>152400</xdr:colOff>
      <xdr:row>42</xdr:row>
      <xdr:rowOff>27940</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3462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12717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3131800" y="721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38</xdr:row>
      <xdr:rowOff>97367</xdr:rowOff>
    </xdr:from>
    <xdr:to>
      <xdr:col>81</xdr:col>
      <xdr:colOff>95250</xdr:colOff>
      <xdr:row>39</xdr:row>
      <xdr:rowOff>27517</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6967200" y="6612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37</xdr:row>
      <xdr:rowOff>113894</xdr:rowOff>
    </xdr:from>
    <xdr:ext cx="762000" cy="259045"/>
    <xdr:sp macro="" textlink="">
      <xdr:nvSpPr>
        <xdr:cNvPr id="399" name="公債費負担の状況該当値テキスト">
          <a:extLst>
            <a:ext uri="{FF2B5EF4-FFF2-40B4-BE49-F238E27FC236}">
              <a16:creationId xmlns:a16="http://schemas.microsoft.com/office/drawing/2014/main" id="{00000000-0008-0000-0300-00008F010000}"/>
            </a:ext>
          </a:extLst>
        </xdr:cNvPr>
        <xdr:cNvSpPr txBox="1"/>
      </xdr:nvSpPr>
      <xdr:spPr>
        <a:xfrm>
          <a:off x="17106900" y="6457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38</xdr:row>
      <xdr:rowOff>113454</xdr:rowOff>
    </xdr:from>
    <xdr:to>
      <xdr:col>77</xdr:col>
      <xdr:colOff>95250</xdr:colOff>
      <xdr:row>39</xdr:row>
      <xdr:rowOff>43604</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129000" y="66285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53780</xdr:rowOff>
    </xdr:from>
    <xdr:ext cx="7366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798800" y="639743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38</xdr:row>
      <xdr:rowOff>129540</xdr:rowOff>
    </xdr:from>
    <xdr:to>
      <xdr:col>73</xdr:col>
      <xdr:colOff>44450</xdr:colOff>
      <xdr:row>39</xdr:row>
      <xdr:rowOff>59690</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5240000" y="6644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69867</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909800" y="6413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38</xdr:row>
      <xdr:rowOff>65194</xdr:rowOff>
    </xdr:from>
    <xdr:to>
      <xdr:col>68</xdr:col>
      <xdr:colOff>203200</xdr:colOff>
      <xdr:row>38</xdr:row>
      <xdr:rowOff>166794</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4351000" y="6580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5520</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020800" y="63491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37</xdr:row>
      <xdr:rowOff>11430</xdr:rowOff>
    </xdr:from>
    <xdr:to>
      <xdr:col>64</xdr:col>
      <xdr:colOff>152400</xdr:colOff>
      <xdr:row>37</xdr:row>
      <xdr:rowOff>113030</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3462000" y="6355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35</xdr:row>
      <xdr:rowOff>123207</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131800" y="6123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令和２年度末時点では、普通交付税算入見込額や充当可能基金などの充当可能財源が将来負担を上回っている。</a:t>
          </a:r>
        </a:p>
        <a:p>
          <a:r>
            <a:rPr kumimoji="1" lang="ja-JP" altLang="en-US" sz="1300">
              <a:latin typeface="ＭＳ Ｐゴシック" panose="020B0600070205080204" pitchFamily="50" charset="-128"/>
              <a:ea typeface="ＭＳ Ｐゴシック" panose="020B0600070205080204" pitchFamily="50" charset="-128"/>
            </a:rPr>
            <a:t>　今後も新規事業の実施等にあたっては、総点検を行い財政の健全化を図る。</a:t>
          </a:r>
        </a:p>
      </xdr:txBody>
    </xdr:sp>
    <xdr:clientData/>
  </xdr:twoCellAnchor>
  <xdr:oneCellAnchor>
    <xdr:from>
      <xdr:col>61</xdr:col>
      <xdr:colOff>6350</xdr:colOff>
      <xdr:row>10</xdr:row>
      <xdr:rowOff>63500</xdr:rowOff>
    </xdr:from>
    <xdr:ext cx="298543" cy="225703"/>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5" name="将来負担の状況グラフ枠">
          <a:extLst>
            <a:ext uri="{FF2B5EF4-FFF2-40B4-BE49-F238E27FC236}">
              <a16:creationId xmlns:a16="http://schemas.microsoft.com/office/drawing/2014/main" id="{00000000-0008-0000-0300-0000B3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22</xdr:row>
      <xdr:rowOff>97508</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flipV="1">
          <a:off x="17018000" y="2370667"/>
          <a:ext cx="0" cy="149874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69585</xdr:rowOff>
    </xdr:from>
    <xdr:ext cx="762000" cy="259045"/>
    <xdr:sp macro="" textlink="">
      <xdr:nvSpPr>
        <xdr:cNvPr id="437" name="将来負担の状況最小値テキスト">
          <a:extLst>
            <a:ext uri="{FF2B5EF4-FFF2-40B4-BE49-F238E27FC236}">
              <a16:creationId xmlns:a16="http://schemas.microsoft.com/office/drawing/2014/main" id="{00000000-0008-0000-0300-0000B5010000}"/>
            </a:ext>
          </a:extLst>
        </xdr:cNvPr>
        <xdr:cNvSpPr txBox="1"/>
      </xdr:nvSpPr>
      <xdr:spPr>
        <a:xfrm>
          <a:off x="17106900" y="3841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97508</xdr:rowOff>
    </xdr:from>
    <xdr:to>
      <xdr:col>81</xdr:col>
      <xdr:colOff>133350</xdr:colOff>
      <xdr:row>22</xdr:row>
      <xdr:rowOff>97508</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38694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9" name="将来負担の状況最大値テキスト">
          <a:extLst>
            <a:ext uri="{FF2B5EF4-FFF2-40B4-BE49-F238E27FC236}">
              <a16:creationId xmlns:a16="http://schemas.microsoft.com/office/drawing/2014/main" id="{00000000-0008-0000-0300-0000B7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41" name="将来負担の状況平均値テキスト">
          <a:extLst>
            <a:ext uri="{FF2B5EF4-FFF2-40B4-BE49-F238E27FC236}">
              <a16:creationId xmlns:a16="http://schemas.microsoft.com/office/drawing/2014/main" id="{00000000-0008-0000-0300-0000B9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3,119
3,105
28.37
3,570,351
3,474,596
33,044
1,706,158
3,523,213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類似団体平均を</a:t>
          </a:r>
          <a:r>
            <a:rPr kumimoji="1" lang="en-US" altLang="ja-JP" sz="1300">
              <a:latin typeface="ＭＳ Ｐゴシック" panose="020B0600070205080204" pitchFamily="50" charset="-128"/>
              <a:ea typeface="ＭＳ Ｐゴシック" panose="020B0600070205080204" pitchFamily="50" charset="-128"/>
            </a:rPr>
            <a:t>1.2</a:t>
          </a:r>
          <a:r>
            <a:rPr kumimoji="1" lang="ja-JP" altLang="en-US" sz="1300">
              <a:latin typeface="ＭＳ Ｐゴシック" panose="020B0600070205080204" pitchFamily="50" charset="-128"/>
              <a:ea typeface="ＭＳ Ｐゴシック" panose="020B0600070205080204" pitchFamily="50" charset="-128"/>
            </a:rPr>
            <a:t>ポイント上回っており、全国平均より高い数値となっている。会計年度任用職員の人件費の増加や職員数の増加（＋３人）により対前年度比は０．６ポイントの増となっている。</a:t>
          </a:r>
        </a:p>
        <a:p>
          <a:r>
            <a:rPr kumimoji="1" lang="ja-JP" altLang="en-US" sz="1300">
              <a:latin typeface="ＭＳ Ｐゴシック" panose="020B0600070205080204" pitchFamily="50" charset="-128"/>
              <a:ea typeface="ＭＳ Ｐゴシック" panose="020B0600070205080204" pitchFamily="50" charset="-128"/>
            </a:rPr>
            <a:t>　近年は職員数が増加傾向にあるため、人件費の増加も想定される。一定数の職員の確保とともに、業務の外部委託の検討など経費の抑制に努めていく。</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12700</xdr:rowOff>
    </xdr:from>
    <xdr:to>
      <xdr:col>24</xdr:col>
      <xdr:colOff>25400</xdr:colOff>
      <xdr:row>41</xdr:row>
      <xdr:rowOff>10414</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842000"/>
          <a:ext cx="0" cy="11978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153941</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011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10414</xdr:rowOff>
    </xdr:from>
    <xdr:to>
      <xdr:col>24</xdr:col>
      <xdr:colOff>114300</xdr:colOff>
      <xdr:row>41</xdr:row>
      <xdr:rowOff>10414</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39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99077</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85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12700</xdr:rowOff>
    </xdr:from>
    <xdr:to>
      <xdr:col>24</xdr:col>
      <xdr:colOff>114300</xdr:colOff>
      <xdr:row>34</xdr:row>
      <xdr:rowOff>12700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842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115570</xdr:rowOff>
    </xdr:from>
    <xdr:to>
      <xdr:col>24</xdr:col>
      <xdr:colOff>25400</xdr:colOff>
      <xdr:row>37</xdr:row>
      <xdr:rowOff>143002</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459220"/>
          <a:ext cx="8382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53865</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2260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37338</xdr:rowOff>
    </xdr:from>
    <xdr:to>
      <xdr:col>24</xdr:col>
      <xdr:colOff>76200</xdr:colOff>
      <xdr:row>37</xdr:row>
      <xdr:rowOff>138938</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163576</xdr:rowOff>
    </xdr:from>
    <xdr:to>
      <xdr:col>19</xdr:col>
      <xdr:colOff>187325</xdr:colOff>
      <xdr:row>37</xdr:row>
      <xdr:rowOff>115570</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335776"/>
          <a:ext cx="889000" cy="1234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37</xdr:row>
      <xdr:rowOff>762</xdr:rowOff>
    </xdr:from>
    <xdr:to>
      <xdr:col>20</xdr:col>
      <xdr:colOff>38100</xdr:colOff>
      <xdr:row>37</xdr:row>
      <xdr:rowOff>102362</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4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112539</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1132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145288</xdr:rowOff>
    </xdr:from>
    <xdr:to>
      <xdr:col>15</xdr:col>
      <xdr:colOff>98425</xdr:colOff>
      <xdr:row>36</xdr:row>
      <xdr:rowOff>163576</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317488"/>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153924</xdr:rowOff>
    </xdr:from>
    <xdr:to>
      <xdr:col>15</xdr:col>
      <xdr:colOff>149225</xdr:colOff>
      <xdr:row>37</xdr:row>
      <xdr:rowOff>84074</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68851</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412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35560</xdr:rowOff>
    </xdr:from>
    <xdr:to>
      <xdr:col>11</xdr:col>
      <xdr:colOff>9525</xdr:colOff>
      <xdr:row>36</xdr:row>
      <xdr:rowOff>145288</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a:off x="1320800" y="6207760"/>
          <a:ext cx="889000" cy="109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126492</xdr:rowOff>
    </xdr:from>
    <xdr:to>
      <xdr:col>11</xdr:col>
      <xdr:colOff>60325</xdr:colOff>
      <xdr:row>37</xdr:row>
      <xdr:rowOff>56642</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41419</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385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108204</xdr:rowOff>
    </xdr:from>
    <xdr:to>
      <xdr:col>6</xdr:col>
      <xdr:colOff>171450</xdr:colOff>
      <xdr:row>37</xdr:row>
      <xdr:rowOff>38354</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23131</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366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92202</xdr:rowOff>
    </xdr:from>
    <xdr:to>
      <xdr:col>24</xdr:col>
      <xdr:colOff>76200</xdr:colOff>
      <xdr:row>38</xdr:row>
      <xdr:rowOff>22352</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4358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64279</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4079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64770</xdr:rowOff>
    </xdr:from>
    <xdr:to>
      <xdr:col>20</xdr:col>
      <xdr:colOff>38100</xdr:colOff>
      <xdr:row>37</xdr:row>
      <xdr:rowOff>166370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40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151147</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4947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112776</xdr:rowOff>
    </xdr:from>
    <xdr:to>
      <xdr:col>15</xdr:col>
      <xdr:colOff>149225</xdr:colOff>
      <xdr:row>37</xdr:row>
      <xdr:rowOff>42926</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284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53103</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0538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94488</xdr:rowOff>
    </xdr:from>
    <xdr:to>
      <xdr:col>11</xdr:col>
      <xdr:colOff>60325</xdr:colOff>
      <xdr:row>37</xdr:row>
      <xdr:rowOff>24638</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266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34815</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035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156210</xdr:rowOff>
    </xdr:from>
    <xdr:to>
      <xdr:col>6</xdr:col>
      <xdr:colOff>171450</xdr:colOff>
      <xdr:row>36</xdr:row>
      <xdr:rowOff>86360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156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96537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5925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物件費に係る経常収支比率は類似団体平均を下回っているものの、各課事務事業の点検・見直しにより物件費の抑制に取り組んでいく必要がある。</a:t>
          </a:r>
        </a:p>
        <a:p>
          <a:r>
            <a:rPr kumimoji="1" lang="ja-JP" altLang="en-US" sz="1300">
              <a:latin typeface="ＭＳ Ｐゴシック" panose="020B0600070205080204" pitchFamily="50" charset="-128"/>
              <a:ea typeface="ＭＳ Ｐゴシック" panose="020B0600070205080204" pitchFamily="50" charset="-128"/>
            </a:rPr>
            <a:t>　業務システムや国の制度等による情報システムの導入・運用コストの増大が課題である。</a:t>
          </a: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a16="http://schemas.microsoft.com/office/drawing/2014/main" id="{00000000-0008-0000-0400-000074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8128</xdr:rowOff>
    </xdr:from>
    <xdr:to>
      <xdr:col>82</xdr:col>
      <xdr:colOff>107950</xdr:colOff>
      <xdr:row>20</xdr:row>
      <xdr:rowOff>40132</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flipV="1">
          <a:off x="16510000" y="2408428"/>
          <a:ext cx="0" cy="10607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12209</xdr:rowOff>
    </xdr:from>
    <xdr:ext cx="762000" cy="259045"/>
    <xdr:sp macro="" textlink="">
      <xdr:nvSpPr>
        <xdr:cNvPr id="118" name="物件費最小値テキスト">
          <a:extLst>
            <a:ext uri="{FF2B5EF4-FFF2-40B4-BE49-F238E27FC236}">
              <a16:creationId xmlns:a16="http://schemas.microsoft.com/office/drawing/2014/main" id="{00000000-0008-0000-0400-000076000000}"/>
            </a:ext>
          </a:extLst>
        </xdr:cNvPr>
        <xdr:cNvSpPr txBox="1"/>
      </xdr:nvSpPr>
      <xdr:spPr>
        <a:xfrm>
          <a:off x="16598900" y="3441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40132</xdr:rowOff>
    </xdr:from>
    <xdr:to>
      <xdr:col>82</xdr:col>
      <xdr:colOff>196850</xdr:colOff>
      <xdr:row>20</xdr:row>
      <xdr:rowOff>40132</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6421100" y="34691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94505</xdr:rowOff>
    </xdr:from>
    <xdr:ext cx="762000" cy="259045"/>
    <xdr:sp macro="" textlink="">
      <xdr:nvSpPr>
        <xdr:cNvPr id="120" name="物件費最大値テキスト">
          <a:extLst>
            <a:ext uri="{FF2B5EF4-FFF2-40B4-BE49-F238E27FC236}">
              <a16:creationId xmlns:a16="http://schemas.microsoft.com/office/drawing/2014/main" id="{00000000-0008-0000-0400-000078000000}"/>
            </a:ext>
          </a:extLst>
        </xdr:cNvPr>
        <xdr:cNvSpPr txBox="1"/>
      </xdr:nvSpPr>
      <xdr:spPr>
        <a:xfrm>
          <a:off x="16598900" y="2151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8128</xdr:rowOff>
    </xdr:from>
    <xdr:to>
      <xdr:col>82</xdr:col>
      <xdr:colOff>196850</xdr:colOff>
      <xdr:row>14</xdr:row>
      <xdr:rowOff>8128</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2408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21844</xdr:rowOff>
    </xdr:from>
    <xdr:to>
      <xdr:col>82</xdr:col>
      <xdr:colOff>107950</xdr:colOff>
      <xdr:row>16</xdr:row>
      <xdr:rowOff>127000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flipV="1">
          <a:off x="15671800" y="2765044"/>
          <a:ext cx="83820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116857</xdr:rowOff>
    </xdr:from>
    <xdr:ext cx="762000" cy="259045"/>
    <xdr:sp macro="" textlink="">
      <xdr:nvSpPr>
        <xdr:cNvPr id="123" name="物件費平均値テキスト">
          <a:extLst>
            <a:ext uri="{FF2B5EF4-FFF2-40B4-BE49-F238E27FC236}">
              <a16:creationId xmlns:a16="http://schemas.microsoft.com/office/drawing/2014/main" id="{00000000-0008-0000-0400-00007B000000}"/>
            </a:ext>
          </a:extLst>
        </xdr:cNvPr>
        <xdr:cNvSpPr txBox="1"/>
      </xdr:nvSpPr>
      <xdr:spPr>
        <a:xfrm>
          <a:off x="16598900" y="2860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144780</xdr:rowOff>
    </xdr:from>
    <xdr:to>
      <xdr:col>82</xdr:col>
      <xdr:colOff>158750</xdr:colOff>
      <xdr:row>17</xdr:row>
      <xdr:rowOff>74930</xdr:rowOff>
    </xdr:to>
    <xdr:sp macro="" textlink="">
      <xdr:nvSpPr>
        <xdr:cNvPr id="124" name="フローチャート: 判断 123">
          <a:extLst>
            <a:ext uri="{FF2B5EF4-FFF2-40B4-BE49-F238E27FC236}">
              <a16:creationId xmlns:a16="http://schemas.microsoft.com/office/drawing/2014/main" id="{00000000-0008-0000-0400-00007C000000}"/>
            </a:ext>
          </a:extLst>
        </xdr:cNvPr>
        <xdr:cNvSpPr/>
      </xdr:nvSpPr>
      <xdr:spPr>
        <a:xfrm>
          <a:off x="164592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99568</xdr:rowOff>
    </xdr:from>
    <xdr:to>
      <xdr:col>78</xdr:col>
      <xdr:colOff>69850</xdr:colOff>
      <xdr:row>16</xdr:row>
      <xdr:rowOff>127000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4782800" y="2842768"/>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55626</xdr:rowOff>
    </xdr:from>
    <xdr:to>
      <xdr:col>78</xdr:col>
      <xdr:colOff>120650</xdr:colOff>
      <xdr:row>17</xdr:row>
      <xdr:rowOff>157226</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621000" y="2970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142003</xdr:rowOff>
    </xdr:from>
    <xdr:ext cx="736600" cy="259045"/>
    <xdr:sp macro="" textlink="">
      <xdr:nvSpPr>
        <xdr:cNvPr id="127" name="テキスト ボックス 126">
          <a:extLst>
            <a:ext uri="{FF2B5EF4-FFF2-40B4-BE49-F238E27FC236}">
              <a16:creationId xmlns:a16="http://schemas.microsoft.com/office/drawing/2014/main" id="{00000000-0008-0000-0400-00007F000000}"/>
            </a:ext>
          </a:extLst>
        </xdr:cNvPr>
        <xdr:cNvSpPr txBox="1"/>
      </xdr:nvSpPr>
      <xdr:spPr>
        <a:xfrm>
          <a:off x="15290800" y="30566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62992</xdr:rowOff>
    </xdr:from>
    <xdr:to>
      <xdr:col>73</xdr:col>
      <xdr:colOff>180975</xdr:colOff>
      <xdr:row>16</xdr:row>
      <xdr:rowOff>99568</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3893800" y="2806192"/>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46482</xdr:rowOff>
    </xdr:from>
    <xdr:to>
      <xdr:col>74</xdr:col>
      <xdr:colOff>31750</xdr:colOff>
      <xdr:row>17</xdr:row>
      <xdr:rowOff>148082</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4732000" y="2961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132859</xdr:rowOff>
    </xdr:from>
    <xdr:ext cx="7620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4401800" y="3047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62992</xdr:rowOff>
    </xdr:from>
    <xdr:to>
      <xdr:col>69</xdr:col>
      <xdr:colOff>92075</xdr:colOff>
      <xdr:row>16</xdr:row>
      <xdr:rowOff>99568</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flipV="1">
          <a:off x="13004800" y="2806192"/>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19050</xdr:rowOff>
    </xdr:from>
    <xdr:to>
      <xdr:col>69</xdr:col>
      <xdr:colOff>142875</xdr:colOff>
      <xdr:row>17</xdr:row>
      <xdr:rowOff>120650</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3843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105427</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3512800" y="3020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158496</xdr:rowOff>
    </xdr:from>
    <xdr:to>
      <xdr:col>65</xdr:col>
      <xdr:colOff>53975</xdr:colOff>
      <xdr:row>17</xdr:row>
      <xdr:rowOff>88646</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954000" y="2901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73423</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623800" y="2988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142494</xdr:rowOff>
    </xdr:from>
    <xdr:to>
      <xdr:col>82</xdr:col>
      <xdr:colOff>158750</xdr:colOff>
      <xdr:row>16</xdr:row>
      <xdr:rowOff>72644</xdr:rowOff>
    </xdr:to>
    <xdr:sp macro="" textlink="">
      <xdr:nvSpPr>
        <xdr:cNvPr id="141" name="楕円 140">
          <a:extLst>
            <a:ext uri="{FF2B5EF4-FFF2-40B4-BE49-F238E27FC236}">
              <a16:creationId xmlns:a16="http://schemas.microsoft.com/office/drawing/2014/main" id="{00000000-0008-0000-0400-00008D000000}"/>
            </a:ext>
          </a:extLst>
        </xdr:cNvPr>
        <xdr:cNvSpPr/>
      </xdr:nvSpPr>
      <xdr:spPr>
        <a:xfrm>
          <a:off x="16459200" y="2714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159021</xdr:rowOff>
    </xdr:from>
    <xdr:ext cx="762000" cy="259045"/>
    <xdr:sp macro="" textlink="">
      <xdr:nvSpPr>
        <xdr:cNvPr id="142" name="物件費該当値テキスト">
          <a:extLst>
            <a:ext uri="{FF2B5EF4-FFF2-40B4-BE49-F238E27FC236}">
              <a16:creationId xmlns:a16="http://schemas.microsoft.com/office/drawing/2014/main" id="{00000000-0008-0000-0400-00008E000000}"/>
            </a:ext>
          </a:extLst>
        </xdr:cNvPr>
        <xdr:cNvSpPr txBox="1"/>
      </xdr:nvSpPr>
      <xdr:spPr>
        <a:xfrm>
          <a:off x="16598900" y="25593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76200</xdr:rowOff>
    </xdr:from>
    <xdr:to>
      <xdr:col>78</xdr:col>
      <xdr:colOff>120650</xdr:colOff>
      <xdr:row>17</xdr:row>
      <xdr:rowOff>6350</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621000" y="281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16527</xdr:rowOff>
    </xdr:from>
    <xdr:ext cx="7366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290800" y="2588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48768</xdr:rowOff>
    </xdr:from>
    <xdr:to>
      <xdr:col>74</xdr:col>
      <xdr:colOff>31750</xdr:colOff>
      <xdr:row>16</xdr:row>
      <xdr:rowOff>150368</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732000" y="2791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160545</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4401800" y="25608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12192</xdr:rowOff>
    </xdr:from>
    <xdr:to>
      <xdr:col>69</xdr:col>
      <xdr:colOff>142875</xdr:colOff>
      <xdr:row>16</xdr:row>
      <xdr:rowOff>113792</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843000" y="2755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123969</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512800" y="2524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48768</xdr:rowOff>
    </xdr:from>
    <xdr:to>
      <xdr:col>65</xdr:col>
      <xdr:colOff>53975</xdr:colOff>
      <xdr:row>16</xdr:row>
      <xdr:rowOff>150368</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954000" y="2791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160545</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623800" y="25608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扶助費による経常収支比率は、児童手当の減少等により対前年度比は０．２ポイントの減となっているが、減少傾向にあが、横ばいで推移しており、今後も大きな増減はないと見込まれる。</a:t>
          </a:r>
        </a:p>
        <a:p>
          <a:r>
            <a:rPr kumimoji="1" lang="ja-JP" altLang="en-US" sz="1300">
              <a:latin typeface="ＭＳ Ｐゴシック" panose="020B0600070205080204" pitchFamily="50" charset="-128"/>
              <a:ea typeface="ＭＳ Ｐゴシック" panose="020B0600070205080204" pitchFamily="50" charset="-128"/>
            </a:rPr>
            <a:t>　消費税社会保障財源分を活用し、少子高齢化対策など真に必要な事業を実施していく。</a:t>
          </a:r>
        </a:p>
      </xdr:txBody>
    </xdr:sp>
    <xdr:clientData/>
  </xdr:twoCellAnchor>
  <xdr:oneCellAnchor>
    <xdr:from>
      <xdr:col>3</xdr:col>
      <xdr:colOff>123825</xdr:colOff>
      <xdr:row>49</xdr:row>
      <xdr:rowOff>107950</xdr:rowOff>
    </xdr:from>
    <xdr:ext cx="298543" cy="225703"/>
    <xdr:sp macro="" textlink="">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a16="http://schemas.microsoft.com/office/drawing/2014/main" id="{00000000-0008-0000-0400-0000A3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6" name="扶助費グラフ枠">
          <a:extLst>
            <a:ext uri="{FF2B5EF4-FFF2-40B4-BE49-F238E27FC236}">
              <a16:creationId xmlns:a16="http://schemas.microsoft.com/office/drawing/2014/main" id="{00000000-0008-0000-0400-0000B0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107950</xdr:rowOff>
    </xdr:from>
    <xdr:to>
      <xdr:col>24</xdr:col>
      <xdr:colOff>25400</xdr:colOff>
      <xdr:row>61</xdr:row>
      <xdr:rowOff>146050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flipV="1">
          <a:off x="4826000" y="9194800"/>
          <a:ext cx="0" cy="140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118127</xdr:rowOff>
    </xdr:from>
    <xdr:ext cx="762000" cy="259045"/>
    <xdr:sp macro="" textlink="">
      <xdr:nvSpPr>
        <xdr:cNvPr id="178" name="扶助費最小値テキスト">
          <a:extLst>
            <a:ext uri="{FF2B5EF4-FFF2-40B4-BE49-F238E27FC236}">
              <a16:creationId xmlns:a16="http://schemas.microsoft.com/office/drawing/2014/main" id="{00000000-0008-0000-0400-0000B2000000}"/>
            </a:ext>
          </a:extLst>
        </xdr:cNvPr>
        <xdr:cNvSpPr txBox="1"/>
      </xdr:nvSpPr>
      <xdr:spPr>
        <a:xfrm>
          <a:off x="4914900" y="10576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146050</xdr:rowOff>
    </xdr:from>
    <xdr:to>
      <xdr:col>24</xdr:col>
      <xdr:colOff>114300</xdr:colOff>
      <xdr:row>61</xdr:row>
      <xdr:rowOff>146050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4737100" y="10604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22877</xdr:rowOff>
    </xdr:from>
    <xdr:ext cx="762000" cy="259045"/>
    <xdr:sp macro="" textlink="">
      <xdr:nvSpPr>
        <xdr:cNvPr id="180" name="扶助費最大値テキスト">
          <a:extLst>
            <a:ext uri="{FF2B5EF4-FFF2-40B4-BE49-F238E27FC236}">
              <a16:creationId xmlns:a16="http://schemas.microsoft.com/office/drawing/2014/main" id="{00000000-0008-0000-0400-0000B4000000}"/>
            </a:ext>
          </a:extLst>
        </xdr:cNvPr>
        <xdr:cNvSpPr txBox="1"/>
      </xdr:nvSpPr>
      <xdr:spPr>
        <a:xfrm>
          <a:off x="4914900" y="8938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107950</xdr:rowOff>
    </xdr:from>
    <xdr:to>
      <xdr:col>24</xdr:col>
      <xdr:colOff>114300</xdr:colOff>
      <xdr:row>53</xdr:row>
      <xdr:rowOff>107950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919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165100</xdr:rowOff>
    </xdr:from>
    <xdr:to>
      <xdr:col>24</xdr:col>
      <xdr:colOff>25400</xdr:colOff>
      <xdr:row>55</xdr:row>
      <xdr:rowOff>31750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flipV="1">
          <a:off x="3987800" y="94234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124477</xdr:rowOff>
    </xdr:from>
    <xdr:ext cx="762000" cy="259045"/>
    <xdr:sp macro="" textlink="">
      <xdr:nvSpPr>
        <xdr:cNvPr id="183" name="扶助費平均値テキスト">
          <a:extLst>
            <a:ext uri="{FF2B5EF4-FFF2-40B4-BE49-F238E27FC236}">
              <a16:creationId xmlns:a16="http://schemas.microsoft.com/office/drawing/2014/main" id="{00000000-0008-0000-0400-0000B7000000}"/>
            </a:ext>
          </a:extLst>
        </xdr:cNvPr>
        <xdr:cNvSpPr txBox="1"/>
      </xdr:nvSpPr>
      <xdr:spPr>
        <a:xfrm>
          <a:off x="4914900" y="95542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152400</xdr:rowOff>
    </xdr:from>
    <xdr:to>
      <xdr:col>24</xdr:col>
      <xdr:colOff>76200</xdr:colOff>
      <xdr:row>56</xdr:row>
      <xdr:rowOff>82550</xdr:rowOff>
    </xdr:to>
    <xdr:sp macro="" textlink="">
      <xdr:nvSpPr>
        <xdr:cNvPr id="184" name="フローチャート: 判断 183">
          <a:extLst>
            <a:ext uri="{FF2B5EF4-FFF2-40B4-BE49-F238E27FC236}">
              <a16:creationId xmlns:a16="http://schemas.microsoft.com/office/drawing/2014/main" id="{00000000-0008-0000-0400-0000B8000000}"/>
            </a:ext>
          </a:extLst>
        </xdr:cNvPr>
        <xdr:cNvSpPr/>
      </xdr:nvSpPr>
      <xdr:spPr>
        <a:xfrm>
          <a:off x="47752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31750</xdr:rowOff>
    </xdr:from>
    <xdr:to>
      <xdr:col>19</xdr:col>
      <xdr:colOff>187325</xdr:colOff>
      <xdr:row>55</xdr:row>
      <xdr:rowOff>88900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flipV="1">
          <a:off x="3098800" y="946150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0</xdr:rowOff>
    </xdr:from>
    <xdr:to>
      <xdr:col>20</xdr:col>
      <xdr:colOff>38100</xdr:colOff>
      <xdr:row>56</xdr:row>
      <xdr:rowOff>101600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3937000" y="960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86377</xdr:rowOff>
    </xdr:from>
    <xdr:ext cx="736600" cy="259045"/>
    <xdr:sp macro="" textlink="">
      <xdr:nvSpPr>
        <xdr:cNvPr id="187" name="テキスト ボックス 186">
          <a:extLst>
            <a:ext uri="{FF2B5EF4-FFF2-40B4-BE49-F238E27FC236}">
              <a16:creationId xmlns:a16="http://schemas.microsoft.com/office/drawing/2014/main" id="{00000000-0008-0000-0400-0000BB000000}"/>
            </a:ext>
          </a:extLst>
        </xdr:cNvPr>
        <xdr:cNvSpPr txBox="1"/>
      </xdr:nvSpPr>
      <xdr:spPr>
        <a:xfrm>
          <a:off x="3606800" y="9687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88900</xdr:rowOff>
    </xdr:from>
    <xdr:to>
      <xdr:col>15</xdr:col>
      <xdr:colOff>98425</xdr:colOff>
      <xdr:row>55</xdr:row>
      <xdr:rowOff>165100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flipV="1">
          <a:off x="2209800" y="951865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152400</xdr:rowOff>
    </xdr:from>
    <xdr:to>
      <xdr:col>15</xdr:col>
      <xdr:colOff>149225</xdr:colOff>
      <xdr:row>56</xdr:row>
      <xdr:rowOff>82550</xdr:rowOff>
    </xdr:to>
    <xdr:sp macro="" textlink="">
      <xdr:nvSpPr>
        <xdr:cNvPr id="189" name="フローチャート: 判断 188">
          <a:extLst>
            <a:ext uri="{FF2B5EF4-FFF2-40B4-BE49-F238E27FC236}">
              <a16:creationId xmlns:a16="http://schemas.microsoft.com/office/drawing/2014/main" id="{00000000-0008-0000-0400-0000BD000000}"/>
            </a:ext>
          </a:extLst>
        </xdr:cNvPr>
        <xdr:cNvSpPr/>
      </xdr:nvSpPr>
      <xdr:spPr>
        <a:xfrm>
          <a:off x="3048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67327</xdr:rowOff>
    </xdr:from>
    <xdr:ext cx="762000" cy="259045"/>
    <xdr:sp macro="" textlink="">
      <xdr:nvSpPr>
        <xdr:cNvPr id="190" name="テキスト ボックス 189">
          <a:extLst>
            <a:ext uri="{FF2B5EF4-FFF2-40B4-BE49-F238E27FC236}">
              <a16:creationId xmlns:a16="http://schemas.microsoft.com/office/drawing/2014/main" id="{00000000-0008-0000-0400-0000BE000000}"/>
            </a:ext>
          </a:extLst>
        </xdr:cNvPr>
        <xdr:cNvSpPr txBox="1"/>
      </xdr:nvSpPr>
      <xdr:spPr>
        <a:xfrm>
          <a:off x="2717800" y="9668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165100</xdr:rowOff>
    </xdr:from>
    <xdr:to>
      <xdr:col>11</xdr:col>
      <xdr:colOff>9525</xdr:colOff>
      <xdr:row>56</xdr:row>
      <xdr:rowOff>31750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flipV="1">
          <a:off x="1320800" y="959485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152400</xdr:rowOff>
    </xdr:from>
    <xdr:to>
      <xdr:col>11</xdr:col>
      <xdr:colOff>60325</xdr:colOff>
      <xdr:row>56</xdr:row>
      <xdr:rowOff>82550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2159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67327</xdr:rowOff>
    </xdr:from>
    <xdr:ext cx="7620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1828800" y="9668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133350</xdr:rowOff>
    </xdr:from>
    <xdr:to>
      <xdr:col>6</xdr:col>
      <xdr:colOff>171450</xdr:colOff>
      <xdr:row>56</xdr:row>
      <xdr:rowOff>63500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1270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73677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939800" y="933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114300</xdr:rowOff>
    </xdr:from>
    <xdr:to>
      <xdr:col>24</xdr:col>
      <xdr:colOff>76200</xdr:colOff>
      <xdr:row>55</xdr:row>
      <xdr:rowOff>44450</xdr:rowOff>
    </xdr:to>
    <xdr:sp macro="" textlink="">
      <xdr:nvSpPr>
        <xdr:cNvPr id="201" name="楕円 200">
          <a:extLst>
            <a:ext uri="{FF2B5EF4-FFF2-40B4-BE49-F238E27FC236}">
              <a16:creationId xmlns:a16="http://schemas.microsoft.com/office/drawing/2014/main" id="{00000000-0008-0000-0400-0000C9000000}"/>
            </a:ext>
          </a:extLst>
        </xdr:cNvPr>
        <xdr:cNvSpPr/>
      </xdr:nvSpPr>
      <xdr:spPr>
        <a:xfrm>
          <a:off x="4775200" y="9372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130827</xdr:rowOff>
    </xdr:from>
    <xdr:ext cx="762000" cy="259045"/>
    <xdr:sp macro="" textlink="">
      <xdr:nvSpPr>
        <xdr:cNvPr id="202" name="扶助費該当値テキスト">
          <a:extLst>
            <a:ext uri="{FF2B5EF4-FFF2-40B4-BE49-F238E27FC236}">
              <a16:creationId xmlns:a16="http://schemas.microsoft.com/office/drawing/2014/main" id="{00000000-0008-0000-0400-0000CA000000}"/>
            </a:ext>
          </a:extLst>
        </xdr:cNvPr>
        <xdr:cNvSpPr txBox="1"/>
      </xdr:nvSpPr>
      <xdr:spPr>
        <a:xfrm>
          <a:off x="4914900" y="9217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54</xdr:row>
      <xdr:rowOff>152400</xdr:rowOff>
    </xdr:from>
    <xdr:to>
      <xdr:col>20</xdr:col>
      <xdr:colOff>38100</xdr:colOff>
      <xdr:row>55</xdr:row>
      <xdr:rowOff>82550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3937000" y="9410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92727</xdr:rowOff>
    </xdr:from>
    <xdr:ext cx="7366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3606800" y="9179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38100</xdr:rowOff>
    </xdr:from>
    <xdr:to>
      <xdr:col>15</xdr:col>
      <xdr:colOff>149225</xdr:colOff>
      <xdr:row>55</xdr:row>
      <xdr:rowOff>139700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048000" y="946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149877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2717800" y="9236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114300</xdr:rowOff>
    </xdr:from>
    <xdr:to>
      <xdr:col>11</xdr:col>
      <xdr:colOff>60325</xdr:colOff>
      <xdr:row>56</xdr:row>
      <xdr:rowOff>44450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2159000" y="9544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54627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1828800" y="9312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152400</xdr:rowOff>
    </xdr:from>
    <xdr:to>
      <xdr:col>6</xdr:col>
      <xdr:colOff>171450</xdr:colOff>
      <xdr:row>56</xdr:row>
      <xdr:rowOff>82550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1270000" y="9582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67327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939800" y="9668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1" name="正方形/長方形 210">
          <a:extLst>
            <a:ext uri="{FF2B5EF4-FFF2-40B4-BE49-F238E27FC236}">
              <a16:creationId xmlns:a16="http://schemas.microsoft.com/office/drawing/2014/main" id="{00000000-0008-0000-0400-0000D3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2" name="正方形/長方形 211">
          <a:extLst>
            <a:ext uri="{FF2B5EF4-FFF2-40B4-BE49-F238E27FC236}">
              <a16:creationId xmlns:a16="http://schemas.microsoft.com/office/drawing/2014/main" id="{00000000-0008-0000-0400-0000D4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1" name="テキスト ボックス 220">
          <a:extLst>
            <a:ext uri="{FF2B5EF4-FFF2-40B4-BE49-F238E27FC236}">
              <a16:creationId xmlns:a16="http://schemas.microsoft.com/office/drawing/2014/main" id="{00000000-0008-0000-0400-0000DD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その他に係る経常収支比率は類似団体平均を下回っている。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他会計への繰出金が主なものであるが、各会計の適正化を図り、数値を抑制する。</a:t>
          </a:r>
        </a:p>
      </xdr:txBody>
    </xdr:sp>
    <xdr:clientData/>
  </xdr:twoCellAnchor>
  <xdr:oneCellAnchor>
    <xdr:from>
      <xdr:col>62</xdr:col>
      <xdr:colOff>6350</xdr:colOff>
      <xdr:row>49</xdr:row>
      <xdr:rowOff>107950</xdr:rowOff>
    </xdr:from>
    <xdr:ext cx="298543" cy="225703"/>
    <xdr:sp macro="" textlink="">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3" name="直線コネクタ 222">
          <a:extLst>
            <a:ext uri="{FF2B5EF4-FFF2-40B4-BE49-F238E27FC236}">
              <a16:creationId xmlns:a16="http://schemas.microsoft.com/office/drawing/2014/main" id="{00000000-0008-0000-0400-0000DF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6" name="その他グラフ枠">
          <a:extLst>
            <a:ext uri="{FF2B5EF4-FFF2-40B4-BE49-F238E27FC236}">
              <a16:creationId xmlns:a16="http://schemas.microsoft.com/office/drawing/2014/main" id="{00000000-0008-0000-0400-0000EC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1270</xdr:rowOff>
    </xdr:from>
    <xdr:to>
      <xdr:col>82</xdr:col>
      <xdr:colOff>107950</xdr:colOff>
      <xdr:row>60</xdr:row>
      <xdr:rowOff>100330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flipV="1">
          <a:off x="16510000" y="9088120"/>
          <a:ext cx="0" cy="12992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72407</xdr:rowOff>
    </xdr:from>
    <xdr:ext cx="762000" cy="259045"/>
    <xdr:sp macro="" textlink="">
      <xdr:nvSpPr>
        <xdr:cNvPr id="238" name="その他最小値テキスト">
          <a:extLst>
            <a:ext uri="{FF2B5EF4-FFF2-40B4-BE49-F238E27FC236}">
              <a16:creationId xmlns:a16="http://schemas.microsoft.com/office/drawing/2014/main" id="{00000000-0008-0000-0400-0000EE000000}"/>
            </a:ext>
          </a:extLst>
        </xdr:cNvPr>
        <xdr:cNvSpPr txBox="1"/>
      </xdr:nvSpPr>
      <xdr:spPr>
        <a:xfrm>
          <a:off x="16598900" y="10359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100330</xdr:rowOff>
    </xdr:from>
    <xdr:to>
      <xdr:col>82</xdr:col>
      <xdr:colOff>196850</xdr:colOff>
      <xdr:row>60</xdr:row>
      <xdr:rowOff>100330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10387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87647</xdr:rowOff>
    </xdr:from>
    <xdr:ext cx="762000" cy="259045"/>
    <xdr:sp macro="" textlink="">
      <xdr:nvSpPr>
        <xdr:cNvPr id="240" name="その他最大値テキスト">
          <a:extLst>
            <a:ext uri="{FF2B5EF4-FFF2-40B4-BE49-F238E27FC236}">
              <a16:creationId xmlns:a16="http://schemas.microsoft.com/office/drawing/2014/main" id="{00000000-0008-0000-0400-0000F0000000}"/>
            </a:ext>
          </a:extLst>
        </xdr:cNvPr>
        <xdr:cNvSpPr txBox="1"/>
      </xdr:nvSpPr>
      <xdr:spPr>
        <a:xfrm>
          <a:off x="16598900" y="8831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1270</xdr:rowOff>
    </xdr:from>
    <xdr:to>
      <xdr:col>82</xdr:col>
      <xdr:colOff>196850</xdr:colOff>
      <xdr:row>53</xdr:row>
      <xdr:rowOff>1270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6421100" y="9088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55</xdr:row>
      <xdr:rowOff>1270</xdr:rowOff>
    </xdr:from>
    <xdr:to>
      <xdr:col>82</xdr:col>
      <xdr:colOff>107950</xdr:colOff>
      <xdr:row>55</xdr:row>
      <xdr:rowOff>46990</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a:off x="15671800" y="943102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2557</xdr:rowOff>
    </xdr:from>
    <xdr:ext cx="762000" cy="259045"/>
    <xdr:sp macro="" textlink="">
      <xdr:nvSpPr>
        <xdr:cNvPr id="243" name="その他平均値テキスト">
          <a:extLst>
            <a:ext uri="{FF2B5EF4-FFF2-40B4-BE49-F238E27FC236}">
              <a16:creationId xmlns:a16="http://schemas.microsoft.com/office/drawing/2014/main" id="{00000000-0008-0000-0400-0000F3000000}"/>
            </a:ext>
          </a:extLst>
        </xdr:cNvPr>
        <xdr:cNvSpPr txBox="1"/>
      </xdr:nvSpPr>
      <xdr:spPr>
        <a:xfrm>
          <a:off x="16598900" y="94323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30480</xdr:rowOff>
    </xdr:from>
    <xdr:to>
      <xdr:col>82</xdr:col>
      <xdr:colOff>158750</xdr:colOff>
      <xdr:row>55</xdr:row>
      <xdr:rowOff>132080</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6459200" y="9460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55</xdr:row>
      <xdr:rowOff>1270</xdr:rowOff>
    </xdr:from>
    <xdr:to>
      <xdr:col>78</xdr:col>
      <xdr:colOff>69850</xdr:colOff>
      <xdr:row>55</xdr:row>
      <xdr:rowOff>20320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flipV="1">
          <a:off x="14782800" y="943102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55</xdr:row>
      <xdr:rowOff>26670</xdr:rowOff>
    </xdr:from>
    <xdr:to>
      <xdr:col>78</xdr:col>
      <xdr:colOff>120650</xdr:colOff>
      <xdr:row>55</xdr:row>
      <xdr:rowOff>128270</xdr:rowOff>
    </xdr:to>
    <xdr:sp macro="" textlink="">
      <xdr:nvSpPr>
        <xdr:cNvPr id="246" name="フローチャート: 判断 245">
          <a:extLst>
            <a:ext uri="{FF2B5EF4-FFF2-40B4-BE49-F238E27FC236}">
              <a16:creationId xmlns:a16="http://schemas.microsoft.com/office/drawing/2014/main" id="{00000000-0008-0000-0400-0000F6000000}"/>
            </a:ext>
          </a:extLst>
        </xdr:cNvPr>
        <xdr:cNvSpPr/>
      </xdr:nvSpPr>
      <xdr:spPr>
        <a:xfrm>
          <a:off x="15621000" y="945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113047</xdr:rowOff>
    </xdr:from>
    <xdr:ext cx="736600" cy="259045"/>
    <xdr:sp macro="" textlink="">
      <xdr:nvSpPr>
        <xdr:cNvPr id="247" name="テキスト ボックス 246">
          <a:extLst>
            <a:ext uri="{FF2B5EF4-FFF2-40B4-BE49-F238E27FC236}">
              <a16:creationId xmlns:a16="http://schemas.microsoft.com/office/drawing/2014/main" id="{00000000-0008-0000-0400-0000F7000000}"/>
            </a:ext>
          </a:extLst>
        </xdr:cNvPr>
        <xdr:cNvSpPr txBox="1"/>
      </xdr:nvSpPr>
      <xdr:spPr>
        <a:xfrm>
          <a:off x="15290800" y="95427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55</xdr:row>
      <xdr:rowOff>20320</xdr:rowOff>
    </xdr:from>
    <xdr:to>
      <xdr:col>73</xdr:col>
      <xdr:colOff>180975</xdr:colOff>
      <xdr:row>55</xdr:row>
      <xdr:rowOff>69850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flipV="1">
          <a:off x="13893800" y="9450070"/>
          <a:ext cx="88900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55</xdr:row>
      <xdr:rowOff>41910</xdr:rowOff>
    </xdr:from>
    <xdr:to>
      <xdr:col>74</xdr:col>
      <xdr:colOff>31750</xdr:colOff>
      <xdr:row>55</xdr:row>
      <xdr:rowOff>143510</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4732000" y="9471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128287</xdr:rowOff>
    </xdr:from>
    <xdr:ext cx="762000" cy="259045"/>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4401800" y="9558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55</xdr:row>
      <xdr:rowOff>27940</xdr:rowOff>
    </xdr:from>
    <xdr:to>
      <xdr:col>69</xdr:col>
      <xdr:colOff>92075</xdr:colOff>
      <xdr:row>55</xdr:row>
      <xdr:rowOff>69850</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a:off x="13004800" y="9457690"/>
          <a:ext cx="8890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34290</xdr:rowOff>
    </xdr:from>
    <xdr:to>
      <xdr:col>69</xdr:col>
      <xdr:colOff>142875</xdr:colOff>
      <xdr:row>55</xdr:row>
      <xdr:rowOff>135890</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3843000" y="9464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120667</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3512800" y="9550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19050</xdr:rowOff>
    </xdr:from>
    <xdr:to>
      <xdr:col>65</xdr:col>
      <xdr:colOff>53975</xdr:colOff>
      <xdr:row>55</xdr:row>
      <xdr:rowOff>120650</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2954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105427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2623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54</xdr:row>
      <xdr:rowOff>167640</xdr:rowOff>
    </xdr:from>
    <xdr:to>
      <xdr:col>82</xdr:col>
      <xdr:colOff>158750</xdr:colOff>
      <xdr:row>55</xdr:row>
      <xdr:rowOff>97790</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6459200" y="9425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54</xdr:row>
      <xdr:rowOff>12717</xdr:rowOff>
    </xdr:from>
    <xdr:ext cx="762000" cy="259045"/>
    <xdr:sp macro="" textlink="">
      <xdr:nvSpPr>
        <xdr:cNvPr id="262" name="その他該当値テキスト">
          <a:extLst>
            <a:ext uri="{FF2B5EF4-FFF2-40B4-BE49-F238E27FC236}">
              <a16:creationId xmlns:a16="http://schemas.microsoft.com/office/drawing/2014/main" id="{00000000-0008-0000-0400-000006010000}"/>
            </a:ext>
          </a:extLst>
        </xdr:cNvPr>
        <xdr:cNvSpPr txBox="1"/>
      </xdr:nvSpPr>
      <xdr:spPr>
        <a:xfrm>
          <a:off x="16598900" y="9271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54</xdr:row>
      <xdr:rowOff>121920</xdr:rowOff>
    </xdr:from>
    <xdr:to>
      <xdr:col>78</xdr:col>
      <xdr:colOff>120650</xdr:colOff>
      <xdr:row>55</xdr:row>
      <xdr:rowOff>52070</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5621000" y="9380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53</xdr:row>
      <xdr:rowOff>62247</xdr:rowOff>
    </xdr:from>
    <xdr:ext cx="7366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290800" y="91490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54</xdr:row>
      <xdr:rowOff>140970</xdr:rowOff>
    </xdr:from>
    <xdr:to>
      <xdr:col>74</xdr:col>
      <xdr:colOff>31750</xdr:colOff>
      <xdr:row>55</xdr:row>
      <xdr:rowOff>71120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4732000" y="9399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53</xdr:row>
      <xdr:rowOff>81297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4401800" y="91681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55</xdr:row>
      <xdr:rowOff>19050</xdr:rowOff>
    </xdr:from>
    <xdr:to>
      <xdr:col>69</xdr:col>
      <xdr:colOff>142875</xdr:colOff>
      <xdr:row>55</xdr:row>
      <xdr:rowOff>120650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3843000" y="9448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53</xdr:row>
      <xdr:rowOff>130827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512800" y="9217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54</xdr:row>
      <xdr:rowOff>148590</xdr:rowOff>
    </xdr:from>
    <xdr:to>
      <xdr:col>65</xdr:col>
      <xdr:colOff>53975</xdr:colOff>
      <xdr:row>55</xdr:row>
      <xdr:rowOff>78740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2954000" y="9406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53</xdr:row>
      <xdr:rowOff>88917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2623800" y="91757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補助費等に係る経常収支比率が類似団体平均を上回っているのは、保健福祉費・清掃費・消防費等の、広域連合・一部事務組合への負担が要因である。</a:t>
          </a:r>
        </a:p>
        <a:p>
          <a:r>
            <a:rPr kumimoji="1" lang="ja-JP" altLang="en-US" sz="1300">
              <a:latin typeface="ＭＳ Ｐゴシック" panose="020B0600070205080204" pitchFamily="50" charset="-128"/>
              <a:ea typeface="ＭＳ Ｐゴシック" panose="020B0600070205080204" pitchFamily="50" charset="-128"/>
            </a:rPr>
            <a:t>　一部事務組合等のほか、各種団体等への補助金について適正な管理を行う。</a:t>
          </a:r>
        </a:p>
      </xdr:txBody>
    </xdr:sp>
    <xdr:clientData/>
  </xdr:twoCellAnchor>
  <xdr:oneCellAnchor>
    <xdr:from>
      <xdr:col>62</xdr:col>
      <xdr:colOff>6350</xdr:colOff>
      <xdr:row>29</xdr:row>
      <xdr:rowOff>107950</xdr:rowOff>
    </xdr:from>
    <xdr:ext cx="298543" cy="225703"/>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4" name="補助費等グラフ枠">
          <a:extLst>
            <a:ext uri="{FF2B5EF4-FFF2-40B4-BE49-F238E27FC236}">
              <a16:creationId xmlns:a16="http://schemas.microsoft.com/office/drawing/2014/main" id="{00000000-0008-0000-0400-000026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35560</xdr:rowOff>
    </xdr:from>
    <xdr:to>
      <xdr:col>82</xdr:col>
      <xdr:colOff>107950</xdr:colOff>
      <xdr:row>41</xdr:row>
      <xdr:rowOff>42418</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flipV="1">
          <a:off x="16510000" y="5864860"/>
          <a:ext cx="0" cy="12070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14495</xdr:rowOff>
    </xdr:from>
    <xdr:ext cx="762000" cy="259045"/>
    <xdr:sp macro="" textlink="">
      <xdr:nvSpPr>
        <xdr:cNvPr id="296" name="補助費等最小値テキスト">
          <a:extLst>
            <a:ext uri="{FF2B5EF4-FFF2-40B4-BE49-F238E27FC236}">
              <a16:creationId xmlns:a16="http://schemas.microsoft.com/office/drawing/2014/main" id="{00000000-0008-0000-0400-000028010000}"/>
            </a:ext>
          </a:extLst>
        </xdr:cNvPr>
        <xdr:cNvSpPr txBox="1"/>
      </xdr:nvSpPr>
      <xdr:spPr>
        <a:xfrm>
          <a:off x="16598900" y="7043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42418</xdr:rowOff>
    </xdr:from>
    <xdr:to>
      <xdr:col>82</xdr:col>
      <xdr:colOff>196850</xdr:colOff>
      <xdr:row>41</xdr:row>
      <xdr:rowOff>42418</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6421100" y="7071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121937</xdr:rowOff>
    </xdr:from>
    <xdr:ext cx="762000" cy="259045"/>
    <xdr:sp macro="" textlink="">
      <xdr:nvSpPr>
        <xdr:cNvPr id="298" name="補助費等最大値テキスト">
          <a:extLst>
            <a:ext uri="{FF2B5EF4-FFF2-40B4-BE49-F238E27FC236}">
              <a16:creationId xmlns:a16="http://schemas.microsoft.com/office/drawing/2014/main" id="{00000000-0008-0000-0400-00002A010000}"/>
            </a:ext>
          </a:extLst>
        </xdr:cNvPr>
        <xdr:cNvSpPr txBox="1"/>
      </xdr:nvSpPr>
      <xdr:spPr>
        <a:xfrm>
          <a:off x="16598900" y="5608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35560</xdr:rowOff>
    </xdr:from>
    <xdr:to>
      <xdr:col>82</xdr:col>
      <xdr:colOff>196850</xdr:colOff>
      <xdr:row>34</xdr:row>
      <xdr:rowOff>35560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6421100" y="5864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38</xdr:row>
      <xdr:rowOff>159004</xdr:rowOff>
    </xdr:from>
    <xdr:to>
      <xdr:col>82</xdr:col>
      <xdr:colOff>107950</xdr:colOff>
      <xdr:row>39</xdr:row>
      <xdr:rowOff>83566</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5671800" y="6674104"/>
          <a:ext cx="838200" cy="96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101871</xdr:rowOff>
    </xdr:from>
    <xdr:ext cx="762000" cy="259045"/>
    <xdr:sp macro="" textlink="">
      <xdr:nvSpPr>
        <xdr:cNvPr id="301" name="補助費等平均値テキスト">
          <a:extLst>
            <a:ext uri="{FF2B5EF4-FFF2-40B4-BE49-F238E27FC236}">
              <a16:creationId xmlns:a16="http://schemas.microsoft.com/office/drawing/2014/main" id="{00000000-0008-0000-0400-00002D010000}"/>
            </a:ext>
          </a:extLst>
        </xdr:cNvPr>
        <xdr:cNvSpPr txBox="1"/>
      </xdr:nvSpPr>
      <xdr:spPr>
        <a:xfrm>
          <a:off x="16598900" y="6102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85344</xdr:rowOff>
    </xdr:from>
    <xdr:to>
      <xdr:col>82</xdr:col>
      <xdr:colOff>158750</xdr:colOff>
      <xdr:row>37</xdr:row>
      <xdr:rowOff>15494</xdr:rowOff>
    </xdr:to>
    <xdr:sp macro="" textlink="">
      <xdr:nvSpPr>
        <xdr:cNvPr id="302" name="フローチャート: 判断 301">
          <a:extLst>
            <a:ext uri="{FF2B5EF4-FFF2-40B4-BE49-F238E27FC236}">
              <a16:creationId xmlns:a16="http://schemas.microsoft.com/office/drawing/2014/main" id="{00000000-0008-0000-0400-00002E010000}"/>
            </a:ext>
          </a:extLst>
        </xdr:cNvPr>
        <xdr:cNvSpPr/>
      </xdr:nvSpPr>
      <xdr:spPr>
        <a:xfrm>
          <a:off x="164592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38</xdr:row>
      <xdr:rowOff>145288</xdr:rowOff>
    </xdr:from>
    <xdr:to>
      <xdr:col>78</xdr:col>
      <xdr:colOff>69850</xdr:colOff>
      <xdr:row>38</xdr:row>
      <xdr:rowOff>159004</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4782800" y="6660388"/>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89916</xdr:rowOff>
    </xdr:from>
    <xdr:to>
      <xdr:col>78</xdr:col>
      <xdr:colOff>120650</xdr:colOff>
      <xdr:row>37</xdr:row>
      <xdr:rowOff>20066</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5621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30243</xdr:rowOff>
    </xdr:from>
    <xdr:ext cx="736600" cy="259045"/>
    <xdr:sp macro="" textlink="">
      <xdr:nvSpPr>
        <xdr:cNvPr id="305" name="テキスト ボックス 304">
          <a:extLst>
            <a:ext uri="{FF2B5EF4-FFF2-40B4-BE49-F238E27FC236}">
              <a16:creationId xmlns:a16="http://schemas.microsoft.com/office/drawing/2014/main" id="{00000000-0008-0000-0400-000031010000}"/>
            </a:ext>
          </a:extLst>
        </xdr:cNvPr>
        <xdr:cNvSpPr txBox="1"/>
      </xdr:nvSpPr>
      <xdr:spPr>
        <a:xfrm>
          <a:off x="15290800" y="60309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38</xdr:row>
      <xdr:rowOff>145288</xdr:rowOff>
    </xdr:from>
    <xdr:to>
      <xdr:col>73</xdr:col>
      <xdr:colOff>180975</xdr:colOff>
      <xdr:row>38</xdr:row>
      <xdr:rowOff>149860</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flipV="1">
          <a:off x="13893800" y="666038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85344</xdr:rowOff>
    </xdr:from>
    <xdr:to>
      <xdr:col>74</xdr:col>
      <xdr:colOff>31750</xdr:colOff>
      <xdr:row>37</xdr:row>
      <xdr:rowOff>15494</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4732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25671</xdr:rowOff>
    </xdr:from>
    <xdr:ext cx="762000" cy="259045"/>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4401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38</xdr:row>
      <xdr:rowOff>149860</xdr:rowOff>
    </xdr:from>
    <xdr:to>
      <xdr:col>69</xdr:col>
      <xdr:colOff>92075</xdr:colOff>
      <xdr:row>39</xdr:row>
      <xdr:rowOff>33274</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flipV="1">
          <a:off x="13004800" y="6664960"/>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71628</xdr:rowOff>
    </xdr:from>
    <xdr:to>
      <xdr:col>69</xdr:col>
      <xdr:colOff>142875</xdr:colOff>
      <xdr:row>37</xdr:row>
      <xdr:rowOff>1778</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38430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11955</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3512800" y="6012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57912</xdr:rowOff>
    </xdr:from>
    <xdr:to>
      <xdr:col>65</xdr:col>
      <xdr:colOff>53975</xdr:colOff>
      <xdr:row>36</xdr:row>
      <xdr:rowOff>159512</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2954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169689</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2623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39</xdr:row>
      <xdr:rowOff>32766</xdr:rowOff>
    </xdr:from>
    <xdr:to>
      <xdr:col>82</xdr:col>
      <xdr:colOff>158750</xdr:colOff>
      <xdr:row>39</xdr:row>
      <xdr:rowOff>134366</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6459200" y="6719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39</xdr:row>
      <xdr:rowOff>4843</xdr:rowOff>
    </xdr:from>
    <xdr:ext cx="762000" cy="259045"/>
    <xdr:sp macro="" textlink="">
      <xdr:nvSpPr>
        <xdr:cNvPr id="320" name="補助費等該当値テキスト">
          <a:extLst>
            <a:ext uri="{FF2B5EF4-FFF2-40B4-BE49-F238E27FC236}">
              <a16:creationId xmlns:a16="http://schemas.microsoft.com/office/drawing/2014/main" id="{00000000-0008-0000-0400-000040010000}"/>
            </a:ext>
          </a:extLst>
        </xdr:cNvPr>
        <xdr:cNvSpPr txBox="1"/>
      </xdr:nvSpPr>
      <xdr:spPr>
        <a:xfrm>
          <a:off x="16598900" y="66913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38</xdr:row>
      <xdr:rowOff>108204</xdr:rowOff>
    </xdr:from>
    <xdr:to>
      <xdr:col>78</xdr:col>
      <xdr:colOff>120650</xdr:colOff>
      <xdr:row>39</xdr:row>
      <xdr:rowOff>38354</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5621000" y="6623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39</xdr:row>
      <xdr:rowOff>23131</xdr:rowOff>
    </xdr:from>
    <xdr:ext cx="7366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5290800" y="67096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38</xdr:row>
      <xdr:rowOff>94488</xdr:rowOff>
    </xdr:from>
    <xdr:to>
      <xdr:col>74</xdr:col>
      <xdr:colOff>31750</xdr:colOff>
      <xdr:row>39</xdr:row>
      <xdr:rowOff>24638</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4732000" y="66095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9415</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401800" y="66959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38</xdr:row>
      <xdr:rowOff>99060</xdr:rowOff>
    </xdr:from>
    <xdr:to>
      <xdr:col>69</xdr:col>
      <xdr:colOff>142875</xdr:colOff>
      <xdr:row>39</xdr:row>
      <xdr:rowOff>29210</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3843000" y="6614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39</xdr:row>
      <xdr:rowOff>13987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3512800" y="6700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38</xdr:row>
      <xdr:rowOff>153924</xdr:rowOff>
    </xdr:from>
    <xdr:to>
      <xdr:col>65</xdr:col>
      <xdr:colOff>53975</xdr:colOff>
      <xdr:row>39</xdr:row>
      <xdr:rowOff>84074</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2954000" y="6669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39</xdr:row>
      <xdr:rowOff>68851</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2623800" y="6755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9" name="テキスト ボックス 338">
          <a:extLst>
            <a:ext uri="{FF2B5EF4-FFF2-40B4-BE49-F238E27FC236}">
              <a16:creationId xmlns:a16="http://schemas.microsoft.com/office/drawing/2014/main" id="{00000000-0008-0000-0400-000053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公債費については、平成１９年度のピーク時以降減少傾向にある。令和２年度においては、対前年度比１</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２ポイントの増となっている。今後は、南海トラフ地震対策に係る投資事業の実施等による地方債の発行増に伴い、公債費の増加が見込まれるため、公債費削減の取組みと、総合計画に基づいた計画的な事業実施により、適正な数値に抑える。</a:t>
          </a:r>
        </a:p>
      </xdr:txBody>
    </xdr:sp>
    <xdr:clientData/>
  </xdr:twoCellAnchor>
  <xdr:oneCellAnchor>
    <xdr:from>
      <xdr:col>3</xdr:col>
      <xdr:colOff>123825</xdr:colOff>
      <xdr:row>69</xdr:row>
      <xdr:rowOff>107950</xdr:rowOff>
    </xdr:from>
    <xdr:ext cx="298543" cy="225703"/>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4" name="公債費グラフ枠">
          <a:extLst>
            <a:ext uri="{FF2B5EF4-FFF2-40B4-BE49-F238E27FC236}">
              <a16:creationId xmlns:a16="http://schemas.microsoft.com/office/drawing/2014/main" id="{00000000-0008-0000-0400-000062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80</xdr:row>
      <xdr:rowOff>66039</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flipV="1">
          <a:off x="4826000" y="12509500"/>
          <a:ext cx="0" cy="12725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38116</xdr:rowOff>
    </xdr:from>
    <xdr:ext cx="762000" cy="259045"/>
    <xdr:sp macro="" textlink="">
      <xdr:nvSpPr>
        <xdr:cNvPr id="356" name="公債費最小値テキスト">
          <a:extLst>
            <a:ext uri="{FF2B5EF4-FFF2-40B4-BE49-F238E27FC236}">
              <a16:creationId xmlns:a16="http://schemas.microsoft.com/office/drawing/2014/main" id="{00000000-0008-0000-0400-000064010000}"/>
            </a:ext>
          </a:extLst>
        </xdr:cNvPr>
        <xdr:cNvSpPr txBox="1"/>
      </xdr:nvSpPr>
      <xdr:spPr>
        <a:xfrm>
          <a:off x="4914900" y="13754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66039</xdr:rowOff>
    </xdr:from>
    <xdr:to>
      <xdr:col>24</xdr:col>
      <xdr:colOff>114300</xdr:colOff>
      <xdr:row>80</xdr:row>
      <xdr:rowOff>66039</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37820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58" name="公債費最大値テキスト">
          <a:extLst>
            <a:ext uri="{FF2B5EF4-FFF2-40B4-BE49-F238E27FC236}">
              <a16:creationId xmlns:a16="http://schemas.microsoft.com/office/drawing/2014/main" id="{00000000-0008-0000-0400-000066010000}"/>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50800</xdr:rowOff>
    </xdr:from>
    <xdr:to>
      <xdr:col>24</xdr:col>
      <xdr:colOff>25400</xdr:colOff>
      <xdr:row>76</xdr:row>
      <xdr:rowOff>96520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3987800" y="1308100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82566</xdr:rowOff>
    </xdr:from>
    <xdr:ext cx="762000" cy="259045"/>
    <xdr:sp macro="" textlink="">
      <xdr:nvSpPr>
        <xdr:cNvPr id="361" name="公債費平均値テキスト">
          <a:extLst>
            <a:ext uri="{FF2B5EF4-FFF2-40B4-BE49-F238E27FC236}">
              <a16:creationId xmlns:a16="http://schemas.microsoft.com/office/drawing/2014/main" id="{00000000-0008-0000-0400-000069010000}"/>
            </a:ext>
          </a:extLst>
        </xdr:cNvPr>
        <xdr:cNvSpPr txBox="1"/>
      </xdr:nvSpPr>
      <xdr:spPr>
        <a:xfrm>
          <a:off x="4914900" y="13112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110489</xdr:rowOff>
    </xdr:from>
    <xdr:to>
      <xdr:col>24</xdr:col>
      <xdr:colOff>76200</xdr:colOff>
      <xdr:row>77</xdr:row>
      <xdr:rowOff>40639</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47752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12700</xdr:rowOff>
    </xdr:from>
    <xdr:to>
      <xdr:col>19</xdr:col>
      <xdr:colOff>187325</xdr:colOff>
      <xdr:row>76</xdr:row>
      <xdr:rowOff>50800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3098800" y="130429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118111</xdr:rowOff>
    </xdr:from>
    <xdr:to>
      <xdr:col>20</xdr:col>
      <xdr:colOff>38100</xdr:colOff>
      <xdr:row>77</xdr:row>
      <xdr:rowOff>48261</xdr:rowOff>
    </xdr:to>
    <xdr:sp macro="" textlink="">
      <xdr:nvSpPr>
        <xdr:cNvPr id="364" name="フローチャート: 判断 363">
          <a:extLst>
            <a:ext uri="{FF2B5EF4-FFF2-40B4-BE49-F238E27FC236}">
              <a16:creationId xmlns:a16="http://schemas.microsoft.com/office/drawing/2014/main" id="{00000000-0008-0000-0400-00006C010000}"/>
            </a:ext>
          </a:extLst>
        </xdr:cNvPr>
        <xdr:cNvSpPr/>
      </xdr:nvSpPr>
      <xdr:spPr>
        <a:xfrm>
          <a:off x="3937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33038</xdr:rowOff>
    </xdr:from>
    <xdr:ext cx="736600" cy="259045"/>
    <xdr:sp macro="" textlink="">
      <xdr:nvSpPr>
        <xdr:cNvPr id="365" name="テキスト ボックス 364">
          <a:extLst>
            <a:ext uri="{FF2B5EF4-FFF2-40B4-BE49-F238E27FC236}">
              <a16:creationId xmlns:a16="http://schemas.microsoft.com/office/drawing/2014/main" id="{00000000-0008-0000-0400-00006D010000}"/>
            </a:ext>
          </a:extLst>
        </xdr:cNvPr>
        <xdr:cNvSpPr txBox="1"/>
      </xdr:nvSpPr>
      <xdr:spPr>
        <a:xfrm>
          <a:off x="3606800" y="132346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12700</xdr:rowOff>
    </xdr:from>
    <xdr:to>
      <xdr:col>15</xdr:col>
      <xdr:colOff>98425</xdr:colOff>
      <xdr:row>76</xdr:row>
      <xdr:rowOff>107950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flipV="1">
          <a:off x="2209800" y="13042900"/>
          <a:ext cx="8890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110489</xdr:rowOff>
    </xdr:from>
    <xdr:to>
      <xdr:col>15</xdr:col>
      <xdr:colOff>149225</xdr:colOff>
      <xdr:row>77</xdr:row>
      <xdr:rowOff>40639</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3048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25416</xdr:rowOff>
    </xdr:from>
    <xdr:ext cx="7620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2717800" y="13227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165100</xdr:rowOff>
    </xdr:from>
    <xdr:to>
      <xdr:col>11</xdr:col>
      <xdr:colOff>9525</xdr:colOff>
      <xdr:row>76</xdr:row>
      <xdr:rowOff>107950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a:off x="1320800" y="13023850"/>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114300</xdr:rowOff>
    </xdr:from>
    <xdr:to>
      <xdr:col>11</xdr:col>
      <xdr:colOff>60325</xdr:colOff>
      <xdr:row>77</xdr:row>
      <xdr:rowOff>44450</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2159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29227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1828800" y="1323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106680</xdr:rowOff>
    </xdr:from>
    <xdr:to>
      <xdr:col>6</xdr:col>
      <xdr:colOff>171450</xdr:colOff>
      <xdr:row>77</xdr:row>
      <xdr:rowOff>36830</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1270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21607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939800" y="13223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45720</xdr:rowOff>
    </xdr:from>
    <xdr:to>
      <xdr:col>24</xdr:col>
      <xdr:colOff>76200</xdr:colOff>
      <xdr:row>76</xdr:row>
      <xdr:rowOff>147320</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4775200" y="13075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62247</xdr:rowOff>
    </xdr:from>
    <xdr:ext cx="762000" cy="259045"/>
    <xdr:sp macro="" textlink="">
      <xdr:nvSpPr>
        <xdr:cNvPr id="380" name="公債費該当値テキスト">
          <a:extLst>
            <a:ext uri="{FF2B5EF4-FFF2-40B4-BE49-F238E27FC236}">
              <a16:creationId xmlns:a16="http://schemas.microsoft.com/office/drawing/2014/main" id="{00000000-0008-0000-0400-00007C010000}"/>
            </a:ext>
          </a:extLst>
        </xdr:cNvPr>
        <xdr:cNvSpPr txBox="1"/>
      </xdr:nvSpPr>
      <xdr:spPr>
        <a:xfrm>
          <a:off x="4914900" y="12920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0</xdr:rowOff>
    </xdr:from>
    <xdr:to>
      <xdr:col>20</xdr:col>
      <xdr:colOff>38100</xdr:colOff>
      <xdr:row>76</xdr:row>
      <xdr:rowOff>101600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937000" y="1303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111777</xdr:rowOff>
    </xdr:from>
    <xdr:ext cx="7366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606800" y="12799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133350</xdr:rowOff>
    </xdr:from>
    <xdr:to>
      <xdr:col>15</xdr:col>
      <xdr:colOff>149225</xdr:colOff>
      <xdr:row>76</xdr:row>
      <xdr:rowOff>63500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3048000" y="1299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73677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2717800" y="1276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76</xdr:row>
      <xdr:rowOff>57150</xdr:rowOff>
    </xdr:from>
    <xdr:to>
      <xdr:col>11</xdr:col>
      <xdr:colOff>60325</xdr:colOff>
      <xdr:row>76</xdr:row>
      <xdr:rowOff>158750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2159000" y="1308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168927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828800" y="12856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114300</xdr:rowOff>
    </xdr:from>
    <xdr:to>
      <xdr:col>6</xdr:col>
      <xdr:colOff>171450</xdr:colOff>
      <xdr:row>76</xdr:row>
      <xdr:rowOff>44450</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1270000" y="12973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54627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939800" y="12741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公債費以外の経常収支比率は前年度比１．４ポイント増となっており、類似団体平均を５．５ポイント上回っている。</a:t>
          </a:r>
        </a:p>
        <a:p>
          <a:r>
            <a:rPr kumimoji="1" lang="ja-JP" altLang="en-US" sz="1300">
              <a:latin typeface="ＭＳ Ｐゴシック" panose="020B0600070205080204" pitchFamily="50" charset="-128"/>
              <a:ea typeface="ＭＳ Ｐゴシック" panose="020B0600070205080204" pitchFamily="50" charset="-128"/>
            </a:rPr>
            <a:t>　繰出金の経常収支比率が主な要因であり、当該経常収支比率は今後も増加傾向にあるため、各特別会計内の運営の適正化を図ることにより、普通会計の負担額を減少するよう努める。</a:t>
          </a:r>
        </a:p>
      </xdr:txBody>
    </xdr:sp>
    <xdr:clientData/>
  </xdr:twoCellAnchor>
  <xdr:oneCellAnchor>
    <xdr:from>
      <xdr:col>62</xdr:col>
      <xdr:colOff>6350</xdr:colOff>
      <xdr:row>69</xdr:row>
      <xdr:rowOff>107950</xdr:rowOff>
    </xdr:from>
    <xdr:ext cx="298543" cy="225703"/>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7" name="公債費以外グラフ枠">
          <a:extLst>
            <a:ext uri="{FF2B5EF4-FFF2-40B4-BE49-F238E27FC236}">
              <a16:creationId xmlns:a16="http://schemas.microsoft.com/office/drawing/2014/main" id="{00000000-0008-0000-0400-0000A1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38826</xdr:rowOff>
    </xdr:from>
    <xdr:to>
      <xdr:col>82</xdr:col>
      <xdr:colOff>107950</xdr:colOff>
      <xdr:row>81</xdr:row>
      <xdr:rowOff>92711</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flipV="1">
          <a:off x="16510000" y="12383226"/>
          <a:ext cx="0" cy="15969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64788</xdr:rowOff>
    </xdr:from>
    <xdr:ext cx="762000" cy="259045"/>
    <xdr:sp macro="" textlink="">
      <xdr:nvSpPr>
        <xdr:cNvPr id="419" name="公債費以外最小値テキスト">
          <a:extLst>
            <a:ext uri="{FF2B5EF4-FFF2-40B4-BE49-F238E27FC236}">
              <a16:creationId xmlns:a16="http://schemas.microsoft.com/office/drawing/2014/main" id="{00000000-0008-0000-0400-0000A3010000}"/>
            </a:ext>
          </a:extLst>
        </xdr:cNvPr>
        <xdr:cNvSpPr txBox="1"/>
      </xdr:nvSpPr>
      <xdr:spPr>
        <a:xfrm>
          <a:off x="16598900" y="13952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92711</xdr:rowOff>
    </xdr:from>
    <xdr:to>
      <xdr:col>82</xdr:col>
      <xdr:colOff>196850</xdr:colOff>
      <xdr:row>81</xdr:row>
      <xdr:rowOff>92711</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6421100" y="139801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70</xdr:row>
      <xdr:rowOff>125203</xdr:rowOff>
    </xdr:from>
    <xdr:ext cx="762000" cy="259045"/>
    <xdr:sp macro="" textlink="">
      <xdr:nvSpPr>
        <xdr:cNvPr id="421" name="公債費以外最大値テキスト">
          <a:extLst>
            <a:ext uri="{FF2B5EF4-FFF2-40B4-BE49-F238E27FC236}">
              <a16:creationId xmlns:a16="http://schemas.microsoft.com/office/drawing/2014/main" id="{00000000-0008-0000-0400-0000A5010000}"/>
            </a:ext>
          </a:extLst>
        </xdr:cNvPr>
        <xdr:cNvSpPr txBox="1"/>
      </xdr:nvSpPr>
      <xdr:spPr>
        <a:xfrm>
          <a:off x="16598900" y="121267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38826</xdr:rowOff>
    </xdr:from>
    <xdr:to>
      <xdr:col>82</xdr:col>
      <xdr:colOff>196850</xdr:colOff>
      <xdr:row>72</xdr:row>
      <xdr:rowOff>38826</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6421100" y="123832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76</xdr:row>
      <xdr:rowOff>91077</xdr:rowOff>
    </xdr:from>
    <xdr:to>
      <xdr:col>82</xdr:col>
      <xdr:colOff>107950</xdr:colOff>
      <xdr:row>76</xdr:row>
      <xdr:rowOff>136798</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5671800" y="13121277"/>
          <a:ext cx="838200" cy="45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74</xdr:row>
      <xdr:rowOff>94360</xdr:rowOff>
    </xdr:from>
    <xdr:ext cx="762000" cy="259045"/>
    <xdr:sp macro="" textlink="">
      <xdr:nvSpPr>
        <xdr:cNvPr id="424" name="公債費以外平均値テキスト">
          <a:extLst>
            <a:ext uri="{FF2B5EF4-FFF2-40B4-BE49-F238E27FC236}">
              <a16:creationId xmlns:a16="http://schemas.microsoft.com/office/drawing/2014/main" id="{00000000-0008-0000-0400-0000A8010000}"/>
            </a:ext>
          </a:extLst>
        </xdr:cNvPr>
        <xdr:cNvSpPr txBox="1"/>
      </xdr:nvSpPr>
      <xdr:spPr>
        <a:xfrm>
          <a:off x="16598900" y="127816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77833</xdr:rowOff>
    </xdr:from>
    <xdr:to>
      <xdr:col>82</xdr:col>
      <xdr:colOff>158750</xdr:colOff>
      <xdr:row>76</xdr:row>
      <xdr:rowOff>7984</xdr:rowOff>
    </xdr:to>
    <xdr:sp macro="" textlink="">
      <xdr:nvSpPr>
        <xdr:cNvPr id="425" name="フローチャート: 判断 424">
          <a:extLst>
            <a:ext uri="{FF2B5EF4-FFF2-40B4-BE49-F238E27FC236}">
              <a16:creationId xmlns:a16="http://schemas.microsoft.com/office/drawing/2014/main" id="{00000000-0008-0000-0400-0000A9010000}"/>
            </a:ext>
          </a:extLst>
        </xdr:cNvPr>
        <xdr:cNvSpPr/>
      </xdr:nvSpPr>
      <xdr:spPr>
        <a:xfrm>
          <a:off x="16459200" y="12936583"/>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171087</xdr:rowOff>
    </xdr:from>
    <xdr:to>
      <xdr:col>78</xdr:col>
      <xdr:colOff>69850</xdr:colOff>
      <xdr:row>76</xdr:row>
      <xdr:rowOff>91077</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4782800" y="13029837"/>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75</xdr:row>
      <xdr:rowOff>113756</xdr:rowOff>
    </xdr:from>
    <xdr:to>
      <xdr:col>78</xdr:col>
      <xdr:colOff>120650</xdr:colOff>
      <xdr:row>76</xdr:row>
      <xdr:rowOff>43906</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5621000" y="129725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54083</xdr:rowOff>
    </xdr:from>
    <xdr:ext cx="736600" cy="259045"/>
    <xdr:sp macro="" textlink="">
      <xdr:nvSpPr>
        <xdr:cNvPr id="428" name="テキスト ボックス 427">
          <a:extLst>
            <a:ext uri="{FF2B5EF4-FFF2-40B4-BE49-F238E27FC236}">
              <a16:creationId xmlns:a16="http://schemas.microsoft.com/office/drawing/2014/main" id="{00000000-0008-0000-0400-0000AC010000}"/>
            </a:ext>
          </a:extLst>
        </xdr:cNvPr>
        <xdr:cNvSpPr txBox="1"/>
      </xdr:nvSpPr>
      <xdr:spPr>
        <a:xfrm>
          <a:off x="15290800" y="127413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171087</xdr:rowOff>
    </xdr:from>
    <xdr:to>
      <xdr:col>73</xdr:col>
      <xdr:colOff>180975</xdr:colOff>
      <xdr:row>76</xdr:row>
      <xdr:rowOff>19231</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flipV="1">
          <a:off x="13893800" y="13029837"/>
          <a:ext cx="889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75</xdr:row>
      <xdr:rowOff>100693</xdr:rowOff>
    </xdr:from>
    <xdr:to>
      <xdr:col>74</xdr:col>
      <xdr:colOff>31750</xdr:colOff>
      <xdr:row>76</xdr:row>
      <xdr:rowOff>30843</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4732000" y="12959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41020</xdr:rowOff>
    </xdr:from>
    <xdr:ext cx="7620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4401800" y="127283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148227</xdr:rowOff>
    </xdr:from>
    <xdr:to>
      <xdr:col>69</xdr:col>
      <xdr:colOff>92075</xdr:colOff>
      <xdr:row>76</xdr:row>
      <xdr:rowOff>19231</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a:off x="13004800" y="13006977"/>
          <a:ext cx="889000" cy="42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45176</xdr:rowOff>
    </xdr:from>
    <xdr:to>
      <xdr:col>69</xdr:col>
      <xdr:colOff>142875</xdr:colOff>
      <xdr:row>75</xdr:row>
      <xdr:rowOff>146776</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3843000" y="12903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73</xdr:row>
      <xdr:rowOff>156953</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3512800" y="126728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74</xdr:row>
      <xdr:rowOff>154577</xdr:rowOff>
    </xdr:from>
    <xdr:to>
      <xdr:col>65</xdr:col>
      <xdr:colOff>53975</xdr:colOff>
      <xdr:row>75</xdr:row>
      <xdr:rowOff>84727</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2954000" y="12841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94904</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2623800" y="126107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85998</xdr:rowOff>
    </xdr:from>
    <xdr:to>
      <xdr:col>82</xdr:col>
      <xdr:colOff>158750</xdr:colOff>
      <xdr:row>77</xdr:row>
      <xdr:rowOff>16148</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6459200" y="131161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76</xdr:row>
      <xdr:rowOff>58075</xdr:rowOff>
    </xdr:from>
    <xdr:ext cx="762000" cy="259045"/>
    <xdr:sp macro="" textlink="">
      <xdr:nvSpPr>
        <xdr:cNvPr id="443" name="公債費以外該当値テキスト">
          <a:extLst>
            <a:ext uri="{FF2B5EF4-FFF2-40B4-BE49-F238E27FC236}">
              <a16:creationId xmlns:a16="http://schemas.microsoft.com/office/drawing/2014/main" id="{00000000-0008-0000-0400-0000BB010000}"/>
            </a:ext>
          </a:extLst>
        </xdr:cNvPr>
        <xdr:cNvSpPr txBox="1"/>
      </xdr:nvSpPr>
      <xdr:spPr>
        <a:xfrm>
          <a:off x="16598900" y="130882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76</xdr:row>
      <xdr:rowOff>40277</xdr:rowOff>
    </xdr:from>
    <xdr:to>
      <xdr:col>78</xdr:col>
      <xdr:colOff>120650</xdr:colOff>
      <xdr:row>76</xdr:row>
      <xdr:rowOff>141877</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5621000" y="13070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126654</xdr:rowOff>
    </xdr:from>
    <xdr:ext cx="7366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5290800" y="131568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120287</xdr:rowOff>
    </xdr:from>
    <xdr:to>
      <xdr:col>74</xdr:col>
      <xdr:colOff>31750</xdr:colOff>
      <xdr:row>76</xdr:row>
      <xdr:rowOff>50437</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4732000" y="12979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35214</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4401800" y="130654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139881</xdr:rowOff>
    </xdr:from>
    <xdr:to>
      <xdr:col>69</xdr:col>
      <xdr:colOff>142875</xdr:colOff>
      <xdr:row>76</xdr:row>
      <xdr:rowOff>70031</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3843000" y="12998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54808</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3512800" y="130850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97427</xdr:rowOff>
    </xdr:from>
    <xdr:to>
      <xdr:col>65</xdr:col>
      <xdr:colOff>53975</xdr:colOff>
      <xdr:row>76</xdr:row>
      <xdr:rowOff>27577</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2954000" y="12956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12354</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2623800" y="130425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2</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110205</xdr:rowOff>
    </xdr:from>
    <xdr:to>
      <xdr:col>29</xdr:col>
      <xdr:colOff>127000</xdr:colOff>
      <xdr:row>19</xdr:row>
      <xdr:rowOff>43096</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043780"/>
          <a:ext cx="0" cy="1304491"/>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15173</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320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109,044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43096</xdr:rowOff>
    </xdr:from>
    <xdr:to>
      <xdr:col>30</xdr:col>
      <xdr:colOff>25400</xdr:colOff>
      <xdr:row>19</xdr:row>
      <xdr:rowOff>43096</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34827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25132</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787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793,816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110205</xdr:rowOff>
    </xdr:from>
    <xdr:to>
      <xdr:col>30</xdr:col>
      <xdr:colOff>25400</xdr:colOff>
      <xdr:row>11</xdr:row>
      <xdr:rowOff>110205</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04378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3657</xdr:rowOff>
    </xdr:from>
    <xdr:to>
      <xdr:col>29</xdr:col>
      <xdr:colOff>127000</xdr:colOff>
      <xdr:row>18</xdr:row>
      <xdr:rowOff>20972</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3137382"/>
          <a:ext cx="647700" cy="1731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67476</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28583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50949</xdr:rowOff>
    </xdr:from>
    <xdr:to>
      <xdr:col>29</xdr:col>
      <xdr:colOff>177800</xdr:colOff>
      <xdr:row>17</xdr:row>
      <xdr:rowOff>152549</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30132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20972</xdr:rowOff>
    </xdr:from>
    <xdr:to>
      <xdr:col>26</xdr:col>
      <xdr:colOff>50800</xdr:colOff>
      <xdr:row>18</xdr:row>
      <xdr:rowOff>52126</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3154697"/>
          <a:ext cx="698500" cy="3115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61724</xdr:rowOff>
    </xdr:from>
    <xdr:to>
      <xdr:col>26</xdr:col>
      <xdr:colOff>101600</xdr:colOff>
      <xdr:row>17</xdr:row>
      <xdr:rowOff>163324</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30239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2051</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279287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52126</xdr:rowOff>
    </xdr:from>
    <xdr:to>
      <xdr:col>22</xdr:col>
      <xdr:colOff>114300</xdr:colOff>
      <xdr:row>18</xdr:row>
      <xdr:rowOff>58504</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3606800" y="3185851"/>
          <a:ext cx="698500" cy="637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80102</xdr:rowOff>
    </xdr:from>
    <xdr:to>
      <xdr:col>22</xdr:col>
      <xdr:colOff>165100</xdr:colOff>
      <xdr:row>18</xdr:row>
      <xdr:rowOff>10252</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30423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20429</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28112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58504</xdr:rowOff>
    </xdr:from>
    <xdr:to>
      <xdr:col>18</xdr:col>
      <xdr:colOff>177800</xdr:colOff>
      <xdr:row>18</xdr:row>
      <xdr:rowOff>83924</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3192229"/>
          <a:ext cx="698500" cy="2542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84658</xdr:rowOff>
    </xdr:from>
    <xdr:to>
      <xdr:col>19</xdr:col>
      <xdr:colOff>38100</xdr:colOff>
      <xdr:row>18</xdr:row>
      <xdr:rowOff>14808</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24985</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28158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88819</xdr:rowOff>
    </xdr:from>
    <xdr:to>
      <xdr:col>15</xdr:col>
      <xdr:colOff>101600</xdr:colOff>
      <xdr:row>18</xdr:row>
      <xdr:rowOff>18969</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051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29146</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28199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124307</xdr:rowOff>
    </xdr:from>
    <xdr:to>
      <xdr:col>29</xdr:col>
      <xdr:colOff>177800</xdr:colOff>
      <xdr:row>18</xdr:row>
      <xdr:rowOff>54457</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308658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96384</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30586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219,747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141622</xdr:rowOff>
    </xdr:from>
    <xdr:to>
      <xdr:col>26</xdr:col>
      <xdr:colOff>101600</xdr:colOff>
      <xdr:row>18</xdr:row>
      <xdr:rowOff>71772</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310389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56549</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31902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18</xdr:row>
      <xdr:rowOff>1326</xdr:rowOff>
    </xdr:from>
    <xdr:to>
      <xdr:col>22</xdr:col>
      <xdr:colOff>165100</xdr:colOff>
      <xdr:row>18</xdr:row>
      <xdr:rowOff>102926</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31350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87703</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32214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7704</xdr:rowOff>
    </xdr:from>
    <xdr:to>
      <xdr:col>19</xdr:col>
      <xdr:colOff>38100</xdr:colOff>
      <xdr:row>18</xdr:row>
      <xdr:rowOff>109304</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314142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94081</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32278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190,956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33124</xdr:rowOff>
    </xdr:from>
    <xdr:to>
      <xdr:col>15</xdr:col>
      <xdr:colOff>101600</xdr:colOff>
      <xdr:row>18</xdr:row>
      <xdr:rowOff>134724</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31668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119501</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32532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4" name="人口1人当たり決算額の推移グラフ枠445">
          <a:extLst>
            <a:ext uri="{FF2B5EF4-FFF2-40B4-BE49-F238E27FC236}">
              <a16:creationId xmlns:a16="http://schemas.microsoft.com/office/drawing/2014/main" id="{00000000-0008-0000-0500-000068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32</xdr:row>
      <xdr:rowOff>167851</xdr:rowOff>
    </xdr:from>
    <xdr:to>
      <xdr:col>29</xdr:col>
      <xdr:colOff>127000</xdr:colOff>
      <xdr:row>37</xdr:row>
      <xdr:rowOff>302413</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flipV="1">
          <a:off x="5651500" y="5920951"/>
          <a:ext cx="0" cy="150616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274490</xdr:rowOff>
    </xdr:from>
    <xdr:ext cx="762000" cy="259045"/>
    <xdr:sp macro="" textlink="">
      <xdr:nvSpPr>
        <xdr:cNvPr id="106" name="人口1人当たり決算額の推移最小値テキスト445">
          <a:extLst>
            <a:ext uri="{FF2B5EF4-FFF2-40B4-BE49-F238E27FC236}">
              <a16:creationId xmlns:a16="http://schemas.microsoft.com/office/drawing/2014/main" id="{00000000-0008-0000-0500-00006A000000}"/>
            </a:ext>
          </a:extLst>
        </xdr:cNvPr>
        <xdr:cNvSpPr txBox="1"/>
      </xdr:nvSpPr>
      <xdr:spPr>
        <a:xfrm>
          <a:off x="5740400" y="73991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302413</xdr:rowOff>
    </xdr:from>
    <xdr:to>
      <xdr:col>30</xdr:col>
      <xdr:colOff>25400</xdr:colOff>
      <xdr:row>37</xdr:row>
      <xdr:rowOff>302413</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742711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31</xdr:row>
      <xdr:rowOff>254228</xdr:rowOff>
    </xdr:from>
    <xdr:ext cx="762000" cy="259045"/>
    <xdr:sp macro="" textlink="">
      <xdr:nvSpPr>
        <xdr:cNvPr id="108" name="人口1人当たり決算額の推移最大値テキスト445">
          <a:extLst>
            <a:ext uri="{FF2B5EF4-FFF2-40B4-BE49-F238E27FC236}">
              <a16:creationId xmlns:a16="http://schemas.microsoft.com/office/drawing/2014/main" id="{00000000-0008-0000-0500-00006C000000}"/>
            </a:ext>
          </a:extLst>
        </xdr:cNvPr>
        <xdr:cNvSpPr txBox="1"/>
      </xdr:nvSpPr>
      <xdr:spPr>
        <a:xfrm>
          <a:off x="5740400" y="56644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164,639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32</xdr:row>
      <xdr:rowOff>167851</xdr:rowOff>
    </xdr:from>
    <xdr:to>
      <xdr:col>30</xdr:col>
      <xdr:colOff>25400</xdr:colOff>
      <xdr:row>32</xdr:row>
      <xdr:rowOff>167851</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562600" y="592095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295</xdr:rowOff>
    </xdr:from>
    <xdr:to>
      <xdr:col>29</xdr:col>
      <xdr:colOff>127000</xdr:colOff>
      <xdr:row>37</xdr:row>
      <xdr:rowOff>30249</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flipV="1">
          <a:off x="5003800" y="7124995"/>
          <a:ext cx="647700" cy="2995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342114</xdr:rowOff>
    </xdr:from>
    <xdr:ext cx="762000" cy="259045"/>
    <xdr:sp macro="" textlink="">
      <xdr:nvSpPr>
        <xdr:cNvPr id="111" name="人口1人当たり決算額の推移平均値テキスト445">
          <a:extLst>
            <a:ext uri="{FF2B5EF4-FFF2-40B4-BE49-F238E27FC236}">
              <a16:creationId xmlns:a16="http://schemas.microsoft.com/office/drawing/2014/main" id="{00000000-0008-0000-0500-00006F000000}"/>
            </a:ext>
          </a:extLst>
        </xdr:cNvPr>
        <xdr:cNvSpPr txBox="1"/>
      </xdr:nvSpPr>
      <xdr:spPr>
        <a:xfrm>
          <a:off x="5740400" y="660956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154137</xdr:rowOff>
    </xdr:from>
    <xdr:to>
      <xdr:col>29</xdr:col>
      <xdr:colOff>177800</xdr:colOff>
      <xdr:row>35</xdr:row>
      <xdr:rowOff>255737</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5600700" y="676448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15207</xdr:rowOff>
    </xdr:from>
    <xdr:to>
      <xdr:col>26</xdr:col>
      <xdr:colOff>50800</xdr:colOff>
      <xdr:row>37</xdr:row>
      <xdr:rowOff>30249</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a:off x="4305300" y="7139907"/>
          <a:ext cx="698500" cy="1504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172920</xdr:rowOff>
    </xdr:from>
    <xdr:to>
      <xdr:col>26</xdr:col>
      <xdr:colOff>101600</xdr:colOff>
      <xdr:row>35</xdr:row>
      <xdr:rowOff>274520</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bwMode="auto">
        <a:xfrm>
          <a:off x="4953000" y="67832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284697</xdr:rowOff>
    </xdr:from>
    <xdr:ext cx="736600" cy="259045"/>
    <xdr:sp macro="" textlink="">
      <xdr:nvSpPr>
        <xdr:cNvPr id="115" name="テキスト ボックス 114">
          <a:extLst>
            <a:ext uri="{FF2B5EF4-FFF2-40B4-BE49-F238E27FC236}">
              <a16:creationId xmlns:a16="http://schemas.microsoft.com/office/drawing/2014/main" id="{00000000-0008-0000-0500-000073000000}"/>
            </a:ext>
          </a:extLst>
        </xdr:cNvPr>
        <xdr:cNvSpPr txBox="1"/>
      </xdr:nvSpPr>
      <xdr:spPr>
        <a:xfrm>
          <a:off x="4622800" y="65521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162784</xdr:rowOff>
    </xdr:from>
    <xdr:to>
      <xdr:col>22</xdr:col>
      <xdr:colOff>114300</xdr:colOff>
      <xdr:row>37</xdr:row>
      <xdr:rowOff>15207</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bwMode="auto">
        <a:xfrm>
          <a:off x="3606800" y="7116034"/>
          <a:ext cx="698500" cy="2387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187368</xdr:rowOff>
    </xdr:from>
    <xdr:to>
      <xdr:col>22</xdr:col>
      <xdr:colOff>165100</xdr:colOff>
      <xdr:row>35</xdr:row>
      <xdr:rowOff>288968</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4254500" y="679771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299145</xdr:rowOff>
    </xdr:from>
    <xdr:ext cx="762000" cy="259045"/>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3924300" y="65665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36</xdr:row>
      <xdr:rowOff>162784</xdr:rowOff>
    </xdr:from>
    <xdr:to>
      <xdr:col>18</xdr:col>
      <xdr:colOff>177800</xdr:colOff>
      <xdr:row>37</xdr:row>
      <xdr:rowOff>152862</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bwMode="auto">
        <a:xfrm flipV="1">
          <a:off x="2908300" y="7116034"/>
          <a:ext cx="698500" cy="16152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183086</xdr:rowOff>
    </xdr:from>
    <xdr:to>
      <xdr:col>19</xdr:col>
      <xdr:colOff>38100</xdr:colOff>
      <xdr:row>35</xdr:row>
      <xdr:rowOff>284686</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3556000" y="67934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294863</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3225800" y="65623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188785</xdr:rowOff>
    </xdr:from>
    <xdr:to>
      <xdr:col>15</xdr:col>
      <xdr:colOff>101600</xdr:colOff>
      <xdr:row>35</xdr:row>
      <xdr:rowOff>290385</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2857500" y="679913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300562</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2527300" y="65680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120945</xdr:rowOff>
    </xdr:from>
    <xdr:to>
      <xdr:col>29</xdr:col>
      <xdr:colOff>177800</xdr:colOff>
      <xdr:row>37</xdr:row>
      <xdr:rowOff>51095</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5600700" y="70741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93022</xdr:rowOff>
    </xdr:from>
    <xdr:ext cx="762000" cy="259045"/>
    <xdr:sp macro="" textlink="">
      <xdr:nvSpPr>
        <xdr:cNvPr id="130" name="人口1人当たり決算額の推移該当値テキスト445">
          <a:extLst>
            <a:ext uri="{FF2B5EF4-FFF2-40B4-BE49-F238E27FC236}">
              <a16:creationId xmlns:a16="http://schemas.microsoft.com/office/drawing/2014/main" id="{00000000-0008-0000-0500-000082000000}"/>
            </a:ext>
          </a:extLst>
        </xdr:cNvPr>
        <xdr:cNvSpPr txBox="1"/>
      </xdr:nvSpPr>
      <xdr:spPr>
        <a:xfrm>
          <a:off x="5740400" y="70462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36</xdr:row>
      <xdr:rowOff>150899</xdr:rowOff>
    </xdr:from>
    <xdr:to>
      <xdr:col>26</xdr:col>
      <xdr:colOff>101600</xdr:colOff>
      <xdr:row>37</xdr:row>
      <xdr:rowOff>81049</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953000" y="71041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65826</xdr:rowOff>
    </xdr:from>
    <xdr:ext cx="7366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4622800" y="719052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36</xdr:row>
      <xdr:rowOff>135857</xdr:rowOff>
    </xdr:from>
    <xdr:to>
      <xdr:col>22</xdr:col>
      <xdr:colOff>165100</xdr:colOff>
      <xdr:row>37</xdr:row>
      <xdr:rowOff>66007</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4254500" y="708910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50784</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924300" y="71754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36</xdr:row>
      <xdr:rowOff>111984</xdr:rowOff>
    </xdr:from>
    <xdr:to>
      <xdr:col>19</xdr:col>
      <xdr:colOff>38100</xdr:colOff>
      <xdr:row>37</xdr:row>
      <xdr:rowOff>42134</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3556000" y="706523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26911</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3225800" y="7151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102062</xdr:rowOff>
    </xdr:from>
    <xdr:to>
      <xdr:col>15</xdr:col>
      <xdr:colOff>101600</xdr:colOff>
      <xdr:row>37</xdr:row>
      <xdr:rowOff>203662</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2857500" y="722676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188439</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2527300" y="73131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3,119
3,105
28.37
3,570,351
3,474,596
33,044
1,706,158
3,523,213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36403</xdr:rowOff>
    </xdr:from>
    <xdr:to>
      <xdr:col>24</xdr:col>
      <xdr:colOff>62865</xdr:colOff>
      <xdr:row>38</xdr:row>
      <xdr:rowOff>32736</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179903"/>
          <a:ext cx="1270" cy="13679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36563</xdr:rowOff>
    </xdr:from>
    <xdr:ext cx="534377" cy="25904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51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96,149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32736</xdr:rowOff>
    </xdr:from>
    <xdr:to>
      <xdr:col>24</xdr:col>
      <xdr:colOff>152400</xdr:colOff>
      <xdr:row>38</xdr:row>
      <xdr:rowOff>32736</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47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154530</xdr:rowOff>
    </xdr:from>
    <xdr:ext cx="599010" cy="2590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49551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814,224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36403</xdr:rowOff>
    </xdr:from>
    <xdr:to>
      <xdr:col>24</xdr:col>
      <xdr:colOff>152400</xdr:colOff>
      <xdr:row>30</xdr:row>
      <xdr:rowOff>36403</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1799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17528</xdr:rowOff>
    </xdr:from>
    <xdr:to>
      <xdr:col>24</xdr:col>
      <xdr:colOff>63500</xdr:colOff>
      <xdr:row>37</xdr:row>
      <xdr:rowOff>73505</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6361178"/>
          <a:ext cx="838200" cy="559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103970</xdr:rowOff>
    </xdr:from>
    <xdr:ext cx="599010" cy="25904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10472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81093</xdr:rowOff>
    </xdr:from>
    <xdr:to>
      <xdr:col>24</xdr:col>
      <xdr:colOff>114300</xdr:colOff>
      <xdr:row>37</xdr:row>
      <xdr:rowOff>11243</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253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73505</xdr:rowOff>
    </xdr:from>
    <xdr:to>
      <xdr:col>19</xdr:col>
      <xdr:colOff>177800</xdr:colOff>
      <xdr:row>37</xdr:row>
      <xdr:rowOff>104012</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6417155"/>
          <a:ext cx="889000" cy="305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130722</xdr:rowOff>
    </xdr:from>
    <xdr:to>
      <xdr:col>20</xdr:col>
      <xdr:colOff>38100</xdr:colOff>
      <xdr:row>37</xdr:row>
      <xdr:rowOff>60872</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302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77399</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795" y="60781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104012</xdr:rowOff>
    </xdr:from>
    <xdr:to>
      <xdr:col>15</xdr:col>
      <xdr:colOff>50800</xdr:colOff>
      <xdr:row>37</xdr:row>
      <xdr:rowOff>112034</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019300" y="6447662"/>
          <a:ext cx="889000" cy="8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144714</xdr:rowOff>
    </xdr:from>
    <xdr:to>
      <xdr:col>15</xdr:col>
      <xdr:colOff>101600</xdr:colOff>
      <xdr:row>37</xdr:row>
      <xdr:rowOff>74864</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316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91391</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795" y="60921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112034</xdr:rowOff>
    </xdr:from>
    <xdr:to>
      <xdr:col>10</xdr:col>
      <xdr:colOff>114300</xdr:colOff>
      <xdr:row>37</xdr:row>
      <xdr:rowOff>146575</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455684"/>
          <a:ext cx="889000" cy="345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146557</xdr:rowOff>
    </xdr:from>
    <xdr:to>
      <xdr:col>10</xdr:col>
      <xdr:colOff>165100</xdr:colOff>
      <xdr:row>37</xdr:row>
      <xdr:rowOff>76707</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18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93234</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795" y="60939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146629</xdr:rowOff>
    </xdr:from>
    <xdr:to>
      <xdr:col>6</xdr:col>
      <xdr:colOff>38100</xdr:colOff>
      <xdr:row>37</xdr:row>
      <xdr:rowOff>76779</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18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93306</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795" y="6094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138178</xdr:rowOff>
    </xdr:from>
    <xdr:to>
      <xdr:col>24</xdr:col>
      <xdr:colOff>114300</xdr:colOff>
      <xdr:row>37</xdr:row>
      <xdr:rowOff>68328</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63103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116605</xdr:rowOff>
    </xdr:from>
    <xdr:ext cx="599010" cy="2590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62888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194,132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22705</xdr:rowOff>
    </xdr:from>
    <xdr:to>
      <xdr:col>20</xdr:col>
      <xdr:colOff>38100</xdr:colOff>
      <xdr:row>37</xdr:row>
      <xdr:rowOff>124305</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6366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115432</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6459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53212</xdr:rowOff>
    </xdr:from>
    <xdr:to>
      <xdr:col>15</xdr:col>
      <xdr:colOff>101600</xdr:colOff>
      <xdr:row>37</xdr:row>
      <xdr:rowOff>154812</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63968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145938</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6489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61234</xdr:rowOff>
    </xdr:from>
    <xdr:to>
      <xdr:col>10</xdr:col>
      <xdr:colOff>165100</xdr:colOff>
      <xdr:row>37</xdr:row>
      <xdr:rowOff>162833</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404884"/>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153960</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64976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95775</xdr:rowOff>
    </xdr:from>
    <xdr:to>
      <xdr:col>6</xdr:col>
      <xdr:colOff>38100</xdr:colOff>
      <xdr:row>38</xdr:row>
      <xdr:rowOff>25926</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439425"/>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38</xdr:row>
      <xdr:rowOff>17052</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65321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126,391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78,990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8017</xdr:rowOff>
    </xdr:from>
    <xdr:to>
      <xdr:col>24</xdr:col>
      <xdr:colOff>62865</xdr:colOff>
      <xdr:row>58</xdr:row>
      <xdr:rowOff>68106</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flipV="1">
          <a:off x="4633595" y="8580517"/>
          <a:ext cx="1270" cy="14316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71933</xdr:rowOff>
    </xdr:from>
    <xdr:ext cx="534377" cy="259045"/>
    <xdr:sp macro="" textlink="">
      <xdr:nvSpPr>
        <xdr:cNvPr id="113" name="物件費最小値テキスト">
          <a:extLst>
            <a:ext uri="{FF2B5EF4-FFF2-40B4-BE49-F238E27FC236}">
              <a16:creationId xmlns:a16="http://schemas.microsoft.com/office/drawing/2014/main" id="{00000000-0008-0000-0600-000071000000}"/>
            </a:ext>
          </a:extLst>
        </xdr:cNvPr>
        <xdr:cNvSpPr txBox="1"/>
      </xdr:nvSpPr>
      <xdr:spPr>
        <a:xfrm>
          <a:off x="4686300" y="100160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77,582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68106</xdr:rowOff>
    </xdr:from>
    <xdr:to>
      <xdr:col>24</xdr:col>
      <xdr:colOff>152400</xdr:colOff>
      <xdr:row>58</xdr:row>
      <xdr:rowOff>68106</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10012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126144</xdr:rowOff>
    </xdr:from>
    <xdr:ext cx="599010" cy="259045"/>
    <xdr:sp macro="" textlink="">
      <xdr:nvSpPr>
        <xdr:cNvPr id="115" name="物件費最大値テキスト">
          <a:extLst>
            <a:ext uri="{FF2B5EF4-FFF2-40B4-BE49-F238E27FC236}">
              <a16:creationId xmlns:a16="http://schemas.microsoft.com/office/drawing/2014/main" id="{00000000-0008-0000-0600-000073000000}"/>
            </a:ext>
          </a:extLst>
        </xdr:cNvPr>
        <xdr:cNvSpPr txBox="1"/>
      </xdr:nvSpPr>
      <xdr:spPr>
        <a:xfrm>
          <a:off x="4686300" y="8355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829,125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8017</xdr:rowOff>
    </xdr:from>
    <xdr:to>
      <xdr:col>24</xdr:col>
      <xdr:colOff>152400</xdr:colOff>
      <xdr:row>50</xdr:row>
      <xdr:rowOff>8017</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85805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135578</xdr:rowOff>
    </xdr:from>
    <xdr:to>
      <xdr:col>24</xdr:col>
      <xdr:colOff>63500</xdr:colOff>
      <xdr:row>57</xdr:row>
      <xdr:rowOff>153795</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a:off x="3797300" y="9736778"/>
          <a:ext cx="838200" cy="189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104525</xdr:rowOff>
    </xdr:from>
    <xdr:ext cx="599010" cy="259045"/>
    <xdr:sp macro="" textlink="">
      <xdr:nvSpPr>
        <xdr:cNvPr id="118" name="物件費平均値テキスト">
          <a:extLst>
            <a:ext uri="{FF2B5EF4-FFF2-40B4-BE49-F238E27FC236}">
              <a16:creationId xmlns:a16="http://schemas.microsoft.com/office/drawing/2014/main" id="{00000000-0008-0000-0600-000076000000}"/>
            </a:ext>
          </a:extLst>
        </xdr:cNvPr>
        <xdr:cNvSpPr txBox="1"/>
      </xdr:nvSpPr>
      <xdr:spPr>
        <a:xfrm>
          <a:off x="4686300" y="953427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81648</xdr:rowOff>
    </xdr:from>
    <xdr:to>
      <xdr:col>24</xdr:col>
      <xdr:colOff>114300</xdr:colOff>
      <xdr:row>57</xdr:row>
      <xdr:rowOff>11798</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4584700" y="9682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50</xdr:row>
      <xdr:rowOff>22985</xdr:rowOff>
    </xdr:from>
    <xdr:to>
      <xdr:col>19</xdr:col>
      <xdr:colOff>177800</xdr:colOff>
      <xdr:row>56</xdr:row>
      <xdr:rowOff>135578</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a:off x="2908300" y="8595485"/>
          <a:ext cx="889000" cy="1141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89887</xdr:rowOff>
    </xdr:from>
    <xdr:to>
      <xdr:col>20</xdr:col>
      <xdr:colOff>38100</xdr:colOff>
      <xdr:row>57</xdr:row>
      <xdr:rowOff>20037</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3746500" y="9691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11164</xdr:rowOff>
    </xdr:from>
    <xdr:ext cx="599010" cy="259045"/>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3497795" y="97838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50</xdr:row>
      <xdr:rowOff>22985</xdr:rowOff>
    </xdr:from>
    <xdr:to>
      <xdr:col>15</xdr:col>
      <xdr:colOff>50800</xdr:colOff>
      <xdr:row>54</xdr:row>
      <xdr:rowOff>160055</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flipV="1">
          <a:off x="2019300" y="8595485"/>
          <a:ext cx="889000" cy="822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98484</xdr:rowOff>
    </xdr:from>
    <xdr:to>
      <xdr:col>15</xdr:col>
      <xdr:colOff>101600</xdr:colOff>
      <xdr:row>57</xdr:row>
      <xdr:rowOff>28634</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2857500" y="9699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19761</xdr:rowOff>
    </xdr:from>
    <xdr:ext cx="599010" cy="259045"/>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2608795" y="97924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54</xdr:row>
      <xdr:rowOff>160055</xdr:rowOff>
    </xdr:from>
    <xdr:to>
      <xdr:col>10</xdr:col>
      <xdr:colOff>114300</xdr:colOff>
      <xdr:row>56</xdr:row>
      <xdr:rowOff>141344</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flipV="1">
          <a:off x="1130300" y="9418355"/>
          <a:ext cx="889000" cy="324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111400</xdr:rowOff>
    </xdr:from>
    <xdr:to>
      <xdr:col>10</xdr:col>
      <xdr:colOff>165100</xdr:colOff>
      <xdr:row>57</xdr:row>
      <xdr:rowOff>41550</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968500" y="971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32677</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1719795" y="98053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113162</xdr:rowOff>
    </xdr:from>
    <xdr:to>
      <xdr:col>6</xdr:col>
      <xdr:colOff>38100</xdr:colOff>
      <xdr:row>57</xdr:row>
      <xdr:rowOff>43312</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079500" y="97143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34439</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830795" y="98070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102995</xdr:rowOff>
    </xdr:from>
    <xdr:to>
      <xdr:col>24</xdr:col>
      <xdr:colOff>114300</xdr:colOff>
      <xdr:row>58</xdr:row>
      <xdr:rowOff>33145</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4584700" y="9875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17922</xdr:rowOff>
    </xdr:from>
    <xdr:ext cx="599010" cy="259045"/>
    <xdr:sp macro="" textlink="">
      <xdr:nvSpPr>
        <xdr:cNvPr id="137" name="物件費該当値テキスト">
          <a:extLst>
            <a:ext uri="{FF2B5EF4-FFF2-40B4-BE49-F238E27FC236}">
              <a16:creationId xmlns:a16="http://schemas.microsoft.com/office/drawing/2014/main" id="{00000000-0008-0000-0600-000089000000}"/>
            </a:ext>
          </a:extLst>
        </xdr:cNvPr>
        <xdr:cNvSpPr txBox="1"/>
      </xdr:nvSpPr>
      <xdr:spPr>
        <a:xfrm>
          <a:off x="4686300" y="97905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122,601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84778</xdr:rowOff>
    </xdr:from>
    <xdr:to>
      <xdr:col>20</xdr:col>
      <xdr:colOff>38100</xdr:colOff>
      <xdr:row>57</xdr:row>
      <xdr:rowOff>14928</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3746500" y="9685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31455</xdr:rowOff>
    </xdr:from>
    <xdr:ext cx="59901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3497795" y="94612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49</xdr:row>
      <xdr:rowOff>143635</xdr:rowOff>
    </xdr:from>
    <xdr:to>
      <xdr:col>15</xdr:col>
      <xdr:colOff>101600</xdr:colOff>
      <xdr:row>50</xdr:row>
      <xdr:rowOff>73785</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2857500" y="8544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48</xdr:row>
      <xdr:rowOff>90312</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2608795" y="83199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821,268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54</xdr:row>
      <xdr:rowOff>109255</xdr:rowOff>
    </xdr:from>
    <xdr:to>
      <xdr:col>10</xdr:col>
      <xdr:colOff>165100</xdr:colOff>
      <xdr:row>55</xdr:row>
      <xdr:rowOff>39405</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968500" y="9367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53</xdr:row>
      <xdr:rowOff>55932</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1719795" y="91427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389,315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90544</xdr:rowOff>
    </xdr:from>
    <xdr:to>
      <xdr:col>6</xdr:col>
      <xdr:colOff>38100</xdr:colOff>
      <xdr:row>57</xdr:row>
      <xdr:rowOff>20694</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079500" y="9691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37221</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830795" y="94669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83865</xdr:rowOff>
    </xdr:from>
    <xdr:to>
      <xdr:col>24</xdr:col>
      <xdr:colOff>62865</xdr:colOff>
      <xdr:row>79</xdr:row>
      <xdr:rowOff>44450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256815"/>
          <a:ext cx="1270" cy="13321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48277</xdr:rowOff>
    </xdr:from>
    <xdr:ext cx="249299"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44450</xdr:rowOff>
    </xdr:from>
    <xdr:to>
      <xdr:col>24</xdr:col>
      <xdr:colOff>152400</xdr:colOff>
      <xdr:row>79</xdr:row>
      <xdr:rowOff>44450</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30542</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0320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349,655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83865</xdr:rowOff>
    </xdr:from>
    <xdr:to>
      <xdr:col>24</xdr:col>
      <xdr:colOff>152400</xdr:colOff>
      <xdr:row>71</xdr:row>
      <xdr:rowOff>83865</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2568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79</xdr:row>
      <xdr:rowOff>2792</xdr:rowOff>
    </xdr:from>
    <xdr:to>
      <xdr:col>24</xdr:col>
      <xdr:colOff>63500</xdr:colOff>
      <xdr:row>79</xdr:row>
      <xdr:rowOff>7513</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a:off x="3797300" y="13547342"/>
          <a:ext cx="838200" cy="4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63378</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26502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40501</xdr:rowOff>
    </xdr:from>
    <xdr:to>
      <xdr:col>24</xdr:col>
      <xdr:colOff>114300</xdr:colOff>
      <xdr:row>78</xdr:row>
      <xdr:rowOff>142101</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413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154902</xdr:rowOff>
    </xdr:from>
    <xdr:to>
      <xdr:col>19</xdr:col>
      <xdr:colOff>177800</xdr:colOff>
      <xdr:row>79</xdr:row>
      <xdr:rowOff>2792</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a:off x="2908300" y="13528002"/>
          <a:ext cx="889000" cy="19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70255</xdr:rowOff>
    </xdr:from>
    <xdr:to>
      <xdr:col>20</xdr:col>
      <xdr:colOff>38100</xdr:colOff>
      <xdr:row>79</xdr:row>
      <xdr:rowOff>405</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443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77</xdr:row>
      <xdr:rowOff>16932</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2185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154902</xdr:rowOff>
    </xdr:from>
    <xdr:to>
      <xdr:col>15</xdr:col>
      <xdr:colOff>50800</xdr:colOff>
      <xdr:row>78</xdr:row>
      <xdr:rowOff>160655</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019300" y="13528002"/>
          <a:ext cx="889000" cy="5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62139</xdr:rowOff>
    </xdr:from>
    <xdr:to>
      <xdr:col>15</xdr:col>
      <xdr:colOff>101600</xdr:colOff>
      <xdr:row>78</xdr:row>
      <xdr:rowOff>163739</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435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77</xdr:row>
      <xdr:rowOff>8816</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2104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160655</xdr:rowOff>
    </xdr:from>
    <xdr:to>
      <xdr:col>10</xdr:col>
      <xdr:colOff>114300</xdr:colOff>
      <xdr:row>79</xdr:row>
      <xdr:rowOff>10754</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533755"/>
          <a:ext cx="889000" cy="215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53992</xdr:rowOff>
    </xdr:from>
    <xdr:to>
      <xdr:col>10</xdr:col>
      <xdr:colOff>165100</xdr:colOff>
      <xdr:row>78</xdr:row>
      <xdr:rowOff>155592</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427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77</xdr:row>
      <xdr:rowOff>669</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2023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68376</xdr:rowOff>
    </xdr:from>
    <xdr:to>
      <xdr:col>6</xdr:col>
      <xdr:colOff>38100</xdr:colOff>
      <xdr:row>78</xdr:row>
      <xdr:rowOff>169976</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441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77</xdr:row>
      <xdr:rowOff>15053</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2167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128163</xdr:rowOff>
    </xdr:from>
    <xdr:to>
      <xdr:col>24</xdr:col>
      <xdr:colOff>114300</xdr:colOff>
      <xdr:row>79</xdr:row>
      <xdr:rowOff>58313</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501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43090</xdr:rowOff>
    </xdr:from>
    <xdr:ext cx="469744"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4161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123442</xdr:rowOff>
    </xdr:from>
    <xdr:to>
      <xdr:col>20</xdr:col>
      <xdr:colOff>38100</xdr:colOff>
      <xdr:row>79</xdr:row>
      <xdr:rowOff>53592</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496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79</xdr:row>
      <xdr:rowOff>44719</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30111" y="135892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104102</xdr:rowOff>
    </xdr:from>
    <xdr:to>
      <xdr:col>15</xdr:col>
      <xdr:colOff>101600</xdr:colOff>
      <xdr:row>79</xdr:row>
      <xdr:rowOff>34252</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477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79</xdr:row>
      <xdr:rowOff>25379</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41111" y="13569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109855</xdr:rowOff>
    </xdr:from>
    <xdr:to>
      <xdr:col>10</xdr:col>
      <xdr:colOff>165100</xdr:colOff>
      <xdr:row>79</xdr:row>
      <xdr:rowOff>40005</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482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79</xdr:row>
      <xdr:rowOff>31132</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52111" y="13575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131404</xdr:rowOff>
    </xdr:from>
    <xdr:to>
      <xdr:col>6</xdr:col>
      <xdr:colOff>38100</xdr:colOff>
      <xdr:row>79</xdr:row>
      <xdr:rowOff>61554</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504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52681</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95428" y="135972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122,811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5641</xdr:rowOff>
    </xdr:from>
    <xdr:ext cx="53129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230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6" name="テキスト ボックス 225">
          <a:extLst>
            <a:ext uri="{FF2B5EF4-FFF2-40B4-BE49-F238E27FC236}">
              <a16:creationId xmlns:a16="http://schemas.microsoft.com/office/drawing/2014/main" id="{00000000-0008-0000-0600-0000E2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7" name="扶助費グラフ枠">
          <a:extLst>
            <a:ext uri="{FF2B5EF4-FFF2-40B4-BE49-F238E27FC236}">
              <a16:creationId xmlns:a16="http://schemas.microsoft.com/office/drawing/2014/main" id="{00000000-0008-0000-0600-0000E3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112365</xdr:rowOff>
    </xdr:from>
    <xdr:to>
      <xdr:col>24</xdr:col>
      <xdr:colOff>62865</xdr:colOff>
      <xdr:row>98</xdr:row>
      <xdr:rowOff>30440</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flipV="1">
          <a:off x="4633595" y="15371415"/>
          <a:ext cx="1270" cy="14611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34267</xdr:rowOff>
    </xdr:from>
    <xdr:ext cx="534377" cy="259045"/>
    <xdr:sp macro="" textlink="">
      <xdr:nvSpPr>
        <xdr:cNvPr id="229" name="扶助費最小値テキスト">
          <a:extLst>
            <a:ext uri="{FF2B5EF4-FFF2-40B4-BE49-F238E27FC236}">
              <a16:creationId xmlns:a16="http://schemas.microsoft.com/office/drawing/2014/main" id="{00000000-0008-0000-0600-0000E5000000}"/>
            </a:ext>
          </a:extLst>
        </xdr:cNvPr>
        <xdr:cNvSpPr txBox="1"/>
      </xdr:nvSpPr>
      <xdr:spPr>
        <a:xfrm>
          <a:off x="4686300" y="168363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30440</xdr:rowOff>
    </xdr:from>
    <xdr:to>
      <xdr:col>24</xdr:col>
      <xdr:colOff>152400</xdr:colOff>
      <xdr:row>98</xdr:row>
      <xdr:rowOff>30440</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6832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59042</xdr:rowOff>
    </xdr:from>
    <xdr:ext cx="599010" cy="259045"/>
    <xdr:sp macro="" textlink="">
      <xdr:nvSpPr>
        <xdr:cNvPr id="231" name="扶助費最大値テキスト">
          <a:extLst>
            <a:ext uri="{FF2B5EF4-FFF2-40B4-BE49-F238E27FC236}">
              <a16:creationId xmlns:a16="http://schemas.microsoft.com/office/drawing/2014/main" id="{00000000-0008-0000-0600-0000E7000000}"/>
            </a:ext>
          </a:extLst>
        </xdr:cNvPr>
        <xdr:cNvSpPr txBox="1"/>
      </xdr:nvSpPr>
      <xdr:spPr>
        <a:xfrm>
          <a:off x="4686300" y="151466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89</xdr:row>
      <xdr:rowOff>112365</xdr:rowOff>
    </xdr:from>
    <xdr:to>
      <xdr:col>24</xdr:col>
      <xdr:colOff>152400</xdr:colOff>
      <xdr:row>89</xdr:row>
      <xdr:rowOff>112365</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4546600" y="153714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91912</xdr:rowOff>
    </xdr:from>
    <xdr:to>
      <xdr:col>24</xdr:col>
      <xdr:colOff>63500</xdr:colOff>
      <xdr:row>97</xdr:row>
      <xdr:rowOff>135302</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a:off x="3797300" y="16722562"/>
          <a:ext cx="838200" cy="43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148570</xdr:rowOff>
    </xdr:from>
    <xdr:ext cx="534377" cy="259045"/>
    <xdr:sp macro="" textlink="">
      <xdr:nvSpPr>
        <xdr:cNvPr id="234" name="扶助費平均値テキスト">
          <a:extLst>
            <a:ext uri="{FF2B5EF4-FFF2-40B4-BE49-F238E27FC236}">
              <a16:creationId xmlns:a16="http://schemas.microsoft.com/office/drawing/2014/main" id="{00000000-0008-0000-0600-0000EA000000}"/>
            </a:ext>
          </a:extLst>
        </xdr:cNvPr>
        <xdr:cNvSpPr txBox="1"/>
      </xdr:nvSpPr>
      <xdr:spPr>
        <a:xfrm>
          <a:off x="4686300" y="1609342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125693</xdr:rowOff>
    </xdr:from>
    <xdr:to>
      <xdr:col>24</xdr:col>
      <xdr:colOff>114300</xdr:colOff>
      <xdr:row>95</xdr:row>
      <xdr:rowOff>55843</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4584700" y="16241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84096</xdr:rowOff>
    </xdr:from>
    <xdr:to>
      <xdr:col>19</xdr:col>
      <xdr:colOff>177800</xdr:colOff>
      <xdr:row>97</xdr:row>
      <xdr:rowOff>91912</xdr:rowOff>
    </xdr:to>
    <xdr:cxnSp macro="">
      <xdr:nvCxnSpPr>
        <xdr:cNvPr id="236" name="直線コネクタ 235">
          <a:extLst>
            <a:ext uri="{FF2B5EF4-FFF2-40B4-BE49-F238E27FC236}">
              <a16:creationId xmlns:a16="http://schemas.microsoft.com/office/drawing/2014/main" id="{00000000-0008-0000-0600-0000EC000000}"/>
            </a:ext>
          </a:extLst>
        </xdr:cNvPr>
        <xdr:cNvCxnSpPr/>
      </xdr:nvCxnSpPr>
      <xdr:spPr>
        <a:xfrm>
          <a:off x="2908300" y="16714746"/>
          <a:ext cx="889000" cy="78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164174</xdr:rowOff>
    </xdr:from>
    <xdr:to>
      <xdr:col>20</xdr:col>
      <xdr:colOff>38100</xdr:colOff>
      <xdr:row>95</xdr:row>
      <xdr:rowOff>94324</xdr:rowOff>
    </xdr:to>
    <xdr:sp macro="" textlink="">
      <xdr:nvSpPr>
        <xdr:cNvPr id="237" name="フローチャート: 判断 236">
          <a:extLst>
            <a:ext uri="{FF2B5EF4-FFF2-40B4-BE49-F238E27FC236}">
              <a16:creationId xmlns:a16="http://schemas.microsoft.com/office/drawing/2014/main" id="{00000000-0008-0000-0600-0000ED000000}"/>
            </a:ext>
          </a:extLst>
        </xdr:cNvPr>
        <xdr:cNvSpPr/>
      </xdr:nvSpPr>
      <xdr:spPr>
        <a:xfrm>
          <a:off x="3746500" y="16280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110851</xdr:rowOff>
    </xdr:from>
    <xdr:ext cx="534377" cy="259045"/>
    <xdr:sp macro="" textlink="">
      <xdr:nvSpPr>
        <xdr:cNvPr id="238" name="テキスト ボックス 237">
          <a:extLst>
            <a:ext uri="{FF2B5EF4-FFF2-40B4-BE49-F238E27FC236}">
              <a16:creationId xmlns:a16="http://schemas.microsoft.com/office/drawing/2014/main" id="{00000000-0008-0000-0600-0000EE000000}"/>
            </a:ext>
          </a:extLst>
        </xdr:cNvPr>
        <xdr:cNvSpPr txBox="1"/>
      </xdr:nvSpPr>
      <xdr:spPr>
        <a:xfrm>
          <a:off x="3530111" y="16055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76966</xdr:rowOff>
    </xdr:from>
    <xdr:to>
      <xdr:col>15</xdr:col>
      <xdr:colOff>50800</xdr:colOff>
      <xdr:row>97</xdr:row>
      <xdr:rowOff>84096</xdr:rowOff>
    </xdr:to>
    <xdr:cxnSp macro="">
      <xdr:nvCxnSpPr>
        <xdr:cNvPr id="239" name="直線コネクタ 238">
          <a:extLst>
            <a:ext uri="{FF2B5EF4-FFF2-40B4-BE49-F238E27FC236}">
              <a16:creationId xmlns:a16="http://schemas.microsoft.com/office/drawing/2014/main" id="{00000000-0008-0000-0600-0000EF000000}"/>
            </a:ext>
          </a:extLst>
        </xdr:cNvPr>
        <xdr:cNvCxnSpPr/>
      </xdr:nvCxnSpPr>
      <xdr:spPr>
        <a:xfrm>
          <a:off x="2019300" y="16707616"/>
          <a:ext cx="889000" cy="7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19025</xdr:rowOff>
    </xdr:from>
    <xdr:to>
      <xdr:col>15</xdr:col>
      <xdr:colOff>101600</xdr:colOff>
      <xdr:row>95</xdr:row>
      <xdr:rowOff>120625</xdr:rowOff>
    </xdr:to>
    <xdr:sp macro="" textlink="">
      <xdr:nvSpPr>
        <xdr:cNvPr id="240" name="フローチャート: 判断 239">
          <a:extLst>
            <a:ext uri="{FF2B5EF4-FFF2-40B4-BE49-F238E27FC236}">
              <a16:creationId xmlns:a16="http://schemas.microsoft.com/office/drawing/2014/main" id="{00000000-0008-0000-0600-0000F0000000}"/>
            </a:ext>
          </a:extLst>
        </xdr:cNvPr>
        <xdr:cNvSpPr/>
      </xdr:nvSpPr>
      <xdr:spPr>
        <a:xfrm>
          <a:off x="2857500" y="16306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137152</xdr:rowOff>
    </xdr:from>
    <xdr:ext cx="534377" cy="259045"/>
    <xdr:sp macro="" textlink="">
      <xdr:nvSpPr>
        <xdr:cNvPr id="241" name="テキスト ボックス 240">
          <a:extLst>
            <a:ext uri="{FF2B5EF4-FFF2-40B4-BE49-F238E27FC236}">
              <a16:creationId xmlns:a16="http://schemas.microsoft.com/office/drawing/2014/main" id="{00000000-0008-0000-0600-0000F1000000}"/>
            </a:ext>
          </a:extLst>
        </xdr:cNvPr>
        <xdr:cNvSpPr txBox="1"/>
      </xdr:nvSpPr>
      <xdr:spPr>
        <a:xfrm>
          <a:off x="2641111" y="16082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44461</xdr:rowOff>
    </xdr:from>
    <xdr:to>
      <xdr:col>10</xdr:col>
      <xdr:colOff>114300</xdr:colOff>
      <xdr:row>97</xdr:row>
      <xdr:rowOff>76966</xdr:rowOff>
    </xdr:to>
    <xdr:cxnSp macro="">
      <xdr:nvCxnSpPr>
        <xdr:cNvPr id="242" name="直線コネクタ 241">
          <a:extLst>
            <a:ext uri="{FF2B5EF4-FFF2-40B4-BE49-F238E27FC236}">
              <a16:creationId xmlns:a16="http://schemas.microsoft.com/office/drawing/2014/main" id="{00000000-0008-0000-0600-0000F2000000}"/>
            </a:ext>
          </a:extLst>
        </xdr:cNvPr>
        <xdr:cNvCxnSpPr/>
      </xdr:nvCxnSpPr>
      <xdr:spPr>
        <a:xfrm>
          <a:off x="1130300" y="16675111"/>
          <a:ext cx="889000" cy="32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2119</xdr:rowOff>
    </xdr:from>
    <xdr:to>
      <xdr:col>10</xdr:col>
      <xdr:colOff>165100</xdr:colOff>
      <xdr:row>95</xdr:row>
      <xdr:rowOff>103719</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968500" y="16289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120246</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1752111" y="160650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94</xdr:row>
      <xdr:rowOff>162999</xdr:rowOff>
    </xdr:from>
    <xdr:to>
      <xdr:col>6</xdr:col>
      <xdr:colOff>38100</xdr:colOff>
      <xdr:row>95</xdr:row>
      <xdr:rowOff>93149</xdr:rowOff>
    </xdr:to>
    <xdr:sp macro="" textlink="">
      <xdr:nvSpPr>
        <xdr:cNvPr id="245" name="フローチャート: 判断 244">
          <a:extLst>
            <a:ext uri="{FF2B5EF4-FFF2-40B4-BE49-F238E27FC236}">
              <a16:creationId xmlns:a16="http://schemas.microsoft.com/office/drawing/2014/main" id="{00000000-0008-0000-0600-0000F5000000}"/>
            </a:ext>
          </a:extLst>
        </xdr:cNvPr>
        <xdr:cNvSpPr/>
      </xdr:nvSpPr>
      <xdr:spPr>
        <a:xfrm>
          <a:off x="1079500" y="16279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93</xdr:row>
      <xdr:rowOff>109676</xdr:rowOff>
    </xdr:from>
    <xdr:ext cx="534377"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863111" y="16054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84502</xdr:rowOff>
    </xdr:from>
    <xdr:to>
      <xdr:col>24</xdr:col>
      <xdr:colOff>114300</xdr:colOff>
      <xdr:row>98</xdr:row>
      <xdr:rowOff>14652</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4584700" y="16715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170879</xdr:rowOff>
    </xdr:from>
    <xdr:ext cx="534377" cy="259045"/>
    <xdr:sp macro="" textlink="">
      <xdr:nvSpPr>
        <xdr:cNvPr id="253" name="扶助費該当値テキスト">
          <a:extLst>
            <a:ext uri="{FF2B5EF4-FFF2-40B4-BE49-F238E27FC236}">
              <a16:creationId xmlns:a16="http://schemas.microsoft.com/office/drawing/2014/main" id="{00000000-0008-0000-0600-0000FD000000}"/>
            </a:ext>
          </a:extLst>
        </xdr:cNvPr>
        <xdr:cNvSpPr txBox="1"/>
      </xdr:nvSpPr>
      <xdr:spPr>
        <a:xfrm>
          <a:off x="4686300" y="166300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41112</xdr:rowOff>
    </xdr:from>
    <xdr:to>
      <xdr:col>20</xdr:col>
      <xdr:colOff>38100</xdr:colOff>
      <xdr:row>97</xdr:row>
      <xdr:rowOff>142712</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3746500" y="166717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133839</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3530111" y="167644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33296</xdr:rowOff>
    </xdr:from>
    <xdr:to>
      <xdr:col>15</xdr:col>
      <xdr:colOff>101600</xdr:colOff>
      <xdr:row>97</xdr:row>
      <xdr:rowOff>134896</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2857500" y="16663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126023</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2641111" y="167566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26166</xdr:rowOff>
    </xdr:from>
    <xdr:to>
      <xdr:col>10</xdr:col>
      <xdr:colOff>165100</xdr:colOff>
      <xdr:row>97</xdr:row>
      <xdr:rowOff>127766</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968500" y="16656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118893</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1752111" y="167495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165111</xdr:rowOff>
    </xdr:from>
    <xdr:to>
      <xdr:col>6</xdr:col>
      <xdr:colOff>38100</xdr:colOff>
      <xdr:row>97</xdr:row>
      <xdr:rowOff>95261</xdr:rowOff>
    </xdr:to>
    <xdr:sp macro="" textlink="">
      <xdr:nvSpPr>
        <xdr:cNvPr id="260" name="楕円 259">
          <a:extLst>
            <a:ext uri="{FF2B5EF4-FFF2-40B4-BE49-F238E27FC236}">
              <a16:creationId xmlns:a16="http://schemas.microsoft.com/office/drawing/2014/main" id="{00000000-0008-0000-0600-000004010000}"/>
            </a:ext>
          </a:extLst>
        </xdr:cNvPr>
        <xdr:cNvSpPr/>
      </xdr:nvSpPr>
      <xdr:spPr>
        <a:xfrm>
          <a:off x="1079500" y="16624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86388</xdr:rowOff>
    </xdr:from>
    <xdr:ext cx="534377" cy="259045"/>
    <xdr:sp macro="" textlink="">
      <xdr:nvSpPr>
        <xdr:cNvPr id="261" name="テキスト ボックス 260">
          <a:extLst>
            <a:ext uri="{FF2B5EF4-FFF2-40B4-BE49-F238E27FC236}">
              <a16:creationId xmlns:a16="http://schemas.microsoft.com/office/drawing/2014/main" id="{00000000-0008-0000-0600-000005010000}"/>
            </a:ext>
          </a:extLst>
        </xdr:cNvPr>
        <xdr:cNvSpPr txBox="1"/>
      </xdr:nvSpPr>
      <xdr:spPr>
        <a:xfrm>
          <a:off x="863111" y="167170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153,977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0" name="テキスト ボックス 269">
          <a:extLst>
            <a:ext uri="{FF2B5EF4-FFF2-40B4-BE49-F238E27FC236}">
              <a16:creationId xmlns:a16="http://schemas.microsoft.com/office/drawing/2014/main" id="{00000000-0008-0000-0600-00000E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1" name="直線コネクタ 270">
          <a:extLst>
            <a:ext uri="{FF2B5EF4-FFF2-40B4-BE49-F238E27FC236}">
              <a16:creationId xmlns:a16="http://schemas.microsoft.com/office/drawing/2014/main" id="{00000000-0008-0000-0600-00000F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40</xdr:row>
      <xdr:rowOff>111777</xdr:rowOff>
    </xdr:from>
    <xdr:ext cx="248786" cy="259045"/>
    <xdr:sp macro=""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355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44450</xdr:rowOff>
    </xdr:from>
    <xdr:to>
      <xdr:col>59</xdr:col>
      <xdr:colOff>50800</xdr:colOff>
      <xdr:row>39</xdr:row>
      <xdr:rowOff>44450</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38</xdr:row>
      <xdr:rowOff>73677</xdr:rowOff>
    </xdr:from>
    <xdr:ext cx="595419" cy="259045"/>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008581" y="6588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92727</xdr:rowOff>
    </xdr:from>
    <xdr:ext cx="685572" cy="259045"/>
    <xdr:sp macro="" textlink="">
      <xdr:nvSpPr>
        <xdr:cNvPr id="282" name="テキスト ボックス 281">
          <a:extLst>
            <a:ext uri="{FF2B5EF4-FFF2-40B4-BE49-F238E27FC236}">
              <a16:creationId xmlns:a16="http://schemas.microsoft.com/office/drawing/2014/main" id="{00000000-0008-0000-0600-00001A010000}"/>
            </a:ext>
          </a:extLst>
        </xdr:cNvPr>
        <xdr:cNvSpPr txBox="1"/>
      </xdr:nvSpPr>
      <xdr:spPr>
        <a:xfrm>
          <a:off x="5918428" y="50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4" name="テキスト ボックス 283">
          <a:extLst>
            <a:ext uri="{FF2B5EF4-FFF2-40B4-BE49-F238E27FC236}">
              <a16:creationId xmlns:a16="http://schemas.microsoft.com/office/drawing/2014/main" id="{00000000-0008-0000-0600-00001C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補助費等グラフ枠">
          <a:extLst>
            <a:ext uri="{FF2B5EF4-FFF2-40B4-BE49-F238E27FC236}">
              <a16:creationId xmlns:a16="http://schemas.microsoft.com/office/drawing/2014/main" id="{00000000-0008-0000-0600-00001D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33</xdr:row>
      <xdr:rowOff>39987</xdr:rowOff>
    </xdr:from>
    <xdr:to>
      <xdr:col>54</xdr:col>
      <xdr:colOff>189865</xdr:colOff>
      <xdr:row>39</xdr:row>
      <xdr:rowOff>80576</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flipV="1">
          <a:off x="10475595" y="5697837"/>
          <a:ext cx="1270" cy="10692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84403</xdr:rowOff>
    </xdr:from>
    <xdr:ext cx="599010" cy="259045"/>
    <xdr:sp macro="" textlink="">
      <xdr:nvSpPr>
        <xdr:cNvPr id="287" name="補助費等最小値テキスト">
          <a:extLst>
            <a:ext uri="{FF2B5EF4-FFF2-40B4-BE49-F238E27FC236}">
              <a16:creationId xmlns:a16="http://schemas.microsoft.com/office/drawing/2014/main" id="{00000000-0008-0000-0600-00001F010000}"/>
            </a:ext>
          </a:extLst>
        </xdr:cNvPr>
        <xdr:cNvSpPr txBox="1"/>
      </xdr:nvSpPr>
      <xdr:spPr>
        <a:xfrm>
          <a:off x="10528300" y="67709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181,036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80576</xdr:rowOff>
    </xdr:from>
    <xdr:to>
      <xdr:col>55</xdr:col>
      <xdr:colOff>88900</xdr:colOff>
      <xdr:row>39</xdr:row>
      <xdr:rowOff>80576</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10388600" y="67671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31</xdr:row>
      <xdr:rowOff>158114</xdr:rowOff>
    </xdr:from>
    <xdr:ext cx="599010" cy="259045"/>
    <xdr:sp macro="" textlink="">
      <xdr:nvSpPr>
        <xdr:cNvPr id="289" name="補助費等最大値テキスト">
          <a:extLst>
            <a:ext uri="{FF2B5EF4-FFF2-40B4-BE49-F238E27FC236}">
              <a16:creationId xmlns:a16="http://schemas.microsoft.com/office/drawing/2014/main" id="{00000000-0008-0000-0600-000021010000}"/>
            </a:ext>
          </a:extLst>
        </xdr:cNvPr>
        <xdr:cNvSpPr txBox="1"/>
      </xdr:nvSpPr>
      <xdr:spPr>
        <a:xfrm>
          <a:off x="10528300" y="54730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742,343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39987</xdr:rowOff>
    </xdr:from>
    <xdr:to>
      <xdr:col>55</xdr:col>
      <xdr:colOff>88900</xdr:colOff>
      <xdr:row>33</xdr:row>
      <xdr:rowOff>39987</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a:off x="10388600" y="56978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66144</xdr:rowOff>
    </xdr:from>
    <xdr:to>
      <xdr:col>55</xdr:col>
      <xdr:colOff>0</xdr:colOff>
      <xdr:row>38</xdr:row>
      <xdr:rowOff>10227</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9639300" y="6409794"/>
          <a:ext cx="838200" cy="1155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98181</xdr:rowOff>
    </xdr:from>
    <xdr:ext cx="599010" cy="259045"/>
    <xdr:sp macro="" textlink="">
      <xdr:nvSpPr>
        <xdr:cNvPr id="292" name="補助費等平均値テキスト">
          <a:extLst>
            <a:ext uri="{FF2B5EF4-FFF2-40B4-BE49-F238E27FC236}">
              <a16:creationId xmlns:a16="http://schemas.microsoft.com/office/drawing/2014/main" id="{00000000-0008-0000-0600-000024010000}"/>
            </a:ext>
          </a:extLst>
        </xdr:cNvPr>
        <xdr:cNvSpPr txBox="1"/>
      </xdr:nvSpPr>
      <xdr:spPr>
        <a:xfrm>
          <a:off x="10528300" y="627038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75304</xdr:rowOff>
    </xdr:from>
    <xdr:to>
      <xdr:col>55</xdr:col>
      <xdr:colOff>50800</xdr:colOff>
      <xdr:row>38</xdr:row>
      <xdr:rowOff>5454</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10426700" y="6418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33</xdr:row>
      <xdr:rowOff>137023</xdr:rowOff>
    </xdr:from>
    <xdr:to>
      <xdr:col>50</xdr:col>
      <xdr:colOff>114300</xdr:colOff>
      <xdr:row>37</xdr:row>
      <xdr:rowOff>66144</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a:off x="8750300" y="5794873"/>
          <a:ext cx="889000" cy="6149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167382</xdr:rowOff>
    </xdr:from>
    <xdr:to>
      <xdr:col>50</xdr:col>
      <xdr:colOff>165100</xdr:colOff>
      <xdr:row>39</xdr:row>
      <xdr:rowOff>97532</xdr:rowOff>
    </xdr:to>
    <xdr:sp macro="" textlink="">
      <xdr:nvSpPr>
        <xdr:cNvPr id="295" name="フローチャート: 判断 294">
          <a:extLst>
            <a:ext uri="{FF2B5EF4-FFF2-40B4-BE49-F238E27FC236}">
              <a16:creationId xmlns:a16="http://schemas.microsoft.com/office/drawing/2014/main" id="{00000000-0008-0000-0600-000027010000}"/>
            </a:ext>
          </a:extLst>
        </xdr:cNvPr>
        <xdr:cNvSpPr/>
      </xdr:nvSpPr>
      <xdr:spPr>
        <a:xfrm>
          <a:off x="9588500" y="6682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39</xdr:row>
      <xdr:rowOff>88659</xdr:rowOff>
    </xdr:from>
    <xdr:ext cx="599010" cy="259045"/>
    <xdr:sp macro="" textlink="">
      <xdr:nvSpPr>
        <xdr:cNvPr id="296" name="テキスト ボックス 295">
          <a:extLst>
            <a:ext uri="{FF2B5EF4-FFF2-40B4-BE49-F238E27FC236}">
              <a16:creationId xmlns:a16="http://schemas.microsoft.com/office/drawing/2014/main" id="{00000000-0008-0000-0600-000028010000}"/>
            </a:ext>
          </a:extLst>
        </xdr:cNvPr>
        <xdr:cNvSpPr txBox="1"/>
      </xdr:nvSpPr>
      <xdr:spPr>
        <a:xfrm>
          <a:off x="9339795" y="67752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31</xdr:row>
      <xdr:rowOff>31247</xdr:rowOff>
    </xdr:from>
    <xdr:to>
      <xdr:col>45</xdr:col>
      <xdr:colOff>177800</xdr:colOff>
      <xdr:row>33</xdr:row>
      <xdr:rowOff>137023</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a:off x="7861300" y="5346197"/>
          <a:ext cx="889000" cy="4486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14805</xdr:rowOff>
    </xdr:from>
    <xdr:to>
      <xdr:col>46</xdr:col>
      <xdr:colOff>38100</xdr:colOff>
      <xdr:row>39</xdr:row>
      <xdr:rowOff>116405</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8699500" y="6701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39</xdr:row>
      <xdr:rowOff>107532</xdr:rowOff>
    </xdr:from>
    <xdr:ext cx="599010"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8450795" y="6794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31</xdr:row>
      <xdr:rowOff>31247</xdr:rowOff>
    </xdr:from>
    <xdr:to>
      <xdr:col>41</xdr:col>
      <xdr:colOff>50800</xdr:colOff>
      <xdr:row>35</xdr:row>
      <xdr:rowOff>160546</xdr:rowOff>
    </xdr:to>
    <xdr:cxnSp macro="">
      <xdr:nvCxnSpPr>
        <xdr:cNvPr id="300" name="直線コネクタ 299">
          <a:extLst>
            <a:ext uri="{FF2B5EF4-FFF2-40B4-BE49-F238E27FC236}">
              <a16:creationId xmlns:a16="http://schemas.microsoft.com/office/drawing/2014/main" id="{00000000-0008-0000-0600-00002C010000}"/>
            </a:ext>
          </a:extLst>
        </xdr:cNvPr>
        <xdr:cNvCxnSpPr/>
      </xdr:nvCxnSpPr>
      <xdr:spPr>
        <a:xfrm flipV="1">
          <a:off x="6972300" y="5346197"/>
          <a:ext cx="889000" cy="8150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1236</xdr:rowOff>
    </xdr:from>
    <xdr:to>
      <xdr:col>41</xdr:col>
      <xdr:colOff>101600</xdr:colOff>
      <xdr:row>39</xdr:row>
      <xdr:rowOff>102836</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7810500" y="6687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39</xdr:row>
      <xdr:rowOff>93963</xdr:rowOff>
    </xdr:from>
    <xdr:ext cx="59901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7561795" y="67805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39</xdr:row>
      <xdr:rowOff>29511</xdr:rowOff>
    </xdr:from>
    <xdr:to>
      <xdr:col>36</xdr:col>
      <xdr:colOff>165100</xdr:colOff>
      <xdr:row>39</xdr:row>
      <xdr:rowOff>131111</xdr:rowOff>
    </xdr:to>
    <xdr:sp macro="" textlink="">
      <xdr:nvSpPr>
        <xdr:cNvPr id="303" name="フローチャート: 判断 302">
          <a:extLst>
            <a:ext uri="{FF2B5EF4-FFF2-40B4-BE49-F238E27FC236}">
              <a16:creationId xmlns:a16="http://schemas.microsoft.com/office/drawing/2014/main" id="{00000000-0008-0000-0600-00002F010000}"/>
            </a:ext>
          </a:extLst>
        </xdr:cNvPr>
        <xdr:cNvSpPr/>
      </xdr:nvSpPr>
      <xdr:spPr>
        <a:xfrm>
          <a:off x="6921500" y="6716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39</xdr:row>
      <xdr:rowOff>122238</xdr:rowOff>
    </xdr:from>
    <xdr:ext cx="59901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6672795" y="68087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130877</xdr:rowOff>
    </xdr:from>
    <xdr:to>
      <xdr:col>55</xdr:col>
      <xdr:colOff>50800</xdr:colOff>
      <xdr:row>38</xdr:row>
      <xdr:rowOff>61027</xdr:rowOff>
    </xdr:to>
    <xdr:sp macro="" textlink="">
      <xdr:nvSpPr>
        <xdr:cNvPr id="310" name="楕円 309">
          <a:extLst>
            <a:ext uri="{FF2B5EF4-FFF2-40B4-BE49-F238E27FC236}">
              <a16:creationId xmlns:a16="http://schemas.microsoft.com/office/drawing/2014/main" id="{00000000-0008-0000-0600-000036010000}"/>
            </a:ext>
          </a:extLst>
        </xdr:cNvPr>
        <xdr:cNvSpPr/>
      </xdr:nvSpPr>
      <xdr:spPr>
        <a:xfrm>
          <a:off x="10426700" y="6474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109304</xdr:rowOff>
    </xdr:from>
    <xdr:ext cx="599010" cy="259045"/>
    <xdr:sp macro="" textlink="">
      <xdr:nvSpPr>
        <xdr:cNvPr id="311" name="補助費等該当値テキスト">
          <a:extLst>
            <a:ext uri="{FF2B5EF4-FFF2-40B4-BE49-F238E27FC236}">
              <a16:creationId xmlns:a16="http://schemas.microsoft.com/office/drawing/2014/main" id="{00000000-0008-0000-0600-000037010000}"/>
            </a:ext>
          </a:extLst>
        </xdr:cNvPr>
        <xdr:cNvSpPr txBox="1"/>
      </xdr:nvSpPr>
      <xdr:spPr>
        <a:xfrm>
          <a:off x="10528300" y="64529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307,965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15344</xdr:rowOff>
    </xdr:from>
    <xdr:to>
      <xdr:col>50</xdr:col>
      <xdr:colOff>165100</xdr:colOff>
      <xdr:row>37</xdr:row>
      <xdr:rowOff>116944</xdr:rowOff>
    </xdr:to>
    <xdr:sp macro="" textlink="">
      <xdr:nvSpPr>
        <xdr:cNvPr id="312" name="楕円 311">
          <a:extLst>
            <a:ext uri="{FF2B5EF4-FFF2-40B4-BE49-F238E27FC236}">
              <a16:creationId xmlns:a16="http://schemas.microsoft.com/office/drawing/2014/main" id="{00000000-0008-0000-0600-000038010000}"/>
            </a:ext>
          </a:extLst>
        </xdr:cNvPr>
        <xdr:cNvSpPr/>
      </xdr:nvSpPr>
      <xdr:spPr>
        <a:xfrm>
          <a:off x="9588500" y="6358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133471</xdr:rowOff>
    </xdr:from>
    <xdr:ext cx="599010" cy="259045"/>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9339795" y="61342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368,612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33</xdr:row>
      <xdr:rowOff>86223</xdr:rowOff>
    </xdr:from>
    <xdr:to>
      <xdr:col>46</xdr:col>
      <xdr:colOff>38100</xdr:colOff>
      <xdr:row>34</xdr:row>
      <xdr:rowOff>16373</xdr:rowOff>
    </xdr:to>
    <xdr:sp macro="" textlink="">
      <xdr:nvSpPr>
        <xdr:cNvPr id="314" name="楕円 313">
          <a:extLst>
            <a:ext uri="{FF2B5EF4-FFF2-40B4-BE49-F238E27FC236}">
              <a16:creationId xmlns:a16="http://schemas.microsoft.com/office/drawing/2014/main" id="{00000000-0008-0000-0600-00003A010000}"/>
            </a:ext>
          </a:extLst>
        </xdr:cNvPr>
        <xdr:cNvSpPr/>
      </xdr:nvSpPr>
      <xdr:spPr>
        <a:xfrm>
          <a:off x="8699500" y="57440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32</xdr:row>
      <xdr:rowOff>32900</xdr:rowOff>
    </xdr:from>
    <xdr:ext cx="599010" cy="259045"/>
    <xdr:sp macro=""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8450795" y="55193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30</xdr:row>
      <xdr:rowOff>151897</xdr:rowOff>
    </xdr:from>
    <xdr:to>
      <xdr:col>41</xdr:col>
      <xdr:colOff>101600</xdr:colOff>
      <xdr:row>31</xdr:row>
      <xdr:rowOff>82047</xdr:rowOff>
    </xdr:to>
    <xdr:sp macro="" textlink="">
      <xdr:nvSpPr>
        <xdr:cNvPr id="316" name="楕円 315">
          <a:extLst>
            <a:ext uri="{FF2B5EF4-FFF2-40B4-BE49-F238E27FC236}">
              <a16:creationId xmlns:a16="http://schemas.microsoft.com/office/drawing/2014/main" id="{00000000-0008-0000-0600-00003C010000}"/>
            </a:ext>
          </a:extLst>
        </xdr:cNvPr>
        <xdr:cNvSpPr/>
      </xdr:nvSpPr>
      <xdr:spPr>
        <a:xfrm>
          <a:off x="7810500" y="5295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29</xdr:row>
      <xdr:rowOff>98574</xdr:rowOff>
    </xdr:from>
    <xdr:ext cx="599010" cy="259045"/>
    <xdr:sp macro="" textlink="">
      <xdr:nvSpPr>
        <xdr:cNvPr id="317" name="テキスト ボックス 316">
          <a:extLst>
            <a:ext uri="{FF2B5EF4-FFF2-40B4-BE49-F238E27FC236}">
              <a16:creationId xmlns:a16="http://schemas.microsoft.com/office/drawing/2014/main" id="{00000000-0008-0000-0600-00003D010000}"/>
            </a:ext>
          </a:extLst>
        </xdr:cNvPr>
        <xdr:cNvSpPr txBox="1"/>
      </xdr:nvSpPr>
      <xdr:spPr>
        <a:xfrm>
          <a:off x="7561795" y="50706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926,931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109746</xdr:rowOff>
    </xdr:from>
    <xdr:to>
      <xdr:col>36</xdr:col>
      <xdr:colOff>165100</xdr:colOff>
      <xdr:row>36</xdr:row>
      <xdr:rowOff>39896</xdr:rowOff>
    </xdr:to>
    <xdr:sp macro="" textlink="">
      <xdr:nvSpPr>
        <xdr:cNvPr id="318" name="楕円 317">
          <a:extLst>
            <a:ext uri="{FF2B5EF4-FFF2-40B4-BE49-F238E27FC236}">
              <a16:creationId xmlns:a16="http://schemas.microsoft.com/office/drawing/2014/main" id="{00000000-0008-0000-0600-00003E010000}"/>
            </a:ext>
          </a:extLst>
        </xdr:cNvPr>
        <xdr:cNvSpPr/>
      </xdr:nvSpPr>
      <xdr:spPr>
        <a:xfrm>
          <a:off x="6921500" y="6110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56423</xdr:rowOff>
    </xdr:from>
    <xdr:ext cx="599010" cy="259045"/>
    <xdr:sp macro="" textlink="">
      <xdr:nvSpPr>
        <xdr:cNvPr id="319" name="テキスト ボックス 318">
          <a:extLst>
            <a:ext uri="{FF2B5EF4-FFF2-40B4-BE49-F238E27FC236}">
              <a16:creationId xmlns:a16="http://schemas.microsoft.com/office/drawing/2014/main" id="{00000000-0008-0000-0600-00003F010000}"/>
            </a:ext>
          </a:extLst>
        </xdr:cNvPr>
        <xdr:cNvSpPr txBox="1"/>
      </xdr:nvSpPr>
      <xdr:spPr>
        <a:xfrm>
          <a:off x="6672795" y="58857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499,057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35577</xdr:rowOff>
    </xdr:from>
    <xdr:ext cx="685572" cy="259045"/>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5918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1" name="テキスト ボックス 340">
          <a:extLst>
            <a:ext uri="{FF2B5EF4-FFF2-40B4-BE49-F238E27FC236}">
              <a16:creationId xmlns:a16="http://schemas.microsoft.com/office/drawing/2014/main" id="{00000000-0008-0000-0600-000055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普通建設事業費グラフ枠">
          <a:extLst>
            <a:ext uri="{FF2B5EF4-FFF2-40B4-BE49-F238E27FC236}">
              <a16:creationId xmlns:a16="http://schemas.microsoft.com/office/drawing/2014/main" id="{00000000-0008-0000-0600-000056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49</xdr:row>
      <xdr:rowOff>128116</xdr:rowOff>
    </xdr:from>
    <xdr:to>
      <xdr:col>54</xdr:col>
      <xdr:colOff>189865</xdr:colOff>
      <xdr:row>59</xdr:row>
      <xdr:rowOff>23327</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flipV="1">
          <a:off x="10475595" y="8529166"/>
          <a:ext cx="1270" cy="16097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27154</xdr:rowOff>
    </xdr:from>
    <xdr:ext cx="534377" cy="259045"/>
    <xdr:sp macro="" textlink="">
      <xdr:nvSpPr>
        <xdr:cNvPr id="344" name="普通建設事業費最小値テキスト">
          <a:extLst>
            <a:ext uri="{FF2B5EF4-FFF2-40B4-BE49-F238E27FC236}">
              <a16:creationId xmlns:a16="http://schemas.microsoft.com/office/drawing/2014/main" id="{00000000-0008-0000-0600-000058010000}"/>
            </a:ext>
          </a:extLst>
        </xdr:cNvPr>
        <xdr:cNvSpPr txBox="1"/>
      </xdr:nvSpPr>
      <xdr:spPr>
        <a:xfrm>
          <a:off x="10528300" y="101427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55,441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23327</xdr:rowOff>
    </xdr:from>
    <xdr:to>
      <xdr:col>55</xdr:col>
      <xdr:colOff>88900</xdr:colOff>
      <xdr:row>59</xdr:row>
      <xdr:rowOff>23327</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10388600" y="101388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74793</xdr:rowOff>
    </xdr:from>
    <xdr:ext cx="690189" cy="259045"/>
    <xdr:sp macro="" textlink="">
      <xdr:nvSpPr>
        <xdr:cNvPr id="346" name="普通建設事業費最大値テキスト">
          <a:extLst>
            <a:ext uri="{FF2B5EF4-FFF2-40B4-BE49-F238E27FC236}">
              <a16:creationId xmlns:a16="http://schemas.microsoft.com/office/drawing/2014/main" id="{00000000-0008-0000-0600-00005A010000}"/>
            </a:ext>
          </a:extLst>
        </xdr:cNvPr>
        <xdr:cNvSpPr txBox="1"/>
      </xdr:nvSpPr>
      <xdr:spPr>
        <a:xfrm>
          <a:off x="10528300" y="830439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4,280,404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49</xdr:row>
      <xdr:rowOff>128116</xdr:rowOff>
    </xdr:from>
    <xdr:to>
      <xdr:col>55</xdr:col>
      <xdr:colOff>88900</xdr:colOff>
      <xdr:row>49</xdr:row>
      <xdr:rowOff>128116</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10388600" y="85291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133663</xdr:rowOff>
    </xdr:from>
    <xdr:to>
      <xdr:col>55</xdr:col>
      <xdr:colOff>0</xdr:colOff>
      <xdr:row>58</xdr:row>
      <xdr:rowOff>138926</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a:off x="9639300" y="10077763"/>
          <a:ext cx="838200" cy="52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73282</xdr:rowOff>
    </xdr:from>
    <xdr:ext cx="599010" cy="259045"/>
    <xdr:sp macro="" textlink="">
      <xdr:nvSpPr>
        <xdr:cNvPr id="349" name="普通建設事業費平均値テキスト">
          <a:extLst>
            <a:ext uri="{FF2B5EF4-FFF2-40B4-BE49-F238E27FC236}">
              <a16:creationId xmlns:a16="http://schemas.microsoft.com/office/drawing/2014/main" id="{00000000-0008-0000-0600-00005D010000}"/>
            </a:ext>
          </a:extLst>
        </xdr:cNvPr>
        <xdr:cNvSpPr txBox="1"/>
      </xdr:nvSpPr>
      <xdr:spPr>
        <a:xfrm>
          <a:off x="10528300" y="984593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50405</xdr:rowOff>
    </xdr:from>
    <xdr:to>
      <xdr:col>55</xdr:col>
      <xdr:colOff>50800</xdr:colOff>
      <xdr:row>58</xdr:row>
      <xdr:rowOff>152005</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10426700" y="9994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133663</xdr:rowOff>
    </xdr:from>
    <xdr:to>
      <xdr:col>50</xdr:col>
      <xdr:colOff>114300</xdr:colOff>
      <xdr:row>58</xdr:row>
      <xdr:rowOff>155011</xdr:rowOff>
    </xdr:to>
    <xdr:cxnSp macro="">
      <xdr:nvCxnSpPr>
        <xdr:cNvPr id="351" name="直線コネクタ 350">
          <a:extLst>
            <a:ext uri="{FF2B5EF4-FFF2-40B4-BE49-F238E27FC236}">
              <a16:creationId xmlns:a16="http://schemas.microsoft.com/office/drawing/2014/main" id="{00000000-0008-0000-0600-00005F010000}"/>
            </a:ext>
          </a:extLst>
        </xdr:cNvPr>
        <xdr:cNvCxnSpPr/>
      </xdr:nvCxnSpPr>
      <xdr:spPr>
        <a:xfrm flipV="1">
          <a:off x="8750300" y="10077763"/>
          <a:ext cx="889000" cy="213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62849</xdr:rowOff>
    </xdr:from>
    <xdr:to>
      <xdr:col>50</xdr:col>
      <xdr:colOff>165100</xdr:colOff>
      <xdr:row>58</xdr:row>
      <xdr:rowOff>164449</xdr:rowOff>
    </xdr:to>
    <xdr:sp macro="" textlink="">
      <xdr:nvSpPr>
        <xdr:cNvPr id="352" name="フローチャート: 判断 351">
          <a:extLst>
            <a:ext uri="{FF2B5EF4-FFF2-40B4-BE49-F238E27FC236}">
              <a16:creationId xmlns:a16="http://schemas.microsoft.com/office/drawing/2014/main" id="{00000000-0008-0000-0600-000060010000}"/>
            </a:ext>
          </a:extLst>
        </xdr:cNvPr>
        <xdr:cNvSpPr/>
      </xdr:nvSpPr>
      <xdr:spPr>
        <a:xfrm>
          <a:off x="9588500" y="10006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57</xdr:row>
      <xdr:rowOff>9526</xdr:rowOff>
    </xdr:from>
    <xdr:ext cx="599010" cy="259045"/>
    <xdr:sp macro="" textlink="">
      <xdr:nvSpPr>
        <xdr:cNvPr id="353" name="テキスト ボックス 352">
          <a:extLst>
            <a:ext uri="{FF2B5EF4-FFF2-40B4-BE49-F238E27FC236}">
              <a16:creationId xmlns:a16="http://schemas.microsoft.com/office/drawing/2014/main" id="{00000000-0008-0000-0600-000061010000}"/>
            </a:ext>
          </a:extLst>
        </xdr:cNvPr>
        <xdr:cNvSpPr txBox="1"/>
      </xdr:nvSpPr>
      <xdr:spPr>
        <a:xfrm>
          <a:off x="9339795" y="97821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116548</xdr:rowOff>
    </xdr:from>
    <xdr:to>
      <xdr:col>45</xdr:col>
      <xdr:colOff>177800</xdr:colOff>
      <xdr:row>58</xdr:row>
      <xdr:rowOff>155011</xdr:rowOff>
    </xdr:to>
    <xdr:cxnSp macro="">
      <xdr:nvCxnSpPr>
        <xdr:cNvPr id="354" name="直線コネクタ 353">
          <a:extLst>
            <a:ext uri="{FF2B5EF4-FFF2-40B4-BE49-F238E27FC236}">
              <a16:creationId xmlns:a16="http://schemas.microsoft.com/office/drawing/2014/main" id="{00000000-0008-0000-0600-000062010000}"/>
            </a:ext>
          </a:extLst>
        </xdr:cNvPr>
        <xdr:cNvCxnSpPr/>
      </xdr:nvCxnSpPr>
      <xdr:spPr>
        <a:xfrm>
          <a:off x="7861300" y="10060648"/>
          <a:ext cx="889000" cy="38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61628</xdr:rowOff>
    </xdr:from>
    <xdr:to>
      <xdr:col>46</xdr:col>
      <xdr:colOff>38100</xdr:colOff>
      <xdr:row>58</xdr:row>
      <xdr:rowOff>163228</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8699500" y="10005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8305</xdr:rowOff>
    </xdr:from>
    <xdr:ext cx="599010"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8450795" y="97809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46074</xdr:rowOff>
    </xdr:from>
    <xdr:to>
      <xdr:col>41</xdr:col>
      <xdr:colOff>50800</xdr:colOff>
      <xdr:row>58</xdr:row>
      <xdr:rowOff>116548</xdr:rowOff>
    </xdr:to>
    <xdr:cxnSp macro="">
      <xdr:nvCxnSpPr>
        <xdr:cNvPr id="357" name="直線コネクタ 356">
          <a:extLst>
            <a:ext uri="{FF2B5EF4-FFF2-40B4-BE49-F238E27FC236}">
              <a16:creationId xmlns:a16="http://schemas.microsoft.com/office/drawing/2014/main" id="{00000000-0008-0000-0600-000065010000}"/>
            </a:ext>
          </a:extLst>
        </xdr:cNvPr>
        <xdr:cNvCxnSpPr/>
      </xdr:nvCxnSpPr>
      <xdr:spPr>
        <a:xfrm>
          <a:off x="6972300" y="9990174"/>
          <a:ext cx="889000" cy="704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54163</xdr:rowOff>
    </xdr:from>
    <xdr:to>
      <xdr:col>41</xdr:col>
      <xdr:colOff>101600</xdr:colOff>
      <xdr:row>58</xdr:row>
      <xdr:rowOff>155763</xdr:rowOff>
    </xdr:to>
    <xdr:sp macro=""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7810500" y="9998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840</xdr:rowOff>
    </xdr:from>
    <xdr:ext cx="59901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7561795" y="9773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53869</xdr:rowOff>
    </xdr:from>
    <xdr:to>
      <xdr:col>36</xdr:col>
      <xdr:colOff>165100</xdr:colOff>
      <xdr:row>58</xdr:row>
      <xdr:rowOff>155469</xdr:rowOff>
    </xdr:to>
    <xdr:sp macro="" textlink="">
      <xdr:nvSpPr>
        <xdr:cNvPr id="360" name="フローチャート: 判断 359">
          <a:extLst>
            <a:ext uri="{FF2B5EF4-FFF2-40B4-BE49-F238E27FC236}">
              <a16:creationId xmlns:a16="http://schemas.microsoft.com/office/drawing/2014/main" id="{00000000-0008-0000-0600-000068010000}"/>
            </a:ext>
          </a:extLst>
        </xdr:cNvPr>
        <xdr:cNvSpPr/>
      </xdr:nvSpPr>
      <xdr:spPr>
        <a:xfrm>
          <a:off x="6921500" y="9997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146596</xdr:rowOff>
    </xdr:from>
    <xdr:ext cx="59901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6672795" y="10090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88126</xdr:rowOff>
    </xdr:from>
    <xdr:to>
      <xdr:col>55</xdr:col>
      <xdr:colOff>50800</xdr:colOff>
      <xdr:row>59</xdr:row>
      <xdr:rowOff>18276</xdr:rowOff>
    </xdr:to>
    <xdr:sp macro="" textlink="">
      <xdr:nvSpPr>
        <xdr:cNvPr id="367" name="楕円 366">
          <a:extLst>
            <a:ext uri="{FF2B5EF4-FFF2-40B4-BE49-F238E27FC236}">
              <a16:creationId xmlns:a16="http://schemas.microsoft.com/office/drawing/2014/main" id="{00000000-0008-0000-0600-00006F010000}"/>
            </a:ext>
          </a:extLst>
        </xdr:cNvPr>
        <xdr:cNvSpPr/>
      </xdr:nvSpPr>
      <xdr:spPr>
        <a:xfrm>
          <a:off x="10426700" y="10032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28833</xdr:rowOff>
    </xdr:from>
    <xdr:ext cx="599010" cy="259045"/>
    <xdr:sp macro="" textlink="">
      <xdr:nvSpPr>
        <xdr:cNvPr id="368" name="普通建設事業費該当値テキスト">
          <a:extLst>
            <a:ext uri="{FF2B5EF4-FFF2-40B4-BE49-F238E27FC236}">
              <a16:creationId xmlns:a16="http://schemas.microsoft.com/office/drawing/2014/main" id="{00000000-0008-0000-0600-000070010000}"/>
            </a:ext>
          </a:extLst>
        </xdr:cNvPr>
        <xdr:cNvSpPr txBox="1"/>
      </xdr:nvSpPr>
      <xdr:spPr>
        <a:xfrm>
          <a:off x="10528300" y="99729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202,032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82863</xdr:rowOff>
    </xdr:from>
    <xdr:to>
      <xdr:col>50</xdr:col>
      <xdr:colOff>165100</xdr:colOff>
      <xdr:row>59</xdr:row>
      <xdr:rowOff>13013</xdr:rowOff>
    </xdr:to>
    <xdr:sp macro="" textlink="">
      <xdr:nvSpPr>
        <xdr:cNvPr id="369" name="楕円 368">
          <a:extLst>
            <a:ext uri="{FF2B5EF4-FFF2-40B4-BE49-F238E27FC236}">
              <a16:creationId xmlns:a16="http://schemas.microsoft.com/office/drawing/2014/main" id="{00000000-0008-0000-0600-000071010000}"/>
            </a:ext>
          </a:extLst>
        </xdr:cNvPr>
        <xdr:cNvSpPr/>
      </xdr:nvSpPr>
      <xdr:spPr>
        <a:xfrm>
          <a:off x="9588500" y="10026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59</xdr:row>
      <xdr:rowOff>4140</xdr:rowOff>
    </xdr:from>
    <xdr:ext cx="599010" cy="2590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9339795" y="101196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104211</xdr:rowOff>
    </xdr:from>
    <xdr:to>
      <xdr:col>46</xdr:col>
      <xdr:colOff>38100</xdr:colOff>
      <xdr:row>59</xdr:row>
      <xdr:rowOff>34361</xdr:rowOff>
    </xdr:to>
    <xdr:sp macro="" textlink="">
      <xdr:nvSpPr>
        <xdr:cNvPr id="371" name="楕円 370">
          <a:extLst>
            <a:ext uri="{FF2B5EF4-FFF2-40B4-BE49-F238E27FC236}">
              <a16:creationId xmlns:a16="http://schemas.microsoft.com/office/drawing/2014/main" id="{00000000-0008-0000-0600-000073010000}"/>
            </a:ext>
          </a:extLst>
        </xdr:cNvPr>
        <xdr:cNvSpPr/>
      </xdr:nvSpPr>
      <xdr:spPr>
        <a:xfrm>
          <a:off x="8699500" y="10048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59</xdr:row>
      <xdr:rowOff>25488</xdr:rowOff>
    </xdr:from>
    <xdr:ext cx="599010" cy="259045"/>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8450795" y="101410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65748</xdr:rowOff>
    </xdr:from>
    <xdr:to>
      <xdr:col>41</xdr:col>
      <xdr:colOff>101600</xdr:colOff>
      <xdr:row>58</xdr:row>
      <xdr:rowOff>167348</xdr:rowOff>
    </xdr:to>
    <xdr:sp macro="" textlink="">
      <xdr:nvSpPr>
        <xdr:cNvPr id="373" name="楕円 372">
          <a:extLst>
            <a:ext uri="{FF2B5EF4-FFF2-40B4-BE49-F238E27FC236}">
              <a16:creationId xmlns:a16="http://schemas.microsoft.com/office/drawing/2014/main" id="{00000000-0008-0000-0600-000075010000}"/>
            </a:ext>
          </a:extLst>
        </xdr:cNvPr>
        <xdr:cNvSpPr/>
      </xdr:nvSpPr>
      <xdr:spPr>
        <a:xfrm>
          <a:off x="7810500" y="10009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158475</xdr:rowOff>
    </xdr:from>
    <xdr:ext cx="599010" cy="259045"/>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7561795" y="101025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166724</xdr:rowOff>
    </xdr:from>
    <xdr:to>
      <xdr:col>36</xdr:col>
      <xdr:colOff>165100</xdr:colOff>
      <xdr:row>58</xdr:row>
      <xdr:rowOff>96874</xdr:rowOff>
    </xdr:to>
    <xdr:sp macro="" textlink="">
      <xdr:nvSpPr>
        <xdr:cNvPr id="375" name="楕円 374">
          <a:extLst>
            <a:ext uri="{FF2B5EF4-FFF2-40B4-BE49-F238E27FC236}">
              <a16:creationId xmlns:a16="http://schemas.microsoft.com/office/drawing/2014/main" id="{00000000-0008-0000-0600-000077010000}"/>
            </a:ext>
          </a:extLst>
        </xdr:cNvPr>
        <xdr:cNvSpPr/>
      </xdr:nvSpPr>
      <xdr:spPr>
        <a:xfrm>
          <a:off x="6921500" y="9939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113401</xdr:rowOff>
    </xdr:from>
    <xdr:ext cx="599010" cy="259045"/>
    <xdr:sp macro="" textlink="">
      <xdr:nvSpPr>
        <xdr:cNvPr id="376" name="テキスト ボックス 375">
          <a:extLst>
            <a:ext uri="{FF2B5EF4-FFF2-40B4-BE49-F238E27FC236}">
              <a16:creationId xmlns:a16="http://schemas.microsoft.com/office/drawing/2014/main" id="{00000000-0008-0000-0600-000078010000}"/>
            </a:ext>
          </a:extLst>
        </xdr:cNvPr>
        <xdr:cNvSpPr txBox="1"/>
      </xdr:nvSpPr>
      <xdr:spPr>
        <a:xfrm>
          <a:off x="6672795" y="97146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a:extLst>
            <a:ext uri="{FF2B5EF4-FFF2-40B4-BE49-F238E27FC236}">
              <a16:creationId xmlns:a16="http://schemas.microsoft.com/office/drawing/2014/main" id="{00000000-0008-0000-0600-000080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73</xdr:row>
      <xdr:rowOff>168927</xdr:rowOff>
    </xdr:from>
    <xdr:ext cx="685572" cy="259045"/>
    <xdr:sp macro="" textlink="">
      <xdr:nvSpPr>
        <xdr:cNvPr id="392" name="テキスト ボックス 391">
          <a:extLst>
            <a:ext uri="{FF2B5EF4-FFF2-40B4-BE49-F238E27FC236}">
              <a16:creationId xmlns:a16="http://schemas.microsoft.com/office/drawing/2014/main" id="{00000000-0008-0000-0600-000088010000}"/>
            </a:ext>
          </a:extLst>
        </xdr:cNvPr>
        <xdr:cNvSpPr txBox="1"/>
      </xdr:nvSpPr>
      <xdr:spPr>
        <a:xfrm>
          <a:off x="5918428" y="1268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71</xdr:row>
      <xdr:rowOff>130827</xdr:rowOff>
    </xdr:from>
    <xdr:ext cx="685572" cy="259045"/>
    <xdr:sp macro="" textlink="">
      <xdr:nvSpPr>
        <xdr:cNvPr id="394" name="テキスト ボックス 393">
          <a:extLst>
            <a:ext uri="{FF2B5EF4-FFF2-40B4-BE49-F238E27FC236}">
              <a16:creationId xmlns:a16="http://schemas.microsoft.com/office/drawing/2014/main" id="{00000000-0008-0000-0600-00008A010000}"/>
            </a:ext>
          </a:extLst>
        </xdr:cNvPr>
        <xdr:cNvSpPr txBox="1"/>
      </xdr:nvSpPr>
      <xdr:spPr>
        <a:xfrm>
          <a:off x="5918428" y="1230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6" name="テキスト ボックス 395">
          <a:extLst>
            <a:ext uri="{FF2B5EF4-FFF2-40B4-BE49-F238E27FC236}">
              <a16:creationId xmlns:a16="http://schemas.microsoft.com/office/drawing/2014/main" id="{00000000-0008-0000-0600-00008C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8" name="テキスト ボックス 397">
          <a:extLst>
            <a:ext uri="{FF2B5EF4-FFF2-40B4-BE49-F238E27FC236}">
              <a16:creationId xmlns:a16="http://schemas.microsoft.com/office/drawing/2014/main" id="{00000000-0008-0000-0600-00008E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9" name="普通建設事業費 （ うち新規整備　）グラフ枠">
          <a:extLst>
            <a:ext uri="{FF2B5EF4-FFF2-40B4-BE49-F238E27FC236}">
              <a16:creationId xmlns:a16="http://schemas.microsoft.com/office/drawing/2014/main" id="{00000000-0008-0000-0600-00008F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121746</xdr:rowOff>
    </xdr:from>
    <xdr:to>
      <xdr:col>54</xdr:col>
      <xdr:colOff>189865</xdr:colOff>
      <xdr:row>79</xdr:row>
      <xdr:rowOff>44450</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flipV="1">
          <a:off x="10475595" y="12123246"/>
          <a:ext cx="1270" cy="14657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1" name="普通建設事業費 （ うち新規整備　）最小値テキスト">
          <a:extLst>
            <a:ext uri="{FF2B5EF4-FFF2-40B4-BE49-F238E27FC236}">
              <a16:creationId xmlns:a16="http://schemas.microsoft.com/office/drawing/2014/main" id="{00000000-0008-0000-0600-000091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68423</xdr:rowOff>
    </xdr:from>
    <xdr:ext cx="690189" cy="259045"/>
    <xdr:sp macro="" textlink="">
      <xdr:nvSpPr>
        <xdr:cNvPr id="403" name="普通建設事業費 （ うち新規整備　）最大値テキスト">
          <a:extLst>
            <a:ext uri="{FF2B5EF4-FFF2-40B4-BE49-F238E27FC236}">
              <a16:creationId xmlns:a16="http://schemas.microsoft.com/office/drawing/2014/main" id="{00000000-0008-0000-0600-000093010000}"/>
            </a:ext>
          </a:extLst>
        </xdr:cNvPr>
        <xdr:cNvSpPr txBox="1"/>
      </xdr:nvSpPr>
      <xdr:spPr>
        <a:xfrm>
          <a:off x="10528300" y="1189847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1,923,562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121746</xdr:rowOff>
    </xdr:from>
    <xdr:to>
      <xdr:col>55</xdr:col>
      <xdr:colOff>88900</xdr:colOff>
      <xdr:row>70</xdr:row>
      <xdr:rowOff>121746</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a:off x="10388600" y="12123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33475</xdr:rowOff>
    </xdr:from>
    <xdr:to>
      <xdr:col>55</xdr:col>
      <xdr:colOff>0</xdr:colOff>
      <xdr:row>79</xdr:row>
      <xdr:rowOff>41698</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flipV="1">
          <a:off x="9639300" y="13578025"/>
          <a:ext cx="838200" cy="82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127330</xdr:rowOff>
    </xdr:from>
    <xdr:ext cx="534377" cy="259045"/>
    <xdr:sp macro="" textlink="">
      <xdr:nvSpPr>
        <xdr:cNvPr id="406" name="普通建設事業費 （ うち新規整備　）平均値テキスト">
          <a:extLst>
            <a:ext uri="{FF2B5EF4-FFF2-40B4-BE49-F238E27FC236}">
              <a16:creationId xmlns:a16="http://schemas.microsoft.com/office/drawing/2014/main" id="{00000000-0008-0000-0600-000096010000}"/>
            </a:ext>
          </a:extLst>
        </xdr:cNvPr>
        <xdr:cNvSpPr txBox="1"/>
      </xdr:nvSpPr>
      <xdr:spPr>
        <a:xfrm>
          <a:off x="10528300" y="1332898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104453</xdr:rowOff>
    </xdr:from>
    <xdr:to>
      <xdr:col>55</xdr:col>
      <xdr:colOff>50800</xdr:colOff>
      <xdr:row>79</xdr:row>
      <xdr:rowOff>34603</xdr:rowOff>
    </xdr:to>
    <xdr:sp macro="" textlink="">
      <xdr:nvSpPr>
        <xdr:cNvPr id="407" name="フローチャート: 判断 406">
          <a:extLst>
            <a:ext uri="{FF2B5EF4-FFF2-40B4-BE49-F238E27FC236}">
              <a16:creationId xmlns:a16="http://schemas.microsoft.com/office/drawing/2014/main" id="{00000000-0008-0000-0600-000097010000}"/>
            </a:ext>
          </a:extLst>
        </xdr:cNvPr>
        <xdr:cNvSpPr/>
      </xdr:nvSpPr>
      <xdr:spPr>
        <a:xfrm>
          <a:off x="10426700" y="13477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28845</xdr:rowOff>
    </xdr:from>
    <xdr:to>
      <xdr:col>50</xdr:col>
      <xdr:colOff>114300</xdr:colOff>
      <xdr:row>79</xdr:row>
      <xdr:rowOff>41698</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a:off x="8750300" y="13573395"/>
          <a:ext cx="889000" cy="128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106144</xdr:rowOff>
    </xdr:from>
    <xdr:to>
      <xdr:col>50</xdr:col>
      <xdr:colOff>165100</xdr:colOff>
      <xdr:row>79</xdr:row>
      <xdr:rowOff>36294</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9588500" y="13479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52821</xdr:rowOff>
    </xdr:from>
    <xdr:ext cx="534377"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9372111" y="13254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121444</xdr:rowOff>
    </xdr:from>
    <xdr:to>
      <xdr:col>45</xdr:col>
      <xdr:colOff>177800</xdr:colOff>
      <xdr:row>79</xdr:row>
      <xdr:rowOff>28845</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a:off x="7861300" y="13494544"/>
          <a:ext cx="889000" cy="788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112024</xdr:rowOff>
    </xdr:from>
    <xdr:to>
      <xdr:col>46</xdr:col>
      <xdr:colOff>38100</xdr:colOff>
      <xdr:row>79</xdr:row>
      <xdr:rowOff>42174</xdr:rowOff>
    </xdr:to>
    <xdr:sp macro=""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8699500" y="13485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58701</xdr:rowOff>
    </xdr:from>
    <xdr:ext cx="534377"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8483111" y="132603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5335</xdr:rowOff>
    </xdr:from>
    <xdr:to>
      <xdr:col>41</xdr:col>
      <xdr:colOff>50800</xdr:colOff>
      <xdr:row>78</xdr:row>
      <xdr:rowOff>121444</xdr:rowOff>
    </xdr:to>
    <xdr:cxnSp macro="">
      <xdr:nvCxnSpPr>
        <xdr:cNvPr id="414" name="直線コネクタ 413">
          <a:extLst>
            <a:ext uri="{FF2B5EF4-FFF2-40B4-BE49-F238E27FC236}">
              <a16:creationId xmlns:a16="http://schemas.microsoft.com/office/drawing/2014/main" id="{00000000-0008-0000-0600-00009E010000}"/>
            </a:ext>
          </a:extLst>
        </xdr:cNvPr>
        <xdr:cNvCxnSpPr/>
      </xdr:nvCxnSpPr>
      <xdr:spPr>
        <a:xfrm>
          <a:off x="6972300" y="13378435"/>
          <a:ext cx="889000" cy="116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105265</xdr:rowOff>
    </xdr:from>
    <xdr:to>
      <xdr:col>41</xdr:col>
      <xdr:colOff>101600</xdr:colOff>
      <xdr:row>79</xdr:row>
      <xdr:rowOff>35415</xdr:rowOff>
    </xdr:to>
    <xdr:sp macro="" textlink="">
      <xdr:nvSpPr>
        <xdr:cNvPr id="415" name="フローチャート: 判断 414">
          <a:extLst>
            <a:ext uri="{FF2B5EF4-FFF2-40B4-BE49-F238E27FC236}">
              <a16:creationId xmlns:a16="http://schemas.microsoft.com/office/drawing/2014/main" id="{00000000-0008-0000-0600-00009F010000}"/>
            </a:ext>
          </a:extLst>
        </xdr:cNvPr>
        <xdr:cNvSpPr/>
      </xdr:nvSpPr>
      <xdr:spPr>
        <a:xfrm>
          <a:off x="7810500" y="13478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26542</xdr:rowOff>
    </xdr:from>
    <xdr:ext cx="534377"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7594111" y="135710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92765</xdr:rowOff>
    </xdr:from>
    <xdr:to>
      <xdr:col>36</xdr:col>
      <xdr:colOff>165100</xdr:colOff>
      <xdr:row>79</xdr:row>
      <xdr:rowOff>22915</xdr:rowOff>
    </xdr:to>
    <xdr:sp macro="" textlink="">
      <xdr:nvSpPr>
        <xdr:cNvPr id="417" name="フローチャート: 判断 416">
          <a:extLst>
            <a:ext uri="{FF2B5EF4-FFF2-40B4-BE49-F238E27FC236}">
              <a16:creationId xmlns:a16="http://schemas.microsoft.com/office/drawing/2014/main" id="{00000000-0008-0000-0600-0000A1010000}"/>
            </a:ext>
          </a:extLst>
        </xdr:cNvPr>
        <xdr:cNvSpPr/>
      </xdr:nvSpPr>
      <xdr:spPr>
        <a:xfrm>
          <a:off x="6921500" y="13465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14042</xdr:rowOff>
    </xdr:from>
    <xdr:ext cx="534377"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6705111" y="135585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154125</xdr:rowOff>
    </xdr:from>
    <xdr:to>
      <xdr:col>55</xdr:col>
      <xdr:colOff>50800</xdr:colOff>
      <xdr:row>79</xdr:row>
      <xdr:rowOff>84275</xdr:rowOff>
    </xdr:to>
    <xdr:sp macro="" textlink="">
      <xdr:nvSpPr>
        <xdr:cNvPr id="424" name="楕円 423">
          <a:extLst>
            <a:ext uri="{FF2B5EF4-FFF2-40B4-BE49-F238E27FC236}">
              <a16:creationId xmlns:a16="http://schemas.microsoft.com/office/drawing/2014/main" id="{00000000-0008-0000-0600-0000A8010000}"/>
            </a:ext>
          </a:extLst>
        </xdr:cNvPr>
        <xdr:cNvSpPr/>
      </xdr:nvSpPr>
      <xdr:spPr>
        <a:xfrm>
          <a:off x="10426700" y="13527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82879</xdr:rowOff>
    </xdr:from>
    <xdr:ext cx="534377" cy="259045"/>
    <xdr:sp macro="" textlink="">
      <xdr:nvSpPr>
        <xdr:cNvPr id="425" name="普通建設事業費 （ うち新規整備　）該当値テキスト">
          <a:extLst>
            <a:ext uri="{FF2B5EF4-FFF2-40B4-BE49-F238E27FC236}">
              <a16:creationId xmlns:a16="http://schemas.microsoft.com/office/drawing/2014/main" id="{00000000-0008-0000-0600-0000A9010000}"/>
            </a:ext>
          </a:extLst>
        </xdr:cNvPr>
        <xdr:cNvSpPr txBox="1"/>
      </xdr:nvSpPr>
      <xdr:spPr>
        <a:xfrm>
          <a:off x="10528300" y="134559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14,402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162348</xdr:rowOff>
    </xdr:from>
    <xdr:to>
      <xdr:col>50</xdr:col>
      <xdr:colOff>165100</xdr:colOff>
      <xdr:row>79</xdr:row>
      <xdr:rowOff>92498</xdr:rowOff>
    </xdr:to>
    <xdr:sp macro="" textlink="">
      <xdr:nvSpPr>
        <xdr:cNvPr id="426" name="楕円 425">
          <a:extLst>
            <a:ext uri="{FF2B5EF4-FFF2-40B4-BE49-F238E27FC236}">
              <a16:creationId xmlns:a16="http://schemas.microsoft.com/office/drawing/2014/main" id="{00000000-0008-0000-0600-0000AA010000}"/>
            </a:ext>
          </a:extLst>
        </xdr:cNvPr>
        <xdr:cNvSpPr/>
      </xdr:nvSpPr>
      <xdr:spPr>
        <a:xfrm>
          <a:off x="9588500" y="13535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83625</xdr:rowOff>
    </xdr:from>
    <xdr:ext cx="469744" cy="259045"/>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9404428" y="136281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149495</xdr:rowOff>
    </xdr:from>
    <xdr:to>
      <xdr:col>46</xdr:col>
      <xdr:colOff>38100</xdr:colOff>
      <xdr:row>79</xdr:row>
      <xdr:rowOff>79645</xdr:rowOff>
    </xdr:to>
    <xdr:sp macro="" textlink="">
      <xdr:nvSpPr>
        <xdr:cNvPr id="428" name="楕円 427">
          <a:extLst>
            <a:ext uri="{FF2B5EF4-FFF2-40B4-BE49-F238E27FC236}">
              <a16:creationId xmlns:a16="http://schemas.microsoft.com/office/drawing/2014/main" id="{00000000-0008-0000-0600-0000AC010000}"/>
            </a:ext>
          </a:extLst>
        </xdr:cNvPr>
        <xdr:cNvSpPr/>
      </xdr:nvSpPr>
      <xdr:spPr>
        <a:xfrm>
          <a:off x="8699500" y="13522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70772</xdr:rowOff>
    </xdr:from>
    <xdr:ext cx="534377" cy="259045"/>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8483111" y="136153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70644</xdr:rowOff>
    </xdr:from>
    <xdr:to>
      <xdr:col>41</xdr:col>
      <xdr:colOff>101600</xdr:colOff>
      <xdr:row>79</xdr:row>
      <xdr:rowOff>794</xdr:rowOff>
    </xdr:to>
    <xdr:sp macro="" textlink="">
      <xdr:nvSpPr>
        <xdr:cNvPr id="430" name="楕円 429">
          <a:extLst>
            <a:ext uri="{FF2B5EF4-FFF2-40B4-BE49-F238E27FC236}">
              <a16:creationId xmlns:a16="http://schemas.microsoft.com/office/drawing/2014/main" id="{00000000-0008-0000-0600-0000AE010000}"/>
            </a:ext>
          </a:extLst>
        </xdr:cNvPr>
        <xdr:cNvSpPr/>
      </xdr:nvSpPr>
      <xdr:spPr>
        <a:xfrm>
          <a:off x="7810500" y="13443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77</xdr:row>
      <xdr:rowOff>17321</xdr:rowOff>
    </xdr:from>
    <xdr:ext cx="599010" cy="259045"/>
    <xdr:sp macro="" textlink="">
      <xdr:nvSpPr>
        <xdr:cNvPr id="431" name="テキスト ボックス 430">
          <a:extLst>
            <a:ext uri="{FF2B5EF4-FFF2-40B4-BE49-F238E27FC236}">
              <a16:creationId xmlns:a16="http://schemas.microsoft.com/office/drawing/2014/main" id="{00000000-0008-0000-0600-0000AF010000}"/>
            </a:ext>
          </a:extLst>
        </xdr:cNvPr>
        <xdr:cNvSpPr txBox="1"/>
      </xdr:nvSpPr>
      <xdr:spPr>
        <a:xfrm>
          <a:off x="7561795" y="132189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123,959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125985</xdr:rowOff>
    </xdr:from>
    <xdr:to>
      <xdr:col>36</xdr:col>
      <xdr:colOff>165100</xdr:colOff>
      <xdr:row>78</xdr:row>
      <xdr:rowOff>56135</xdr:rowOff>
    </xdr:to>
    <xdr:sp macro="" textlink="">
      <xdr:nvSpPr>
        <xdr:cNvPr id="432" name="楕円 431">
          <a:extLst>
            <a:ext uri="{FF2B5EF4-FFF2-40B4-BE49-F238E27FC236}">
              <a16:creationId xmlns:a16="http://schemas.microsoft.com/office/drawing/2014/main" id="{00000000-0008-0000-0600-0000B0010000}"/>
            </a:ext>
          </a:extLst>
        </xdr:cNvPr>
        <xdr:cNvSpPr/>
      </xdr:nvSpPr>
      <xdr:spPr>
        <a:xfrm>
          <a:off x="6921500" y="13327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76</xdr:row>
      <xdr:rowOff>72662</xdr:rowOff>
    </xdr:from>
    <xdr:ext cx="599010" cy="259045"/>
    <xdr:sp macro="" textlink="">
      <xdr:nvSpPr>
        <xdr:cNvPr id="433" name="テキスト ボックス 432">
          <a:extLst>
            <a:ext uri="{FF2B5EF4-FFF2-40B4-BE49-F238E27FC236}">
              <a16:creationId xmlns:a16="http://schemas.microsoft.com/office/drawing/2014/main" id="{00000000-0008-0000-0600-0000B1010000}"/>
            </a:ext>
          </a:extLst>
        </xdr:cNvPr>
        <xdr:cNvSpPr txBox="1"/>
      </xdr:nvSpPr>
      <xdr:spPr>
        <a:xfrm>
          <a:off x="6672795" y="131028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33,436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1" name="正方形/長方形 440">
          <a:extLst>
            <a:ext uri="{FF2B5EF4-FFF2-40B4-BE49-F238E27FC236}">
              <a16:creationId xmlns:a16="http://schemas.microsoft.com/office/drawing/2014/main" id="{00000000-0008-0000-0600-0000B9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95</xdr:row>
      <xdr:rowOff>54627</xdr:rowOff>
    </xdr:from>
    <xdr:ext cx="685572" cy="259045"/>
    <xdr:sp macro="" textlink="">
      <xdr:nvSpPr>
        <xdr:cNvPr id="447" name="テキスト ボックス 446">
          <a:extLst>
            <a:ext uri="{FF2B5EF4-FFF2-40B4-BE49-F238E27FC236}">
              <a16:creationId xmlns:a16="http://schemas.microsoft.com/office/drawing/2014/main" id="{00000000-0008-0000-0600-0000BF010000}"/>
            </a:ext>
          </a:extLst>
        </xdr:cNvPr>
        <xdr:cNvSpPr txBox="1"/>
      </xdr:nvSpPr>
      <xdr:spPr>
        <a:xfrm>
          <a:off x="5918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9" name="テキスト ボックス 448">
          <a:extLst>
            <a:ext uri="{FF2B5EF4-FFF2-40B4-BE49-F238E27FC236}">
              <a16:creationId xmlns:a16="http://schemas.microsoft.com/office/drawing/2014/main" id="{00000000-0008-0000-0600-0000C1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51" name="テキスト ボックス 450">
          <a:extLst>
            <a:ext uri="{FF2B5EF4-FFF2-40B4-BE49-F238E27FC236}">
              <a16:creationId xmlns:a16="http://schemas.microsoft.com/office/drawing/2014/main" id="{00000000-0008-0000-0600-0000C3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3" name="テキスト ボックス 452">
          <a:extLst>
            <a:ext uri="{FF2B5EF4-FFF2-40B4-BE49-F238E27FC236}">
              <a16:creationId xmlns:a16="http://schemas.microsoft.com/office/drawing/2014/main" id="{00000000-0008-0000-0600-0000C5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4" name="普通建設事業費 （ うち更新整備　）グラフ枠">
          <a:extLst>
            <a:ext uri="{FF2B5EF4-FFF2-40B4-BE49-F238E27FC236}">
              <a16:creationId xmlns:a16="http://schemas.microsoft.com/office/drawing/2014/main" id="{00000000-0008-0000-0600-0000C6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82314</xdr:rowOff>
    </xdr:from>
    <xdr:to>
      <xdr:col>54</xdr:col>
      <xdr:colOff>189865</xdr:colOff>
      <xdr:row>98</xdr:row>
      <xdr:rowOff>139700</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flipV="1">
          <a:off x="10475595" y="15512814"/>
          <a:ext cx="1270" cy="14289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143527</xdr:rowOff>
    </xdr:from>
    <xdr:ext cx="249299" cy="259045"/>
    <xdr:sp macro="" textlink="">
      <xdr:nvSpPr>
        <xdr:cNvPr id="456" name="普通建設事業費 （ うち更新整備　）最小値テキスト">
          <a:extLst>
            <a:ext uri="{FF2B5EF4-FFF2-40B4-BE49-F238E27FC236}">
              <a16:creationId xmlns:a16="http://schemas.microsoft.com/office/drawing/2014/main" id="{00000000-0008-0000-0600-0000C8010000}"/>
            </a:ext>
          </a:extLst>
        </xdr:cNvPr>
        <xdr:cNvSpPr txBox="1"/>
      </xdr:nvSpPr>
      <xdr:spPr>
        <a:xfrm>
          <a:off x="10528300" y="16945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139700</xdr:rowOff>
    </xdr:from>
    <xdr:to>
      <xdr:col>55</xdr:col>
      <xdr:colOff>88900</xdr:colOff>
      <xdr:row>98</xdr:row>
      <xdr:rowOff>139700</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10388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28991</xdr:rowOff>
    </xdr:from>
    <xdr:ext cx="690189" cy="259045"/>
    <xdr:sp macro="" textlink="">
      <xdr:nvSpPr>
        <xdr:cNvPr id="458" name="普通建設事業費 （ うち更新整備　）最大値テキスト">
          <a:extLst>
            <a:ext uri="{FF2B5EF4-FFF2-40B4-BE49-F238E27FC236}">
              <a16:creationId xmlns:a16="http://schemas.microsoft.com/office/drawing/2014/main" id="{00000000-0008-0000-0600-0000CA010000}"/>
            </a:ext>
          </a:extLst>
        </xdr:cNvPr>
        <xdr:cNvSpPr txBox="1"/>
      </xdr:nvSpPr>
      <xdr:spPr>
        <a:xfrm>
          <a:off x="10528300" y="1528804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3,125,515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82314</xdr:rowOff>
    </xdr:from>
    <xdr:to>
      <xdr:col>55</xdr:col>
      <xdr:colOff>88900</xdr:colOff>
      <xdr:row>90</xdr:row>
      <xdr:rowOff>82314</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a:off x="10388600" y="15512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69276</xdr:rowOff>
    </xdr:from>
    <xdr:to>
      <xdr:col>55</xdr:col>
      <xdr:colOff>0</xdr:colOff>
      <xdr:row>98</xdr:row>
      <xdr:rowOff>73913</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9639300" y="16871376"/>
          <a:ext cx="838200" cy="46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29523</xdr:rowOff>
    </xdr:from>
    <xdr:ext cx="599010" cy="259045"/>
    <xdr:sp macro="" textlink="">
      <xdr:nvSpPr>
        <xdr:cNvPr id="461" name="普通建設事業費 （ うち更新整備　）平均値テキスト">
          <a:extLst>
            <a:ext uri="{FF2B5EF4-FFF2-40B4-BE49-F238E27FC236}">
              <a16:creationId xmlns:a16="http://schemas.microsoft.com/office/drawing/2014/main" id="{00000000-0008-0000-0600-0000CD010000}"/>
            </a:ext>
          </a:extLst>
        </xdr:cNvPr>
        <xdr:cNvSpPr txBox="1"/>
      </xdr:nvSpPr>
      <xdr:spPr>
        <a:xfrm>
          <a:off x="10528300" y="166601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6646</xdr:rowOff>
    </xdr:from>
    <xdr:to>
      <xdr:col>55</xdr:col>
      <xdr:colOff>50800</xdr:colOff>
      <xdr:row>98</xdr:row>
      <xdr:rowOff>108246</xdr:rowOff>
    </xdr:to>
    <xdr:sp macro="" textlink="">
      <xdr:nvSpPr>
        <xdr:cNvPr id="462" name="フローチャート: 判断 461">
          <a:extLst>
            <a:ext uri="{FF2B5EF4-FFF2-40B4-BE49-F238E27FC236}">
              <a16:creationId xmlns:a16="http://schemas.microsoft.com/office/drawing/2014/main" id="{00000000-0008-0000-0600-0000CE010000}"/>
            </a:ext>
          </a:extLst>
        </xdr:cNvPr>
        <xdr:cNvSpPr/>
      </xdr:nvSpPr>
      <xdr:spPr>
        <a:xfrm>
          <a:off x="10426700" y="16808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69276</xdr:rowOff>
    </xdr:from>
    <xdr:to>
      <xdr:col>50</xdr:col>
      <xdr:colOff>114300</xdr:colOff>
      <xdr:row>98</xdr:row>
      <xdr:rowOff>94149</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flipV="1">
          <a:off x="8750300" y="16871376"/>
          <a:ext cx="889000" cy="248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23805</xdr:rowOff>
    </xdr:from>
    <xdr:to>
      <xdr:col>50</xdr:col>
      <xdr:colOff>165100</xdr:colOff>
      <xdr:row>98</xdr:row>
      <xdr:rowOff>125405</xdr:rowOff>
    </xdr:to>
    <xdr:sp macro="" textlink="">
      <xdr:nvSpPr>
        <xdr:cNvPr id="464" name="フローチャート: 判断 463">
          <a:extLst>
            <a:ext uri="{FF2B5EF4-FFF2-40B4-BE49-F238E27FC236}">
              <a16:creationId xmlns:a16="http://schemas.microsoft.com/office/drawing/2014/main" id="{00000000-0008-0000-0600-0000D0010000}"/>
            </a:ext>
          </a:extLst>
        </xdr:cNvPr>
        <xdr:cNvSpPr/>
      </xdr:nvSpPr>
      <xdr:spPr>
        <a:xfrm>
          <a:off x="9588500" y="16825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116532</xdr:rowOff>
    </xdr:from>
    <xdr:ext cx="599010" cy="259045"/>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9339795" y="169186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92032</xdr:rowOff>
    </xdr:from>
    <xdr:to>
      <xdr:col>45</xdr:col>
      <xdr:colOff>177800</xdr:colOff>
      <xdr:row>98</xdr:row>
      <xdr:rowOff>94149</xdr:rowOff>
    </xdr:to>
    <xdr:cxnSp macro="">
      <xdr:nvCxnSpPr>
        <xdr:cNvPr id="466" name="直線コネクタ 465">
          <a:extLst>
            <a:ext uri="{FF2B5EF4-FFF2-40B4-BE49-F238E27FC236}">
              <a16:creationId xmlns:a16="http://schemas.microsoft.com/office/drawing/2014/main" id="{00000000-0008-0000-0600-0000D2010000}"/>
            </a:ext>
          </a:extLst>
        </xdr:cNvPr>
        <xdr:cNvCxnSpPr/>
      </xdr:nvCxnSpPr>
      <xdr:spPr>
        <a:xfrm>
          <a:off x="7861300" y="16894132"/>
          <a:ext cx="889000" cy="21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25253</xdr:rowOff>
    </xdr:from>
    <xdr:to>
      <xdr:col>46</xdr:col>
      <xdr:colOff>38100</xdr:colOff>
      <xdr:row>98</xdr:row>
      <xdr:rowOff>126853</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8699500" y="16827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143380</xdr:rowOff>
    </xdr:from>
    <xdr:ext cx="599010" cy="259045"/>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8450795" y="16602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76729</xdr:rowOff>
    </xdr:from>
    <xdr:to>
      <xdr:col>41</xdr:col>
      <xdr:colOff>50800</xdr:colOff>
      <xdr:row>98</xdr:row>
      <xdr:rowOff>92032</xdr:rowOff>
    </xdr:to>
    <xdr:cxnSp macro="">
      <xdr:nvCxnSpPr>
        <xdr:cNvPr id="469" name="直線コネクタ 468">
          <a:extLst>
            <a:ext uri="{FF2B5EF4-FFF2-40B4-BE49-F238E27FC236}">
              <a16:creationId xmlns:a16="http://schemas.microsoft.com/office/drawing/2014/main" id="{00000000-0008-0000-0600-0000D5010000}"/>
            </a:ext>
          </a:extLst>
        </xdr:cNvPr>
        <xdr:cNvCxnSpPr/>
      </xdr:nvCxnSpPr>
      <xdr:spPr>
        <a:xfrm>
          <a:off x="6972300" y="16878829"/>
          <a:ext cx="889000" cy="15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17259</xdr:rowOff>
    </xdr:from>
    <xdr:to>
      <xdr:col>41</xdr:col>
      <xdr:colOff>101600</xdr:colOff>
      <xdr:row>98</xdr:row>
      <xdr:rowOff>118859</xdr:rowOff>
    </xdr:to>
    <xdr:sp macro="" textlink="">
      <xdr:nvSpPr>
        <xdr:cNvPr id="470" name="フローチャート: 判断 469">
          <a:extLst>
            <a:ext uri="{FF2B5EF4-FFF2-40B4-BE49-F238E27FC236}">
              <a16:creationId xmlns:a16="http://schemas.microsoft.com/office/drawing/2014/main" id="{00000000-0008-0000-0600-0000D6010000}"/>
            </a:ext>
          </a:extLst>
        </xdr:cNvPr>
        <xdr:cNvSpPr/>
      </xdr:nvSpPr>
      <xdr:spPr>
        <a:xfrm>
          <a:off x="7810500" y="168193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135386</xdr:rowOff>
    </xdr:from>
    <xdr:ext cx="59901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7561795" y="165945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21895</xdr:rowOff>
    </xdr:from>
    <xdr:to>
      <xdr:col>36</xdr:col>
      <xdr:colOff>165100</xdr:colOff>
      <xdr:row>98</xdr:row>
      <xdr:rowOff>123495</xdr:rowOff>
    </xdr:to>
    <xdr:sp macro="" textlink="">
      <xdr:nvSpPr>
        <xdr:cNvPr id="472" name="フローチャート: 判断 471">
          <a:extLst>
            <a:ext uri="{FF2B5EF4-FFF2-40B4-BE49-F238E27FC236}">
              <a16:creationId xmlns:a16="http://schemas.microsoft.com/office/drawing/2014/main" id="{00000000-0008-0000-0600-0000D8010000}"/>
            </a:ext>
          </a:extLst>
        </xdr:cNvPr>
        <xdr:cNvSpPr/>
      </xdr:nvSpPr>
      <xdr:spPr>
        <a:xfrm>
          <a:off x="6921500" y="16823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140022</xdr:rowOff>
    </xdr:from>
    <xdr:ext cx="59901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6672795" y="165992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23113</xdr:rowOff>
    </xdr:from>
    <xdr:to>
      <xdr:col>55</xdr:col>
      <xdr:colOff>50800</xdr:colOff>
      <xdr:row>98</xdr:row>
      <xdr:rowOff>124713</xdr:rowOff>
    </xdr:to>
    <xdr:sp macro="" textlink="">
      <xdr:nvSpPr>
        <xdr:cNvPr id="479" name="楕円 478">
          <a:extLst>
            <a:ext uri="{FF2B5EF4-FFF2-40B4-BE49-F238E27FC236}">
              <a16:creationId xmlns:a16="http://schemas.microsoft.com/office/drawing/2014/main" id="{00000000-0008-0000-0600-0000DF010000}"/>
            </a:ext>
          </a:extLst>
        </xdr:cNvPr>
        <xdr:cNvSpPr/>
      </xdr:nvSpPr>
      <xdr:spPr>
        <a:xfrm>
          <a:off x="10426700" y="16825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156523</xdr:rowOff>
    </xdr:from>
    <xdr:ext cx="599010" cy="259045"/>
    <xdr:sp macro="" textlink="">
      <xdr:nvSpPr>
        <xdr:cNvPr id="480" name="普通建設事業費 （ うち更新整備　）該当値テキスト">
          <a:extLst>
            <a:ext uri="{FF2B5EF4-FFF2-40B4-BE49-F238E27FC236}">
              <a16:creationId xmlns:a16="http://schemas.microsoft.com/office/drawing/2014/main" id="{00000000-0008-0000-0600-0000E0010000}"/>
            </a:ext>
          </a:extLst>
        </xdr:cNvPr>
        <xdr:cNvSpPr txBox="1"/>
      </xdr:nvSpPr>
      <xdr:spPr>
        <a:xfrm>
          <a:off x="10528300" y="16787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143,889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18476</xdr:rowOff>
    </xdr:from>
    <xdr:to>
      <xdr:col>50</xdr:col>
      <xdr:colOff>165100</xdr:colOff>
      <xdr:row>98</xdr:row>
      <xdr:rowOff>120076</xdr:rowOff>
    </xdr:to>
    <xdr:sp macro="" textlink="">
      <xdr:nvSpPr>
        <xdr:cNvPr id="481" name="楕円 480">
          <a:extLst>
            <a:ext uri="{FF2B5EF4-FFF2-40B4-BE49-F238E27FC236}">
              <a16:creationId xmlns:a16="http://schemas.microsoft.com/office/drawing/2014/main" id="{00000000-0008-0000-0600-0000E1010000}"/>
            </a:ext>
          </a:extLst>
        </xdr:cNvPr>
        <xdr:cNvSpPr/>
      </xdr:nvSpPr>
      <xdr:spPr>
        <a:xfrm>
          <a:off x="9588500" y="16820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136603</xdr:rowOff>
    </xdr:from>
    <xdr:ext cx="599010"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9339795" y="165958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43349</xdr:rowOff>
    </xdr:from>
    <xdr:to>
      <xdr:col>46</xdr:col>
      <xdr:colOff>38100</xdr:colOff>
      <xdr:row>98</xdr:row>
      <xdr:rowOff>144949</xdr:rowOff>
    </xdr:to>
    <xdr:sp macro="" textlink="">
      <xdr:nvSpPr>
        <xdr:cNvPr id="483" name="楕円 482">
          <a:extLst>
            <a:ext uri="{FF2B5EF4-FFF2-40B4-BE49-F238E27FC236}">
              <a16:creationId xmlns:a16="http://schemas.microsoft.com/office/drawing/2014/main" id="{00000000-0008-0000-0600-0000E3010000}"/>
            </a:ext>
          </a:extLst>
        </xdr:cNvPr>
        <xdr:cNvSpPr/>
      </xdr:nvSpPr>
      <xdr:spPr>
        <a:xfrm>
          <a:off x="8699500" y="16845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136076</xdr:rowOff>
    </xdr:from>
    <xdr:ext cx="534377" cy="259045"/>
    <xdr:sp macro=""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8483111" y="169381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41232</xdr:rowOff>
    </xdr:from>
    <xdr:to>
      <xdr:col>41</xdr:col>
      <xdr:colOff>101600</xdr:colOff>
      <xdr:row>98</xdr:row>
      <xdr:rowOff>142832</xdr:rowOff>
    </xdr:to>
    <xdr:sp macro="" textlink="">
      <xdr:nvSpPr>
        <xdr:cNvPr id="485" name="楕円 484">
          <a:extLst>
            <a:ext uri="{FF2B5EF4-FFF2-40B4-BE49-F238E27FC236}">
              <a16:creationId xmlns:a16="http://schemas.microsoft.com/office/drawing/2014/main" id="{00000000-0008-0000-0600-0000E5010000}"/>
            </a:ext>
          </a:extLst>
        </xdr:cNvPr>
        <xdr:cNvSpPr/>
      </xdr:nvSpPr>
      <xdr:spPr>
        <a:xfrm>
          <a:off x="7810500" y="16843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133959</xdr:rowOff>
    </xdr:from>
    <xdr:ext cx="599010" cy="259045"/>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7561795" y="169360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25929</xdr:rowOff>
    </xdr:from>
    <xdr:to>
      <xdr:col>36</xdr:col>
      <xdr:colOff>165100</xdr:colOff>
      <xdr:row>98</xdr:row>
      <xdr:rowOff>127529</xdr:rowOff>
    </xdr:to>
    <xdr:sp macro="" textlink="">
      <xdr:nvSpPr>
        <xdr:cNvPr id="487" name="楕円 486">
          <a:extLst>
            <a:ext uri="{FF2B5EF4-FFF2-40B4-BE49-F238E27FC236}">
              <a16:creationId xmlns:a16="http://schemas.microsoft.com/office/drawing/2014/main" id="{00000000-0008-0000-0600-0000E7010000}"/>
            </a:ext>
          </a:extLst>
        </xdr:cNvPr>
        <xdr:cNvSpPr/>
      </xdr:nvSpPr>
      <xdr:spPr>
        <a:xfrm>
          <a:off x="6921500" y="168280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118656</xdr:rowOff>
    </xdr:from>
    <xdr:ext cx="599010" cy="259045"/>
    <xdr:sp macro="" textlink="">
      <xdr:nvSpPr>
        <xdr:cNvPr id="488" name="テキスト ボックス 487">
          <a:extLst>
            <a:ext uri="{FF2B5EF4-FFF2-40B4-BE49-F238E27FC236}">
              <a16:creationId xmlns:a16="http://schemas.microsoft.com/office/drawing/2014/main" id="{00000000-0008-0000-0600-0000E8010000}"/>
            </a:ext>
          </a:extLst>
        </xdr:cNvPr>
        <xdr:cNvSpPr txBox="1"/>
      </xdr:nvSpPr>
      <xdr:spPr>
        <a:xfrm>
          <a:off x="6672795" y="169207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137,732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0" name="テキスト ボックス 499">
          <a:extLst>
            <a:ext uri="{FF2B5EF4-FFF2-40B4-BE49-F238E27FC236}">
              <a16:creationId xmlns:a16="http://schemas.microsoft.com/office/drawing/2014/main" id="{00000000-0008-0000-0600-0000F4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2" name="テキスト ボックス 501">
          <a:extLst>
            <a:ext uri="{FF2B5EF4-FFF2-40B4-BE49-F238E27FC236}">
              <a16:creationId xmlns:a16="http://schemas.microsoft.com/office/drawing/2014/main" id="{00000000-0008-0000-0600-0000F6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4" name="テキスト ボックス 503">
          <a:extLst>
            <a:ext uri="{FF2B5EF4-FFF2-40B4-BE49-F238E27FC236}">
              <a16:creationId xmlns:a16="http://schemas.microsoft.com/office/drawing/2014/main" id="{00000000-0008-0000-0600-0000F8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6" name="テキスト ボックス 505">
          <a:extLst>
            <a:ext uri="{FF2B5EF4-FFF2-40B4-BE49-F238E27FC236}">
              <a16:creationId xmlns:a16="http://schemas.microsoft.com/office/drawing/2014/main" id="{00000000-0008-0000-0600-0000FA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8" name="テキスト ボックス 507">
          <a:extLst>
            <a:ext uri="{FF2B5EF4-FFF2-40B4-BE49-F238E27FC236}">
              <a16:creationId xmlns:a16="http://schemas.microsoft.com/office/drawing/2014/main" id="{00000000-0008-0000-0600-0000FC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10" name="テキスト ボックス 509">
          <a:extLst>
            <a:ext uri="{FF2B5EF4-FFF2-40B4-BE49-F238E27FC236}">
              <a16:creationId xmlns:a16="http://schemas.microsoft.com/office/drawing/2014/main" id="{00000000-0008-0000-0600-0000FE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1" name="災害復旧事業費グラフ枠">
          <a:extLst>
            <a:ext uri="{FF2B5EF4-FFF2-40B4-BE49-F238E27FC236}">
              <a16:creationId xmlns:a16="http://schemas.microsoft.com/office/drawing/2014/main" id="{00000000-0008-0000-0600-0000FF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118958</xdr:rowOff>
    </xdr:from>
    <xdr:to>
      <xdr:col>85</xdr:col>
      <xdr:colOff>126364</xdr:colOff>
      <xdr:row>39</xdr:row>
      <xdr:rowOff>44450</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flipV="1">
          <a:off x="16317595" y="5262458"/>
          <a:ext cx="1269" cy="14685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54148</xdr:rowOff>
    </xdr:from>
    <xdr:ext cx="249299" cy="259045"/>
    <xdr:sp macro="" textlink="">
      <xdr:nvSpPr>
        <xdr:cNvPr id="513" name="災害復旧事業費最小値テキスト">
          <a:extLst>
            <a:ext uri="{FF2B5EF4-FFF2-40B4-BE49-F238E27FC236}">
              <a16:creationId xmlns:a16="http://schemas.microsoft.com/office/drawing/2014/main" id="{00000000-0008-0000-0600-000001020000}"/>
            </a:ext>
          </a:extLst>
        </xdr:cNvPr>
        <xdr:cNvSpPr txBox="1"/>
      </xdr:nvSpPr>
      <xdr:spPr>
        <a:xfrm>
          <a:off x="16370300" y="674069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4" name="直線コネクタ 513">
          <a:extLst>
            <a:ext uri="{FF2B5EF4-FFF2-40B4-BE49-F238E27FC236}">
              <a16:creationId xmlns:a16="http://schemas.microsoft.com/office/drawing/2014/main" id="{00000000-0008-0000-0600-000002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65635</xdr:rowOff>
    </xdr:from>
    <xdr:ext cx="599010" cy="259045"/>
    <xdr:sp macro="" textlink="">
      <xdr:nvSpPr>
        <xdr:cNvPr id="515" name="災害復旧事業費最大値テキスト">
          <a:extLst>
            <a:ext uri="{FF2B5EF4-FFF2-40B4-BE49-F238E27FC236}">
              <a16:creationId xmlns:a16="http://schemas.microsoft.com/office/drawing/2014/main" id="{00000000-0008-0000-0600-000003020000}"/>
            </a:ext>
          </a:extLst>
        </xdr:cNvPr>
        <xdr:cNvSpPr txBox="1"/>
      </xdr:nvSpPr>
      <xdr:spPr>
        <a:xfrm>
          <a:off x="16370300" y="50376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770,888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118958</xdr:rowOff>
    </xdr:from>
    <xdr:to>
      <xdr:col>86</xdr:col>
      <xdr:colOff>25400</xdr:colOff>
      <xdr:row>30</xdr:row>
      <xdr:rowOff>118958</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a:off x="16230600" y="52624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29241</xdr:rowOff>
    </xdr:from>
    <xdr:to>
      <xdr:col>85</xdr:col>
      <xdr:colOff>127000</xdr:colOff>
      <xdr:row>39</xdr:row>
      <xdr:rowOff>38626</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5481300" y="6715791"/>
          <a:ext cx="838200" cy="9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143048</xdr:rowOff>
    </xdr:from>
    <xdr:ext cx="534377" cy="259045"/>
    <xdr:sp macro="" textlink="">
      <xdr:nvSpPr>
        <xdr:cNvPr id="518" name="災害復旧事業費平均値テキスト">
          <a:extLst>
            <a:ext uri="{FF2B5EF4-FFF2-40B4-BE49-F238E27FC236}">
              <a16:creationId xmlns:a16="http://schemas.microsoft.com/office/drawing/2014/main" id="{00000000-0008-0000-0600-000006020000}"/>
            </a:ext>
          </a:extLst>
        </xdr:cNvPr>
        <xdr:cNvSpPr txBox="1"/>
      </xdr:nvSpPr>
      <xdr:spPr>
        <a:xfrm>
          <a:off x="16370300" y="648669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120171</xdr:rowOff>
    </xdr:from>
    <xdr:to>
      <xdr:col>85</xdr:col>
      <xdr:colOff>177800</xdr:colOff>
      <xdr:row>39</xdr:row>
      <xdr:rowOff>50321</xdr:rowOff>
    </xdr:to>
    <xdr:sp macro="" textlink="">
      <xdr:nvSpPr>
        <xdr:cNvPr id="519" name="フローチャート: 判断 518">
          <a:extLst>
            <a:ext uri="{FF2B5EF4-FFF2-40B4-BE49-F238E27FC236}">
              <a16:creationId xmlns:a16="http://schemas.microsoft.com/office/drawing/2014/main" id="{00000000-0008-0000-0600-000007020000}"/>
            </a:ext>
          </a:extLst>
        </xdr:cNvPr>
        <xdr:cNvSpPr/>
      </xdr:nvSpPr>
      <xdr:spPr>
        <a:xfrm>
          <a:off x="16268700" y="6635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29241</xdr:rowOff>
    </xdr:from>
    <xdr:to>
      <xdr:col>81</xdr:col>
      <xdr:colOff>50800</xdr:colOff>
      <xdr:row>39</xdr:row>
      <xdr:rowOff>35687</xdr:rowOff>
    </xdr:to>
    <xdr:cxnSp macro="">
      <xdr:nvCxnSpPr>
        <xdr:cNvPr id="520" name="直線コネクタ 519">
          <a:extLst>
            <a:ext uri="{FF2B5EF4-FFF2-40B4-BE49-F238E27FC236}">
              <a16:creationId xmlns:a16="http://schemas.microsoft.com/office/drawing/2014/main" id="{00000000-0008-0000-0600-000008020000}"/>
            </a:ext>
          </a:extLst>
        </xdr:cNvPr>
        <xdr:cNvCxnSpPr/>
      </xdr:nvCxnSpPr>
      <xdr:spPr>
        <a:xfrm flipV="1">
          <a:off x="14592300" y="6715791"/>
          <a:ext cx="889000" cy="64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121193</xdr:rowOff>
    </xdr:from>
    <xdr:to>
      <xdr:col>81</xdr:col>
      <xdr:colOff>101600</xdr:colOff>
      <xdr:row>39</xdr:row>
      <xdr:rowOff>51343</xdr:rowOff>
    </xdr:to>
    <xdr:sp macro="" textlink="">
      <xdr:nvSpPr>
        <xdr:cNvPr id="521" name="フローチャート: 判断 520">
          <a:extLst>
            <a:ext uri="{FF2B5EF4-FFF2-40B4-BE49-F238E27FC236}">
              <a16:creationId xmlns:a16="http://schemas.microsoft.com/office/drawing/2014/main" id="{00000000-0008-0000-0600-000009020000}"/>
            </a:ext>
          </a:extLst>
        </xdr:cNvPr>
        <xdr:cNvSpPr/>
      </xdr:nvSpPr>
      <xdr:spPr>
        <a:xfrm>
          <a:off x="15430500" y="6636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67870</xdr:rowOff>
    </xdr:from>
    <xdr:ext cx="534377" cy="259045"/>
    <xdr:sp macro="" textlink="">
      <xdr:nvSpPr>
        <xdr:cNvPr id="522" name="テキスト ボックス 521">
          <a:extLst>
            <a:ext uri="{FF2B5EF4-FFF2-40B4-BE49-F238E27FC236}">
              <a16:creationId xmlns:a16="http://schemas.microsoft.com/office/drawing/2014/main" id="{00000000-0008-0000-0600-00000A020000}"/>
            </a:ext>
          </a:extLst>
        </xdr:cNvPr>
        <xdr:cNvSpPr txBox="1"/>
      </xdr:nvSpPr>
      <xdr:spPr>
        <a:xfrm>
          <a:off x="15214111" y="64115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19024</xdr:rowOff>
    </xdr:from>
    <xdr:to>
      <xdr:col>76</xdr:col>
      <xdr:colOff>114300</xdr:colOff>
      <xdr:row>39</xdr:row>
      <xdr:rowOff>35687</xdr:rowOff>
    </xdr:to>
    <xdr:cxnSp macro="">
      <xdr:nvCxnSpPr>
        <xdr:cNvPr id="523" name="直線コネクタ 522">
          <a:extLst>
            <a:ext uri="{FF2B5EF4-FFF2-40B4-BE49-F238E27FC236}">
              <a16:creationId xmlns:a16="http://schemas.microsoft.com/office/drawing/2014/main" id="{00000000-0008-0000-0600-00000B020000}"/>
            </a:ext>
          </a:extLst>
        </xdr:cNvPr>
        <xdr:cNvCxnSpPr/>
      </xdr:nvCxnSpPr>
      <xdr:spPr>
        <a:xfrm>
          <a:off x="13703300" y="6705574"/>
          <a:ext cx="889000" cy="166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128553</xdr:rowOff>
    </xdr:from>
    <xdr:to>
      <xdr:col>76</xdr:col>
      <xdr:colOff>165100</xdr:colOff>
      <xdr:row>39</xdr:row>
      <xdr:rowOff>58703</xdr:rowOff>
    </xdr:to>
    <xdr:sp macro="" textlink="">
      <xdr:nvSpPr>
        <xdr:cNvPr id="524" name="フローチャート: 判断 523">
          <a:extLst>
            <a:ext uri="{FF2B5EF4-FFF2-40B4-BE49-F238E27FC236}">
              <a16:creationId xmlns:a16="http://schemas.microsoft.com/office/drawing/2014/main" id="{00000000-0008-0000-0600-00000C020000}"/>
            </a:ext>
          </a:extLst>
        </xdr:cNvPr>
        <xdr:cNvSpPr/>
      </xdr:nvSpPr>
      <xdr:spPr>
        <a:xfrm>
          <a:off x="14541500" y="6643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75230</xdr:rowOff>
    </xdr:from>
    <xdr:ext cx="534377" cy="259045"/>
    <xdr:sp macro="" textlink="">
      <xdr:nvSpPr>
        <xdr:cNvPr id="525" name="テキスト ボックス 524">
          <a:extLst>
            <a:ext uri="{FF2B5EF4-FFF2-40B4-BE49-F238E27FC236}">
              <a16:creationId xmlns:a16="http://schemas.microsoft.com/office/drawing/2014/main" id="{00000000-0008-0000-0600-00000D020000}"/>
            </a:ext>
          </a:extLst>
        </xdr:cNvPr>
        <xdr:cNvSpPr txBox="1"/>
      </xdr:nvSpPr>
      <xdr:spPr>
        <a:xfrm>
          <a:off x="14325111" y="6418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14377</xdr:rowOff>
    </xdr:from>
    <xdr:to>
      <xdr:col>71</xdr:col>
      <xdr:colOff>177800</xdr:colOff>
      <xdr:row>39</xdr:row>
      <xdr:rowOff>19024</xdr:rowOff>
    </xdr:to>
    <xdr:cxnSp macro="">
      <xdr:nvCxnSpPr>
        <xdr:cNvPr id="526" name="直線コネクタ 525">
          <a:extLst>
            <a:ext uri="{FF2B5EF4-FFF2-40B4-BE49-F238E27FC236}">
              <a16:creationId xmlns:a16="http://schemas.microsoft.com/office/drawing/2014/main" id="{00000000-0008-0000-0600-00000E020000}"/>
            </a:ext>
          </a:extLst>
        </xdr:cNvPr>
        <xdr:cNvCxnSpPr/>
      </xdr:nvCxnSpPr>
      <xdr:spPr>
        <a:xfrm>
          <a:off x="12814300" y="6700927"/>
          <a:ext cx="889000" cy="46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132816</xdr:rowOff>
    </xdr:from>
    <xdr:to>
      <xdr:col>72</xdr:col>
      <xdr:colOff>38100</xdr:colOff>
      <xdr:row>39</xdr:row>
      <xdr:rowOff>62966</xdr:rowOff>
    </xdr:to>
    <xdr:sp macro="" textlink="">
      <xdr:nvSpPr>
        <xdr:cNvPr id="527" name="フローチャート: 判断 526">
          <a:extLst>
            <a:ext uri="{FF2B5EF4-FFF2-40B4-BE49-F238E27FC236}">
              <a16:creationId xmlns:a16="http://schemas.microsoft.com/office/drawing/2014/main" id="{00000000-0008-0000-0600-00000F020000}"/>
            </a:ext>
          </a:extLst>
        </xdr:cNvPr>
        <xdr:cNvSpPr/>
      </xdr:nvSpPr>
      <xdr:spPr>
        <a:xfrm>
          <a:off x="13652500" y="6647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79493</xdr:rowOff>
    </xdr:from>
    <xdr:ext cx="534377"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3436111" y="64231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129652</xdr:rowOff>
    </xdr:from>
    <xdr:to>
      <xdr:col>67</xdr:col>
      <xdr:colOff>101600</xdr:colOff>
      <xdr:row>39</xdr:row>
      <xdr:rowOff>59802</xdr:rowOff>
    </xdr:to>
    <xdr:sp macro="" textlink="">
      <xdr:nvSpPr>
        <xdr:cNvPr id="529" name="フローチャート: 判断 528">
          <a:extLst>
            <a:ext uri="{FF2B5EF4-FFF2-40B4-BE49-F238E27FC236}">
              <a16:creationId xmlns:a16="http://schemas.microsoft.com/office/drawing/2014/main" id="{00000000-0008-0000-0600-000011020000}"/>
            </a:ext>
          </a:extLst>
        </xdr:cNvPr>
        <xdr:cNvSpPr/>
      </xdr:nvSpPr>
      <xdr:spPr>
        <a:xfrm>
          <a:off x="12763500" y="6644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76329</xdr:rowOff>
    </xdr:from>
    <xdr:ext cx="534377"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2547111" y="64199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159276</xdr:rowOff>
    </xdr:from>
    <xdr:to>
      <xdr:col>85</xdr:col>
      <xdr:colOff>177800</xdr:colOff>
      <xdr:row>39</xdr:row>
      <xdr:rowOff>89426</xdr:rowOff>
    </xdr:to>
    <xdr:sp macro="" textlink="">
      <xdr:nvSpPr>
        <xdr:cNvPr id="536" name="楕円 535">
          <a:extLst>
            <a:ext uri="{FF2B5EF4-FFF2-40B4-BE49-F238E27FC236}">
              <a16:creationId xmlns:a16="http://schemas.microsoft.com/office/drawing/2014/main" id="{00000000-0008-0000-0600-000018020000}"/>
            </a:ext>
          </a:extLst>
        </xdr:cNvPr>
        <xdr:cNvSpPr/>
      </xdr:nvSpPr>
      <xdr:spPr>
        <a:xfrm>
          <a:off x="16268700" y="6674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98597</xdr:rowOff>
    </xdr:from>
    <xdr:ext cx="469744" cy="259045"/>
    <xdr:sp macro="" textlink="">
      <xdr:nvSpPr>
        <xdr:cNvPr id="537" name="災害復旧事業費該当値テキスト">
          <a:extLst>
            <a:ext uri="{FF2B5EF4-FFF2-40B4-BE49-F238E27FC236}">
              <a16:creationId xmlns:a16="http://schemas.microsoft.com/office/drawing/2014/main" id="{00000000-0008-0000-0600-000019020000}"/>
            </a:ext>
          </a:extLst>
        </xdr:cNvPr>
        <xdr:cNvSpPr txBox="1"/>
      </xdr:nvSpPr>
      <xdr:spPr>
        <a:xfrm>
          <a:off x="16370300" y="66136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149891</xdr:rowOff>
    </xdr:from>
    <xdr:to>
      <xdr:col>81</xdr:col>
      <xdr:colOff>101600</xdr:colOff>
      <xdr:row>39</xdr:row>
      <xdr:rowOff>80041</xdr:rowOff>
    </xdr:to>
    <xdr:sp macro="" textlink="">
      <xdr:nvSpPr>
        <xdr:cNvPr id="538" name="楕円 537">
          <a:extLst>
            <a:ext uri="{FF2B5EF4-FFF2-40B4-BE49-F238E27FC236}">
              <a16:creationId xmlns:a16="http://schemas.microsoft.com/office/drawing/2014/main" id="{00000000-0008-0000-0600-00001A020000}"/>
            </a:ext>
          </a:extLst>
        </xdr:cNvPr>
        <xdr:cNvSpPr/>
      </xdr:nvSpPr>
      <xdr:spPr>
        <a:xfrm>
          <a:off x="15430500" y="6664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71168</xdr:rowOff>
    </xdr:from>
    <xdr:ext cx="469744" cy="259045"/>
    <xdr:sp macro="" textlink="">
      <xdr:nvSpPr>
        <xdr:cNvPr id="539" name="テキスト ボックス 538">
          <a:extLst>
            <a:ext uri="{FF2B5EF4-FFF2-40B4-BE49-F238E27FC236}">
              <a16:creationId xmlns:a16="http://schemas.microsoft.com/office/drawing/2014/main" id="{00000000-0008-0000-0600-00001B020000}"/>
            </a:ext>
          </a:extLst>
        </xdr:cNvPr>
        <xdr:cNvSpPr txBox="1"/>
      </xdr:nvSpPr>
      <xdr:spPr>
        <a:xfrm>
          <a:off x="15246428" y="67577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156337</xdr:rowOff>
    </xdr:from>
    <xdr:to>
      <xdr:col>76</xdr:col>
      <xdr:colOff>165100</xdr:colOff>
      <xdr:row>39</xdr:row>
      <xdr:rowOff>86487</xdr:rowOff>
    </xdr:to>
    <xdr:sp macro="" textlink="">
      <xdr:nvSpPr>
        <xdr:cNvPr id="540" name="楕円 539">
          <a:extLst>
            <a:ext uri="{FF2B5EF4-FFF2-40B4-BE49-F238E27FC236}">
              <a16:creationId xmlns:a16="http://schemas.microsoft.com/office/drawing/2014/main" id="{00000000-0008-0000-0600-00001C020000}"/>
            </a:ext>
          </a:extLst>
        </xdr:cNvPr>
        <xdr:cNvSpPr/>
      </xdr:nvSpPr>
      <xdr:spPr>
        <a:xfrm>
          <a:off x="14541500" y="6671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77614</xdr:rowOff>
    </xdr:from>
    <xdr:ext cx="469744" cy="259045"/>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4357428" y="67641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139674</xdr:rowOff>
    </xdr:from>
    <xdr:to>
      <xdr:col>72</xdr:col>
      <xdr:colOff>38100</xdr:colOff>
      <xdr:row>39</xdr:row>
      <xdr:rowOff>69824</xdr:rowOff>
    </xdr:to>
    <xdr:sp macro="" textlink="">
      <xdr:nvSpPr>
        <xdr:cNvPr id="542" name="楕円 541">
          <a:extLst>
            <a:ext uri="{FF2B5EF4-FFF2-40B4-BE49-F238E27FC236}">
              <a16:creationId xmlns:a16="http://schemas.microsoft.com/office/drawing/2014/main" id="{00000000-0008-0000-0600-00001E020000}"/>
            </a:ext>
          </a:extLst>
        </xdr:cNvPr>
        <xdr:cNvSpPr/>
      </xdr:nvSpPr>
      <xdr:spPr>
        <a:xfrm>
          <a:off x="13652500" y="6654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60951</xdr:rowOff>
    </xdr:from>
    <xdr:ext cx="534377" cy="259045"/>
    <xdr:sp macro="" textlink="">
      <xdr:nvSpPr>
        <xdr:cNvPr id="543" name="テキスト ボックス 542">
          <a:extLst>
            <a:ext uri="{FF2B5EF4-FFF2-40B4-BE49-F238E27FC236}">
              <a16:creationId xmlns:a16="http://schemas.microsoft.com/office/drawing/2014/main" id="{00000000-0008-0000-0600-00001F020000}"/>
            </a:ext>
          </a:extLst>
        </xdr:cNvPr>
        <xdr:cNvSpPr txBox="1"/>
      </xdr:nvSpPr>
      <xdr:spPr>
        <a:xfrm>
          <a:off x="13436111" y="67475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135027</xdr:rowOff>
    </xdr:from>
    <xdr:to>
      <xdr:col>67</xdr:col>
      <xdr:colOff>101600</xdr:colOff>
      <xdr:row>39</xdr:row>
      <xdr:rowOff>65177</xdr:rowOff>
    </xdr:to>
    <xdr:sp macro="" textlink="">
      <xdr:nvSpPr>
        <xdr:cNvPr id="544" name="楕円 543">
          <a:extLst>
            <a:ext uri="{FF2B5EF4-FFF2-40B4-BE49-F238E27FC236}">
              <a16:creationId xmlns:a16="http://schemas.microsoft.com/office/drawing/2014/main" id="{00000000-0008-0000-0600-000020020000}"/>
            </a:ext>
          </a:extLst>
        </xdr:cNvPr>
        <xdr:cNvSpPr/>
      </xdr:nvSpPr>
      <xdr:spPr>
        <a:xfrm>
          <a:off x="12763500" y="6650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56304</xdr:rowOff>
    </xdr:from>
    <xdr:ext cx="534377" cy="259045"/>
    <xdr:sp macro="" textlink="">
      <xdr:nvSpPr>
        <xdr:cNvPr id="545" name="テキスト ボックス 544">
          <a:extLst>
            <a:ext uri="{FF2B5EF4-FFF2-40B4-BE49-F238E27FC236}">
              <a16:creationId xmlns:a16="http://schemas.microsoft.com/office/drawing/2014/main" id="{00000000-0008-0000-0600-000021020000}"/>
            </a:ext>
          </a:extLst>
        </xdr:cNvPr>
        <xdr:cNvSpPr txBox="1"/>
      </xdr:nvSpPr>
      <xdr:spPr>
        <a:xfrm>
          <a:off x="12547111" y="6742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4" name="テキスト ボックス 553">
          <a:extLst>
            <a:ext uri="{FF2B5EF4-FFF2-40B4-BE49-F238E27FC236}">
              <a16:creationId xmlns:a16="http://schemas.microsoft.com/office/drawing/2014/main" id="{00000000-0008-0000-0600-00002A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25400</xdr:rowOff>
    </xdr:from>
    <xdr:to>
      <xdr:col>89</xdr:col>
      <xdr:colOff>177800</xdr:colOff>
      <xdr:row>58</xdr:row>
      <xdr:rowOff>25400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54627</xdr:rowOff>
    </xdr:from>
    <xdr:ext cx="248786" cy="259045"/>
    <xdr:sp macro="" textlink="">
      <xdr:nvSpPr>
        <xdr:cNvPr id="557" name="テキスト ボックス 556">
          <a:extLst>
            <a:ext uri="{FF2B5EF4-FFF2-40B4-BE49-F238E27FC236}">
              <a16:creationId xmlns:a16="http://schemas.microsoft.com/office/drawing/2014/main" id="{00000000-0008-0000-0600-00002D020000}"/>
            </a:ext>
          </a:extLst>
        </xdr:cNvPr>
        <xdr:cNvSpPr txBox="1"/>
      </xdr:nvSpPr>
      <xdr:spPr>
        <a:xfrm>
          <a:off x="12197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168927</xdr:rowOff>
    </xdr:from>
    <xdr:ext cx="467179" cy="259045"/>
    <xdr:sp macro="" textlink="">
      <xdr:nvSpPr>
        <xdr:cNvPr id="559" name="テキスト ボックス 558">
          <a:extLst>
            <a:ext uri="{FF2B5EF4-FFF2-40B4-BE49-F238E27FC236}">
              <a16:creationId xmlns:a16="http://schemas.microsoft.com/office/drawing/2014/main" id="{00000000-0008-0000-0600-00002F020000}"/>
            </a:ext>
          </a:extLst>
        </xdr:cNvPr>
        <xdr:cNvSpPr txBox="1"/>
      </xdr:nvSpPr>
      <xdr:spPr>
        <a:xfrm>
          <a:off x="11978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82550</xdr:rowOff>
    </xdr:from>
    <xdr:to>
      <xdr:col>89</xdr:col>
      <xdr:colOff>177800</xdr:colOff>
      <xdr:row>51</xdr:row>
      <xdr:rowOff>82550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2446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50</xdr:row>
      <xdr:rowOff>111777</xdr:rowOff>
    </xdr:from>
    <xdr:ext cx="467179" cy="259045"/>
    <xdr:sp macro="" textlink="">
      <xdr:nvSpPr>
        <xdr:cNvPr id="561" name="テキスト ボックス 560">
          <a:extLst>
            <a:ext uri="{FF2B5EF4-FFF2-40B4-BE49-F238E27FC236}">
              <a16:creationId xmlns:a16="http://schemas.microsoft.com/office/drawing/2014/main" id="{00000000-0008-0000-0600-000031020000}"/>
            </a:ext>
          </a:extLst>
        </xdr:cNvPr>
        <xdr:cNvSpPr txBox="1"/>
      </xdr:nvSpPr>
      <xdr:spPr>
        <a:xfrm>
          <a:off x="11978821" y="8684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63" name="テキスト ボックス 562">
          <a:extLst>
            <a:ext uri="{FF2B5EF4-FFF2-40B4-BE49-F238E27FC236}">
              <a16:creationId xmlns:a16="http://schemas.microsoft.com/office/drawing/2014/main" id="{00000000-0008-0000-0600-000033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4" name="失業対策事業費グラフ枠">
          <a:extLst>
            <a:ext uri="{FF2B5EF4-FFF2-40B4-BE49-F238E27FC236}">
              <a16:creationId xmlns:a16="http://schemas.microsoft.com/office/drawing/2014/main" id="{00000000-0008-0000-0600-000034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8827</xdr:rowOff>
    </xdr:from>
    <xdr:to>
      <xdr:col>85</xdr:col>
      <xdr:colOff>126364</xdr:colOff>
      <xdr:row>58</xdr:row>
      <xdr:rowOff>25400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flipV="1">
          <a:off x="16317595" y="8752777"/>
          <a:ext cx="1269" cy="12167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80027</xdr:rowOff>
    </xdr:from>
    <xdr:ext cx="249299" cy="259045"/>
    <xdr:sp macro="" textlink="">
      <xdr:nvSpPr>
        <xdr:cNvPr id="566" name="失業対策事業費最小値テキスト">
          <a:extLst>
            <a:ext uri="{FF2B5EF4-FFF2-40B4-BE49-F238E27FC236}">
              <a16:creationId xmlns:a16="http://schemas.microsoft.com/office/drawing/2014/main" id="{00000000-0008-0000-0600-000036020000}"/>
            </a:ext>
          </a:extLst>
        </xdr:cNvPr>
        <xdr:cNvSpPr txBox="1"/>
      </xdr:nvSpPr>
      <xdr:spPr>
        <a:xfrm>
          <a:off x="16370300" y="10024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25400</xdr:rowOff>
    </xdr:from>
    <xdr:to>
      <xdr:col>86</xdr:col>
      <xdr:colOff>25400</xdr:colOff>
      <xdr:row>58</xdr:row>
      <xdr:rowOff>25400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6230600" y="996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126954</xdr:rowOff>
    </xdr:from>
    <xdr:ext cx="469744" cy="259045"/>
    <xdr:sp macro="" textlink="">
      <xdr:nvSpPr>
        <xdr:cNvPr id="568" name="失業対策事業費最大値テキスト">
          <a:extLst>
            <a:ext uri="{FF2B5EF4-FFF2-40B4-BE49-F238E27FC236}">
              <a16:creationId xmlns:a16="http://schemas.microsoft.com/office/drawing/2014/main" id="{00000000-0008-0000-0600-000038020000}"/>
            </a:ext>
          </a:extLst>
        </xdr:cNvPr>
        <xdr:cNvSpPr txBox="1"/>
      </xdr:nvSpPr>
      <xdr:spPr>
        <a:xfrm>
          <a:off x="16370300" y="85280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8827</xdr:rowOff>
    </xdr:from>
    <xdr:to>
      <xdr:col>86</xdr:col>
      <xdr:colOff>25400</xdr:colOff>
      <xdr:row>51</xdr:row>
      <xdr:rowOff>8827</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6230600" y="87527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25400</xdr:rowOff>
    </xdr:from>
    <xdr:to>
      <xdr:col>85</xdr:col>
      <xdr:colOff>127000</xdr:colOff>
      <xdr:row>58</xdr:row>
      <xdr:rowOff>25400</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a:off x="15481300" y="9969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168927</xdr:rowOff>
    </xdr:from>
    <xdr:ext cx="249299" cy="259045"/>
    <xdr:sp macro="" textlink="">
      <xdr:nvSpPr>
        <xdr:cNvPr id="571" name="失業対策事業費平均値テキスト">
          <a:extLst>
            <a:ext uri="{FF2B5EF4-FFF2-40B4-BE49-F238E27FC236}">
              <a16:creationId xmlns:a16="http://schemas.microsoft.com/office/drawing/2014/main" id="{00000000-0008-0000-0600-00003B020000}"/>
            </a:ext>
          </a:extLst>
        </xdr:cNvPr>
        <xdr:cNvSpPr txBox="1"/>
      </xdr:nvSpPr>
      <xdr:spPr>
        <a:xfrm>
          <a:off x="16370300" y="97701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146050</xdr:rowOff>
    </xdr:from>
    <xdr:to>
      <xdr:col>85</xdr:col>
      <xdr:colOff>177800</xdr:colOff>
      <xdr:row>58</xdr:row>
      <xdr:rowOff>76200</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62687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25400</xdr:rowOff>
    </xdr:from>
    <xdr:to>
      <xdr:col>81</xdr:col>
      <xdr:colOff>50800</xdr:colOff>
      <xdr:row>58</xdr:row>
      <xdr:rowOff>25400</xdr:rowOff>
    </xdr:to>
    <xdr:cxnSp macro="">
      <xdr:nvCxnSpPr>
        <xdr:cNvPr id="573" name="直線コネクタ 572">
          <a:extLst>
            <a:ext uri="{FF2B5EF4-FFF2-40B4-BE49-F238E27FC236}">
              <a16:creationId xmlns:a16="http://schemas.microsoft.com/office/drawing/2014/main" id="{00000000-0008-0000-0600-00003D020000}"/>
            </a:ext>
          </a:extLst>
        </xdr:cNvPr>
        <xdr:cNvCxnSpPr/>
      </xdr:nvCxnSpPr>
      <xdr:spPr>
        <a:xfrm>
          <a:off x="14592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146050</xdr:rowOff>
    </xdr:from>
    <xdr:to>
      <xdr:col>81</xdr:col>
      <xdr:colOff>101600</xdr:colOff>
      <xdr:row>58</xdr:row>
      <xdr:rowOff>76200</xdr:rowOff>
    </xdr:to>
    <xdr:sp macro="" textlink="">
      <xdr:nvSpPr>
        <xdr:cNvPr id="574" name="フローチャート: 判断 573">
          <a:extLst>
            <a:ext uri="{FF2B5EF4-FFF2-40B4-BE49-F238E27FC236}">
              <a16:creationId xmlns:a16="http://schemas.microsoft.com/office/drawing/2014/main" id="{00000000-0008-0000-0600-00003E020000}"/>
            </a:ext>
          </a:extLst>
        </xdr:cNvPr>
        <xdr:cNvSpPr/>
      </xdr:nvSpPr>
      <xdr:spPr>
        <a:xfrm>
          <a:off x="15430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58</xdr:row>
      <xdr:rowOff>67327</xdr:rowOff>
    </xdr:from>
    <xdr:ext cx="249299" cy="259045"/>
    <xdr:sp macro="" textlink="">
      <xdr:nvSpPr>
        <xdr:cNvPr id="575" name="テキスト ボックス 574">
          <a:extLst>
            <a:ext uri="{FF2B5EF4-FFF2-40B4-BE49-F238E27FC236}">
              <a16:creationId xmlns:a16="http://schemas.microsoft.com/office/drawing/2014/main" id="{00000000-0008-0000-0600-00003F020000}"/>
            </a:ext>
          </a:extLst>
        </xdr:cNvPr>
        <xdr:cNvSpPr txBox="1"/>
      </xdr:nvSpPr>
      <xdr:spPr>
        <a:xfrm>
          <a:off x="15356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25400</xdr:rowOff>
    </xdr:from>
    <xdr:to>
      <xdr:col>76</xdr:col>
      <xdr:colOff>114300</xdr:colOff>
      <xdr:row>58</xdr:row>
      <xdr:rowOff>25400</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3703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146050</xdr:rowOff>
    </xdr:from>
    <xdr:to>
      <xdr:col>76</xdr:col>
      <xdr:colOff>165100</xdr:colOff>
      <xdr:row>58</xdr:row>
      <xdr:rowOff>76200</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4541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58</xdr:row>
      <xdr:rowOff>67327</xdr:rowOff>
    </xdr:from>
    <xdr:ext cx="249299"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4467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25400</xdr:rowOff>
    </xdr:from>
    <xdr:to>
      <xdr:col>71</xdr:col>
      <xdr:colOff>177800</xdr:colOff>
      <xdr:row>58</xdr:row>
      <xdr:rowOff>25400</xdr:rowOff>
    </xdr:to>
    <xdr:cxnSp macro="">
      <xdr:nvCxnSpPr>
        <xdr:cNvPr id="579" name="直線コネクタ 578">
          <a:extLst>
            <a:ext uri="{FF2B5EF4-FFF2-40B4-BE49-F238E27FC236}">
              <a16:creationId xmlns:a16="http://schemas.microsoft.com/office/drawing/2014/main" id="{00000000-0008-0000-0600-000043020000}"/>
            </a:ext>
          </a:extLst>
        </xdr:cNvPr>
        <xdr:cNvCxnSpPr/>
      </xdr:nvCxnSpPr>
      <xdr:spPr>
        <a:xfrm>
          <a:off x="12814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134048</xdr:rowOff>
    </xdr:from>
    <xdr:to>
      <xdr:col>72</xdr:col>
      <xdr:colOff>38100</xdr:colOff>
      <xdr:row>58</xdr:row>
      <xdr:rowOff>64198</xdr:rowOff>
    </xdr:to>
    <xdr:sp macro="" textlink="">
      <xdr:nvSpPr>
        <xdr:cNvPr id="580" name="フローチャート: 判断 579">
          <a:extLst>
            <a:ext uri="{FF2B5EF4-FFF2-40B4-BE49-F238E27FC236}">
              <a16:creationId xmlns:a16="http://schemas.microsoft.com/office/drawing/2014/main" id="{00000000-0008-0000-0600-000044020000}"/>
            </a:ext>
          </a:extLst>
        </xdr:cNvPr>
        <xdr:cNvSpPr/>
      </xdr:nvSpPr>
      <xdr:spPr>
        <a:xfrm>
          <a:off x="13652500" y="9906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56</xdr:row>
      <xdr:rowOff>80725</xdr:rowOff>
    </xdr:from>
    <xdr:ext cx="313932"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3546333" y="968192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91757</xdr:rowOff>
    </xdr:from>
    <xdr:to>
      <xdr:col>67</xdr:col>
      <xdr:colOff>101600</xdr:colOff>
      <xdr:row>58</xdr:row>
      <xdr:rowOff>21907</xdr:rowOff>
    </xdr:to>
    <xdr:sp macro="" textlink="">
      <xdr:nvSpPr>
        <xdr:cNvPr id="582" name="フローチャート: 判断 581">
          <a:extLst>
            <a:ext uri="{FF2B5EF4-FFF2-40B4-BE49-F238E27FC236}">
              <a16:creationId xmlns:a16="http://schemas.microsoft.com/office/drawing/2014/main" id="{00000000-0008-0000-0600-000046020000}"/>
            </a:ext>
          </a:extLst>
        </xdr:cNvPr>
        <xdr:cNvSpPr/>
      </xdr:nvSpPr>
      <xdr:spPr>
        <a:xfrm>
          <a:off x="12763500" y="9864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84333</xdr:colOff>
      <xdr:row>56</xdr:row>
      <xdr:rowOff>38434</xdr:rowOff>
    </xdr:from>
    <xdr:ext cx="313932"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2657333" y="963963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146050</xdr:rowOff>
    </xdr:from>
    <xdr:to>
      <xdr:col>85</xdr:col>
      <xdr:colOff>177800</xdr:colOff>
      <xdr:row>58</xdr:row>
      <xdr:rowOff>76200</xdr:rowOff>
    </xdr:to>
    <xdr:sp macro="" textlink="">
      <xdr:nvSpPr>
        <xdr:cNvPr id="589" name="楕円 588">
          <a:extLst>
            <a:ext uri="{FF2B5EF4-FFF2-40B4-BE49-F238E27FC236}">
              <a16:creationId xmlns:a16="http://schemas.microsoft.com/office/drawing/2014/main" id="{00000000-0008-0000-0600-00004D020000}"/>
            </a:ext>
          </a:extLst>
        </xdr:cNvPr>
        <xdr:cNvSpPr/>
      </xdr:nvSpPr>
      <xdr:spPr>
        <a:xfrm>
          <a:off x="162687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124477</xdr:rowOff>
    </xdr:from>
    <xdr:ext cx="249299" cy="259045"/>
    <xdr:sp macro="" textlink="">
      <xdr:nvSpPr>
        <xdr:cNvPr id="590" name="失業対策事業費該当値テキスト">
          <a:extLst>
            <a:ext uri="{FF2B5EF4-FFF2-40B4-BE49-F238E27FC236}">
              <a16:creationId xmlns:a16="http://schemas.microsoft.com/office/drawing/2014/main" id="{00000000-0008-0000-0600-00004E020000}"/>
            </a:ext>
          </a:extLst>
        </xdr:cNvPr>
        <xdr:cNvSpPr txBox="1"/>
      </xdr:nvSpPr>
      <xdr:spPr>
        <a:xfrm>
          <a:off x="16370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146050</xdr:rowOff>
    </xdr:from>
    <xdr:to>
      <xdr:col>81</xdr:col>
      <xdr:colOff>101600</xdr:colOff>
      <xdr:row>58</xdr:row>
      <xdr:rowOff>76200</xdr:rowOff>
    </xdr:to>
    <xdr:sp macro="" textlink="">
      <xdr:nvSpPr>
        <xdr:cNvPr id="591" name="楕円 590">
          <a:extLst>
            <a:ext uri="{FF2B5EF4-FFF2-40B4-BE49-F238E27FC236}">
              <a16:creationId xmlns:a16="http://schemas.microsoft.com/office/drawing/2014/main" id="{00000000-0008-0000-0600-00004F020000}"/>
            </a:ext>
          </a:extLst>
        </xdr:cNvPr>
        <xdr:cNvSpPr/>
      </xdr:nvSpPr>
      <xdr:spPr>
        <a:xfrm>
          <a:off x="15430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56</xdr:row>
      <xdr:rowOff>92727</xdr:rowOff>
    </xdr:from>
    <xdr:ext cx="249299"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5356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146050</xdr:rowOff>
    </xdr:from>
    <xdr:to>
      <xdr:col>76</xdr:col>
      <xdr:colOff>165100</xdr:colOff>
      <xdr:row>58</xdr:row>
      <xdr:rowOff>76200</xdr:rowOff>
    </xdr:to>
    <xdr:sp macro="" textlink="">
      <xdr:nvSpPr>
        <xdr:cNvPr id="593" name="楕円 592">
          <a:extLst>
            <a:ext uri="{FF2B5EF4-FFF2-40B4-BE49-F238E27FC236}">
              <a16:creationId xmlns:a16="http://schemas.microsoft.com/office/drawing/2014/main" id="{00000000-0008-0000-0600-000051020000}"/>
            </a:ext>
          </a:extLst>
        </xdr:cNvPr>
        <xdr:cNvSpPr/>
      </xdr:nvSpPr>
      <xdr:spPr>
        <a:xfrm>
          <a:off x="14541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56</xdr:row>
      <xdr:rowOff>92727</xdr:rowOff>
    </xdr:from>
    <xdr:ext cx="249299"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4467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146050</xdr:rowOff>
    </xdr:from>
    <xdr:to>
      <xdr:col>72</xdr:col>
      <xdr:colOff>38100</xdr:colOff>
      <xdr:row>58</xdr:row>
      <xdr:rowOff>76200</xdr:rowOff>
    </xdr:to>
    <xdr:sp macro="" textlink="">
      <xdr:nvSpPr>
        <xdr:cNvPr id="595" name="楕円 594">
          <a:extLst>
            <a:ext uri="{FF2B5EF4-FFF2-40B4-BE49-F238E27FC236}">
              <a16:creationId xmlns:a16="http://schemas.microsoft.com/office/drawing/2014/main" id="{00000000-0008-0000-0600-000053020000}"/>
            </a:ext>
          </a:extLst>
        </xdr:cNvPr>
        <xdr:cNvSpPr/>
      </xdr:nvSpPr>
      <xdr:spPr>
        <a:xfrm>
          <a:off x="13652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58</xdr:row>
      <xdr:rowOff>67327</xdr:rowOff>
    </xdr:from>
    <xdr:ext cx="249299" cy="259045"/>
    <xdr:sp macro="" textlink="">
      <xdr:nvSpPr>
        <xdr:cNvPr id="596" name="テキスト ボックス 595">
          <a:extLst>
            <a:ext uri="{FF2B5EF4-FFF2-40B4-BE49-F238E27FC236}">
              <a16:creationId xmlns:a16="http://schemas.microsoft.com/office/drawing/2014/main" id="{00000000-0008-0000-0600-000054020000}"/>
            </a:ext>
          </a:extLst>
        </xdr:cNvPr>
        <xdr:cNvSpPr txBox="1"/>
      </xdr:nvSpPr>
      <xdr:spPr>
        <a:xfrm>
          <a:off x="13578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146050</xdr:rowOff>
    </xdr:from>
    <xdr:to>
      <xdr:col>67</xdr:col>
      <xdr:colOff>101600</xdr:colOff>
      <xdr:row>58</xdr:row>
      <xdr:rowOff>76200</xdr:rowOff>
    </xdr:to>
    <xdr:sp macro="" textlink="">
      <xdr:nvSpPr>
        <xdr:cNvPr id="597" name="楕円 596">
          <a:extLst>
            <a:ext uri="{FF2B5EF4-FFF2-40B4-BE49-F238E27FC236}">
              <a16:creationId xmlns:a16="http://schemas.microsoft.com/office/drawing/2014/main" id="{00000000-0008-0000-0600-000055020000}"/>
            </a:ext>
          </a:extLst>
        </xdr:cNvPr>
        <xdr:cNvSpPr/>
      </xdr:nvSpPr>
      <xdr:spPr>
        <a:xfrm>
          <a:off x="12763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58</xdr:row>
      <xdr:rowOff>67327</xdr:rowOff>
    </xdr:from>
    <xdr:ext cx="249299" cy="259045"/>
    <xdr:sp macro="" textlink="">
      <xdr:nvSpPr>
        <xdr:cNvPr id="598" name="テキスト ボックス 597">
          <a:extLst>
            <a:ext uri="{FF2B5EF4-FFF2-40B4-BE49-F238E27FC236}">
              <a16:creationId xmlns:a16="http://schemas.microsoft.com/office/drawing/2014/main" id="{00000000-0008-0000-0600-000056020000}"/>
            </a:ext>
          </a:extLst>
        </xdr:cNvPr>
        <xdr:cNvSpPr txBox="1"/>
      </xdr:nvSpPr>
      <xdr:spPr>
        <a:xfrm>
          <a:off x="12689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09" name="直線コネクタ 608">
          <a:extLst>
            <a:ext uri="{FF2B5EF4-FFF2-40B4-BE49-F238E27FC236}">
              <a16:creationId xmlns:a16="http://schemas.microsoft.com/office/drawing/2014/main" id="{00000000-0008-0000-0600-000061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10" name="テキスト ボックス 609">
          <a:extLst>
            <a:ext uri="{FF2B5EF4-FFF2-40B4-BE49-F238E27FC236}">
              <a16:creationId xmlns:a16="http://schemas.microsoft.com/office/drawing/2014/main" id="{00000000-0008-0000-0600-000062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11" name="直線コネクタ 610">
          <a:extLst>
            <a:ext uri="{FF2B5EF4-FFF2-40B4-BE49-F238E27FC236}">
              <a16:creationId xmlns:a16="http://schemas.microsoft.com/office/drawing/2014/main" id="{00000000-0008-0000-0600-000063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38299</xdr:rowOff>
    </xdr:from>
    <xdr:ext cx="685572" cy="259045"/>
    <xdr:sp macro="" textlink="">
      <xdr:nvSpPr>
        <xdr:cNvPr id="620" name="テキスト ボックス 619">
          <a:extLst>
            <a:ext uri="{FF2B5EF4-FFF2-40B4-BE49-F238E27FC236}">
              <a16:creationId xmlns:a16="http://schemas.microsoft.com/office/drawing/2014/main" id="{00000000-0008-0000-0600-00006C020000}"/>
            </a:ext>
          </a:extLst>
        </xdr:cNvPr>
        <xdr:cNvSpPr txBox="1"/>
      </xdr:nvSpPr>
      <xdr:spPr>
        <a:xfrm>
          <a:off x="11760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2" name="テキスト ボックス 621">
          <a:extLst>
            <a:ext uri="{FF2B5EF4-FFF2-40B4-BE49-F238E27FC236}">
              <a16:creationId xmlns:a16="http://schemas.microsoft.com/office/drawing/2014/main" id="{00000000-0008-0000-0600-00006E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3" name="公債費グラフ枠">
          <a:extLst>
            <a:ext uri="{FF2B5EF4-FFF2-40B4-BE49-F238E27FC236}">
              <a16:creationId xmlns:a16="http://schemas.microsoft.com/office/drawing/2014/main" id="{00000000-0008-0000-0600-00006F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137606</xdr:rowOff>
    </xdr:from>
    <xdr:to>
      <xdr:col>85</xdr:col>
      <xdr:colOff>126364</xdr:colOff>
      <xdr:row>79</xdr:row>
      <xdr:rowOff>98879</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flipV="1">
          <a:off x="16317595" y="12139106"/>
          <a:ext cx="1269" cy="15043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102706</xdr:rowOff>
    </xdr:from>
    <xdr:ext cx="249299" cy="259045"/>
    <xdr:sp macro="" textlink="">
      <xdr:nvSpPr>
        <xdr:cNvPr id="625" name="公債費最小値テキスト">
          <a:extLst>
            <a:ext uri="{FF2B5EF4-FFF2-40B4-BE49-F238E27FC236}">
              <a16:creationId xmlns:a16="http://schemas.microsoft.com/office/drawing/2014/main" id="{00000000-0008-0000-0600-000071020000}"/>
            </a:ext>
          </a:extLst>
        </xdr:cNvPr>
        <xdr:cNvSpPr txBox="1"/>
      </xdr:nvSpPr>
      <xdr:spPr>
        <a:xfrm>
          <a:off x="16370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84283</xdr:rowOff>
    </xdr:from>
    <xdr:ext cx="599010" cy="259045"/>
    <xdr:sp macro="" textlink="">
      <xdr:nvSpPr>
        <xdr:cNvPr id="627" name="公債費最大値テキスト">
          <a:extLst>
            <a:ext uri="{FF2B5EF4-FFF2-40B4-BE49-F238E27FC236}">
              <a16:creationId xmlns:a16="http://schemas.microsoft.com/office/drawing/2014/main" id="{00000000-0008-0000-0600-000073020000}"/>
            </a:ext>
          </a:extLst>
        </xdr:cNvPr>
        <xdr:cNvSpPr txBox="1"/>
      </xdr:nvSpPr>
      <xdr:spPr>
        <a:xfrm>
          <a:off x="16370300" y="119143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921,282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137606</xdr:rowOff>
    </xdr:from>
    <xdr:to>
      <xdr:col>86</xdr:col>
      <xdr:colOff>25400</xdr:colOff>
      <xdr:row>70</xdr:row>
      <xdr:rowOff>137606</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a:off x="16230600" y="121391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126360</xdr:rowOff>
    </xdr:from>
    <xdr:to>
      <xdr:col>85</xdr:col>
      <xdr:colOff>127000</xdr:colOff>
      <xdr:row>78</xdr:row>
      <xdr:rowOff>144469</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flipV="1">
          <a:off x="15481300" y="13499460"/>
          <a:ext cx="838200" cy="18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168676</xdr:rowOff>
    </xdr:from>
    <xdr:ext cx="599010" cy="259045"/>
    <xdr:sp macro="" textlink="">
      <xdr:nvSpPr>
        <xdr:cNvPr id="630" name="公債費平均値テキスト">
          <a:extLst>
            <a:ext uri="{FF2B5EF4-FFF2-40B4-BE49-F238E27FC236}">
              <a16:creationId xmlns:a16="http://schemas.microsoft.com/office/drawing/2014/main" id="{00000000-0008-0000-0600-000076020000}"/>
            </a:ext>
          </a:extLst>
        </xdr:cNvPr>
        <xdr:cNvSpPr txBox="1"/>
      </xdr:nvSpPr>
      <xdr:spPr>
        <a:xfrm>
          <a:off x="16370300" y="131988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145799</xdr:rowOff>
    </xdr:from>
    <xdr:to>
      <xdr:col>85</xdr:col>
      <xdr:colOff>177800</xdr:colOff>
      <xdr:row>78</xdr:row>
      <xdr:rowOff>75949</xdr:rowOff>
    </xdr:to>
    <xdr:sp macro="" textlink="">
      <xdr:nvSpPr>
        <xdr:cNvPr id="631" name="フローチャート: 判断 630">
          <a:extLst>
            <a:ext uri="{FF2B5EF4-FFF2-40B4-BE49-F238E27FC236}">
              <a16:creationId xmlns:a16="http://schemas.microsoft.com/office/drawing/2014/main" id="{00000000-0008-0000-0600-000077020000}"/>
            </a:ext>
          </a:extLst>
        </xdr:cNvPr>
        <xdr:cNvSpPr/>
      </xdr:nvSpPr>
      <xdr:spPr>
        <a:xfrm>
          <a:off x="16268700" y="13347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144469</xdr:rowOff>
    </xdr:from>
    <xdr:to>
      <xdr:col>81</xdr:col>
      <xdr:colOff>50800</xdr:colOff>
      <xdr:row>78</xdr:row>
      <xdr:rowOff>152651</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flipV="1">
          <a:off x="14592300" y="13517569"/>
          <a:ext cx="889000" cy="81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153046</xdr:rowOff>
    </xdr:from>
    <xdr:to>
      <xdr:col>81</xdr:col>
      <xdr:colOff>101600</xdr:colOff>
      <xdr:row>78</xdr:row>
      <xdr:rowOff>83196</xdr:rowOff>
    </xdr:to>
    <xdr:sp macro="" textlink="">
      <xdr:nvSpPr>
        <xdr:cNvPr id="633" name="フローチャート: 判断 632">
          <a:extLst>
            <a:ext uri="{FF2B5EF4-FFF2-40B4-BE49-F238E27FC236}">
              <a16:creationId xmlns:a16="http://schemas.microsoft.com/office/drawing/2014/main" id="{00000000-0008-0000-0600-000079020000}"/>
            </a:ext>
          </a:extLst>
        </xdr:cNvPr>
        <xdr:cNvSpPr/>
      </xdr:nvSpPr>
      <xdr:spPr>
        <a:xfrm>
          <a:off x="15430500" y="13354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99723</xdr:rowOff>
    </xdr:from>
    <xdr:ext cx="599010" cy="2590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5181795" y="131299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145604</xdr:rowOff>
    </xdr:from>
    <xdr:to>
      <xdr:col>76</xdr:col>
      <xdr:colOff>114300</xdr:colOff>
      <xdr:row>78</xdr:row>
      <xdr:rowOff>152651</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a:off x="13703300" y="13347254"/>
          <a:ext cx="889000" cy="1784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156380</xdr:rowOff>
    </xdr:from>
    <xdr:to>
      <xdr:col>76</xdr:col>
      <xdr:colOff>165100</xdr:colOff>
      <xdr:row>78</xdr:row>
      <xdr:rowOff>86530</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4541500" y="13358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103057</xdr:rowOff>
    </xdr:from>
    <xdr:ext cx="59901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4292795" y="131332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145604</xdr:rowOff>
    </xdr:from>
    <xdr:to>
      <xdr:col>71</xdr:col>
      <xdr:colOff>177800</xdr:colOff>
      <xdr:row>78</xdr:row>
      <xdr:rowOff>84169</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flipV="1">
          <a:off x="12814300" y="13347254"/>
          <a:ext cx="889000" cy="1100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148569</xdr:rowOff>
    </xdr:from>
    <xdr:to>
      <xdr:col>72</xdr:col>
      <xdr:colOff>38100</xdr:colOff>
      <xdr:row>78</xdr:row>
      <xdr:rowOff>78719</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3652500" y="1335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69846</xdr:rowOff>
    </xdr:from>
    <xdr:ext cx="59901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3403795" y="134429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152267</xdr:rowOff>
    </xdr:from>
    <xdr:to>
      <xdr:col>67</xdr:col>
      <xdr:colOff>101600</xdr:colOff>
      <xdr:row>78</xdr:row>
      <xdr:rowOff>82417</xdr:rowOff>
    </xdr:to>
    <xdr:sp macro="" textlink="">
      <xdr:nvSpPr>
        <xdr:cNvPr id="641" name="フローチャート: 判断 640">
          <a:extLst>
            <a:ext uri="{FF2B5EF4-FFF2-40B4-BE49-F238E27FC236}">
              <a16:creationId xmlns:a16="http://schemas.microsoft.com/office/drawing/2014/main" id="{00000000-0008-0000-0600-000081020000}"/>
            </a:ext>
          </a:extLst>
        </xdr:cNvPr>
        <xdr:cNvSpPr/>
      </xdr:nvSpPr>
      <xdr:spPr>
        <a:xfrm>
          <a:off x="12763500" y="13353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98944</xdr:rowOff>
    </xdr:from>
    <xdr:ext cx="59901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2514795" y="131291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75560</xdr:rowOff>
    </xdr:from>
    <xdr:to>
      <xdr:col>85</xdr:col>
      <xdr:colOff>177800</xdr:colOff>
      <xdr:row>79</xdr:row>
      <xdr:rowOff>5710</xdr:rowOff>
    </xdr:to>
    <xdr:sp macro="" textlink="">
      <xdr:nvSpPr>
        <xdr:cNvPr id="648" name="楕円 647">
          <a:extLst>
            <a:ext uri="{FF2B5EF4-FFF2-40B4-BE49-F238E27FC236}">
              <a16:creationId xmlns:a16="http://schemas.microsoft.com/office/drawing/2014/main" id="{00000000-0008-0000-0600-000088020000}"/>
            </a:ext>
          </a:extLst>
        </xdr:cNvPr>
        <xdr:cNvSpPr/>
      </xdr:nvSpPr>
      <xdr:spPr>
        <a:xfrm>
          <a:off x="16268700" y="1344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53987</xdr:rowOff>
    </xdr:from>
    <xdr:ext cx="534377" cy="259045"/>
    <xdr:sp macro="" textlink="">
      <xdr:nvSpPr>
        <xdr:cNvPr id="649" name="公債費該当値テキスト">
          <a:extLst>
            <a:ext uri="{FF2B5EF4-FFF2-40B4-BE49-F238E27FC236}">
              <a16:creationId xmlns:a16="http://schemas.microsoft.com/office/drawing/2014/main" id="{00000000-0008-0000-0600-000089020000}"/>
            </a:ext>
          </a:extLst>
        </xdr:cNvPr>
        <xdr:cNvSpPr txBox="1"/>
      </xdr:nvSpPr>
      <xdr:spPr>
        <a:xfrm>
          <a:off x="16370300" y="134270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93669</xdr:rowOff>
    </xdr:from>
    <xdr:to>
      <xdr:col>81</xdr:col>
      <xdr:colOff>101600</xdr:colOff>
      <xdr:row>79</xdr:row>
      <xdr:rowOff>23819</xdr:rowOff>
    </xdr:to>
    <xdr:sp macro="" textlink="">
      <xdr:nvSpPr>
        <xdr:cNvPr id="650" name="楕円 649">
          <a:extLst>
            <a:ext uri="{FF2B5EF4-FFF2-40B4-BE49-F238E27FC236}">
              <a16:creationId xmlns:a16="http://schemas.microsoft.com/office/drawing/2014/main" id="{00000000-0008-0000-0600-00008A020000}"/>
            </a:ext>
          </a:extLst>
        </xdr:cNvPr>
        <xdr:cNvSpPr/>
      </xdr:nvSpPr>
      <xdr:spPr>
        <a:xfrm>
          <a:off x="15430500" y="13466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14946</xdr:rowOff>
    </xdr:from>
    <xdr:ext cx="534377"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5214111" y="135594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101851</xdr:rowOff>
    </xdr:from>
    <xdr:to>
      <xdr:col>76</xdr:col>
      <xdr:colOff>165100</xdr:colOff>
      <xdr:row>79</xdr:row>
      <xdr:rowOff>32001</xdr:rowOff>
    </xdr:to>
    <xdr:sp macro="" textlink="">
      <xdr:nvSpPr>
        <xdr:cNvPr id="652" name="楕円 651">
          <a:extLst>
            <a:ext uri="{FF2B5EF4-FFF2-40B4-BE49-F238E27FC236}">
              <a16:creationId xmlns:a16="http://schemas.microsoft.com/office/drawing/2014/main" id="{00000000-0008-0000-0600-00008C020000}"/>
            </a:ext>
          </a:extLst>
        </xdr:cNvPr>
        <xdr:cNvSpPr/>
      </xdr:nvSpPr>
      <xdr:spPr>
        <a:xfrm>
          <a:off x="14541500" y="13474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23128</xdr:rowOff>
    </xdr:from>
    <xdr:ext cx="534377" cy="259045"/>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4325111" y="135676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94804</xdr:rowOff>
    </xdr:from>
    <xdr:to>
      <xdr:col>72</xdr:col>
      <xdr:colOff>38100</xdr:colOff>
      <xdr:row>78</xdr:row>
      <xdr:rowOff>24954</xdr:rowOff>
    </xdr:to>
    <xdr:sp macro="" textlink="">
      <xdr:nvSpPr>
        <xdr:cNvPr id="654" name="楕円 653">
          <a:extLst>
            <a:ext uri="{FF2B5EF4-FFF2-40B4-BE49-F238E27FC236}">
              <a16:creationId xmlns:a16="http://schemas.microsoft.com/office/drawing/2014/main" id="{00000000-0008-0000-0600-00008E020000}"/>
            </a:ext>
          </a:extLst>
        </xdr:cNvPr>
        <xdr:cNvSpPr/>
      </xdr:nvSpPr>
      <xdr:spPr>
        <a:xfrm>
          <a:off x="13652500" y="13296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41481</xdr:rowOff>
    </xdr:from>
    <xdr:ext cx="599010" cy="259045"/>
    <xdr:sp macro=""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3403795" y="130716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181,385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33369</xdr:rowOff>
    </xdr:from>
    <xdr:to>
      <xdr:col>67</xdr:col>
      <xdr:colOff>101600</xdr:colOff>
      <xdr:row>78</xdr:row>
      <xdr:rowOff>134969</xdr:rowOff>
    </xdr:to>
    <xdr:sp macro="" textlink="">
      <xdr:nvSpPr>
        <xdr:cNvPr id="656" name="楕円 655">
          <a:extLst>
            <a:ext uri="{FF2B5EF4-FFF2-40B4-BE49-F238E27FC236}">
              <a16:creationId xmlns:a16="http://schemas.microsoft.com/office/drawing/2014/main" id="{00000000-0008-0000-0600-000090020000}"/>
            </a:ext>
          </a:extLst>
        </xdr:cNvPr>
        <xdr:cNvSpPr/>
      </xdr:nvSpPr>
      <xdr:spPr>
        <a:xfrm>
          <a:off x="12763500" y="13406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126096</xdr:rowOff>
    </xdr:from>
    <xdr:ext cx="599010" cy="259045"/>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2514795" y="134991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9" name="正方形/長方形 658">
          <a:extLst>
            <a:ext uri="{FF2B5EF4-FFF2-40B4-BE49-F238E27FC236}">
              <a16:creationId xmlns:a16="http://schemas.microsoft.com/office/drawing/2014/main" id="{00000000-0008-0000-0600-000093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24,395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93</xdr:row>
      <xdr:rowOff>168927</xdr:rowOff>
    </xdr:from>
    <xdr:ext cx="685572" cy="259045"/>
    <xdr:sp macro="" textlink="">
      <xdr:nvSpPr>
        <xdr:cNvPr id="673" name="テキスト ボックス 672">
          <a:extLst>
            <a:ext uri="{FF2B5EF4-FFF2-40B4-BE49-F238E27FC236}">
              <a16:creationId xmlns:a16="http://schemas.microsoft.com/office/drawing/2014/main" id="{00000000-0008-0000-0600-0000A1020000}"/>
            </a:ext>
          </a:extLst>
        </xdr:cNvPr>
        <xdr:cNvSpPr txBox="1"/>
      </xdr:nvSpPr>
      <xdr:spPr>
        <a:xfrm>
          <a:off x="11760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91</xdr:row>
      <xdr:rowOff>130827</xdr:rowOff>
    </xdr:from>
    <xdr:ext cx="685572"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1760428" y="1573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92727</xdr:rowOff>
    </xdr:from>
    <xdr:ext cx="685572" cy="259045"/>
    <xdr:sp macro="" textlink="">
      <xdr:nvSpPr>
        <xdr:cNvPr id="677" name="テキスト ボックス 676">
          <a:extLst>
            <a:ext uri="{FF2B5EF4-FFF2-40B4-BE49-F238E27FC236}">
              <a16:creationId xmlns:a16="http://schemas.microsoft.com/office/drawing/2014/main" id="{00000000-0008-0000-0600-0000A5020000}"/>
            </a:ext>
          </a:extLst>
        </xdr:cNvPr>
        <xdr:cNvSpPr txBox="1"/>
      </xdr:nvSpPr>
      <xdr:spPr>
        <a:xfrm>
          <a:off x="11760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9" name="テキスト ボックス 678">
          <a:extLst>
            <a:ext uri="{FF2B5EF4-FFF2-40B4-BE49-F238E27FC236}">
              <a16:creationId xmlns:a16="http://schemas.microsoft.com/office/drawing/2014/main" id="{00000000-0008-0000-0600-0000A7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0" name="積立金グラフ枠">
          <a:extLst>
            <a:ext uri="{FF2B5EF4-FFF2-40B4-BE49-F238E27FC236}">
              <a16:creationId xmlns:a16="http://schemas.microsoft.com/office/drawing/2014/main" id="{00000000-0008-0000-0600-0000A8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104003</xdr:rowOff>
    </xdr:from>
    <xdr:to>
      <xdr:col>85</xdr:col>
      <xdr:colOff>126364</xdr:colOff>
      <xdr:row>99</xdr:row>
      <xdr:rowOff>42828</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flipV="1">
          <a:off x="16317595" y="15534503"/>
          <a:ext cx="1269" cy="14818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46655</xdr:rowOff>
    </xdr:from>
    <xdr:ext cx="469744" cy="259045"/>
    <xdr:sp macro="" textlink="">
      <xdr:nvSpPr>
        <xdr:cNvPr id="682" name="積立金最小値テキスト">
          <a:extLst>
            <a:ext uri="{FF2B5EF4-FFF2-40B4-BE49-F238E27FC236}">
              <a16:creationId xmlns:a16="http://schemas.microsoft.com/office/drawing/2014/main" id="{00000000-0008-0000-0600-0000AA020000}"/>
            </a:ext>
          </a:extLst>
        </xdr:cNvPr>
        <xdr:cNvSpPr txBox="1"/>
      </xdr:nvSpPr>
      <xdr:spPr>
        <a:xfrm>
          <a:off x="16370300" y="170202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42828</xdr:rowOff>
    </xdr:from>
    <xdr:to>
      <xdr:col>86</xdr:col>
      <xdr:colOff>25400</xdr:colOff>
      <xdr:row>99</xdr:row>
      <xdr:rowOff>42828</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6230600" y="17016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50680</xdr:rowOff>
    </xdr:from>
    <xdr:ext cx="690189" cy="259045"/>
    <xdr:sp macro="" textlink="">
      <xdr:nvSpPr>
        <xdr:cNvPr id="684" name="積立金最大値テキスト">
          <a:extLst>
            <a:ext uri="{FF2B5EF4-FFF2-40B4-BE49-F238E27FC236}">
              <a16:creationId xmlns:a16="http://schemas.microsoft.com/office/drawing/2014/main" id="{00000000-0008-0000-0600-0000AC020000}"/>
            </a:ext>
          </a:extLst>
        </xdr:cNvPr>
        <xdr:cNvSpPr txBox="1"/>
      </xdr:nvSpPr>
      <xdr:spPr>
        <a:xfrm>
          <a:off x="16370300" y="1530973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1,946,846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104003</xdr:rowOff>
    </xdr:from>
    <xdr:to>
      <xdr:col>86</xdr:col>
      <xdr:colOff>25400</xdr:colOff>
      <xdr:row>90</xdr:row>
      <xdr:rowOff>104003</xdr:rowOff>
    </xdr:to>
    <xdr:cxnSp macro="">
      <xdr:nvCxnSpPr>
        <xdr:cNvPr id="685" name="直線コネクタ 684">
          <a:extLst>
            <a:ext uri="{FF2B5EF4-FFF2-40B4-BE49-F238E27FC236}">
              <a16:creationId xmlns:a16="http://schemas.microsoft.com/office/drawing/2014/main" id="{00000000-0008-0000-0600-0000AD020000}"/>
            </a:ext>
          </a:extLst>
        </xdr:cNvPr>
        <xdr:cNvCxnSpPr/>
      </xdr:nvCxnSpPr>
      <xdr:spPr>
        <a:xfrm>
          <a:off x="16230600" y="155345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48730</xdr:rowOff>
    </xdr:from>
    <xdr:to>
      <xdr:col>85</xdr:col>
      <xdr:colOff>127000</xdr:colOff>
      <xdr:row>98</xdr:row>
      <xdr:rowOff>152453</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5481300" y="16850830"/>
          <a:ext cx="838200" cy="1037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82214</xdr:rowOff>
    </xdr:from>
    <xdr:ext cx="534377" cy="259045"/>
    <xdr:sp macro="" textlink="">
      <xdr:nvSpPr>
        <xdr:cNvPr id="687" name="積立金平均値テキスト">
          <a:extLst>
            <a:ext uri="{FF2B5EF4-FFF2-40B4-BE49-F238E27FC236}">
              <a16:creationId xmlns:a16="http://schemas.microsoft.com/office/drawing/2014/main" id="{00000000-0008-0000-0600-0000AF020000}"/>
            </a:ext>
          </a:extLst>
        </xdr:cNvPr>
        <xdr:cNvSpPr txBox="1"/>
      </xdr:nvSpPr>
      <xdr:spPr>
        <a:xfrm>
          <a:off x="16370300" y="1688431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103787</xdr:rowOff>
    </xdr:from>
    <xdr:to>
      <xdr:col>85</xdr:col>
      <xdr:colOff>177800</xdr:colOff>
      <xdr:row>99</xdr:row>
      <xdr:rowOff>33937</xdr:rowOff>
    </xdr:to>
    <xdr:sp macro="" textlink="">
      <xdr:nvSpPr>
        <xdr:cNvPr id="688" name="フローチャート: 判断 687">
          <a:extLst>
            <a:ext uri="{FF2B5EF4-FFF2-40B4-BE49-F238E27FC236}">
              <a16:creationId xmlns:a16="http://schemas.microsoft.com/office/drawing/2014/main" id="{00000000-0008-0000-0600-0000B0020000}"/>
            </a:ext>
          </a:extLst>
        </xdr:cNvPr>
        <xdr:cNvSpPr/>
      </xdr:nvSpPr>
      <xdr:spPr>
        <a:xfrm>
          <a:off x="16268700" y="16905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93</xdr:row>
      <xdr:rowOff>23168</xdr:rowOff>
    </xdr:from>
    <xdr:to>
      <xdr:col>81</xdr:col>
      <xdr:colOff>50800</xdr:colOff>
      <xdr:row>98</xdr:row>
      <xdr:rowOff>48730</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a:off x="14592300" y="15968018"/>
          <a:ext cx="889000" cy="882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113674</xdr:rowOff>
    </xdr:from>
    <xdr:to>
      <xdr:col>81</xdr:col>
      <xdr:colOff>101600</xdr:colOff>
      <xdr:row>99</xdr:row>
      <xdr:rowOff>43824</xdr:rowOff>
    </xdr:to>
    <xdr:sp macro="" textlink="">
      <xdr:nvSpPr>
        <xdr:cNvPr id="690" name="フローチャート: 判断 689">
          <a:extLst>
            <a:ext uri="{FF2B5EF4-FFF2-40B4-BE49-F238E27FC236}">
              <a16:creationId xmlns:a16="http://schemas.microsoft.com/office/drawing/2014/main" id="{00000000-0008-0000-0600-0000B2020000}"/>
            </a:ext>
          </a:extLst>
        </xdr:cNvPr>
        <xdr:cNvSpPr/>
      </xdr:nvSpPr>
      <xdr:spPr>
        <a:xfrm>
          <a:off x="15430500" y="16915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34951</xdr:rowOff>
    </xdr:from>
    <xdr:ext cx="534377"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5214111" y="170085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93</xdr:row>
      <xdr:rowOff>23168</xdr:rowOff>
    </xdr:from>
    <xdr:to>
      <xdr:col>76</xdr:col>
      <xdr:colOff>114300</xdr:colOff>
      <xdr:row>93</xdr:row>
      <xdr:rowOff>93523</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flipV="1">
          <a:off x="13703300" y="15968018"/>
          <a:ext cx="889000" cy="703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110649</xdr:rowOff>
    </xdr:from>
    <xdr:to>
      <xdr:col>76</xdr:col>
      <xdr:colOff>165100</xdr:colOff>
      <xdr:row>99</xdr:row>
      <xdr:rowOff>40799</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4541500" y="169127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31926</xdr:rowOff>
    </xdr:from>
    <xdr:ext cx="534377"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4325111" y="170054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93</xdr:row>
      <xdr:rowOff>93523</xdr:rowOff>
    </xdr:from>
    <xdr:to>
      <xdr:col>71</xdr:col>
      <xdr:colOff>177800</xdr:colOff>
      <xdr:row>96</xdr:row>
      <xdr:rowOff>19838</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flipV="1">
          <a:off x="12814300" y="16038373"/>
          <a:ext cx="889000" cy="4406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103166</xdr:rowOff>
    </xdr:from>
    <xdr:to>
      <xdr:col>72</xdr:col>
      <xdr:colOff>38100</xdr:colOff>
      <xdr:row>99</xdr:row>
      <xdr:rowOff>33316</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3652500" y="16905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24443</xdr:rowOff>
    </xdr:from>
    <xdr:ext cx="534377"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3436111" y="169979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110751</xdr:rowOff>
    </xdr:from>
    <xdr:to>
      <xdr:col>67</xdr:col>
      <xdr:colOff>101600</xdr:colOff>
      <xdr:row>99</xdr:row>
      <xdr:rowOff>40901</xdr:rowOff>
    </xdr:to>
    <xdr:sp macro="" textlink="">
      <xdr:nvSpPr>
        <xdr:cNvPr id="698" name="フローチャート: 判断 697">
          <a:extLst>
            <a:ext uri="{FF2B5EF4-FFF2-40B4-BE49-F238E27FC236}">
              <a16:creationId xmlns:a16="http://schemas.microsoft.com/office/drawing/2014/main" id="{00000000-0008-0000-0600-0000BA020000}"/>
            </a:ext>
          </a:extLst>
        </xdr:cNvPr>
        <xdr:cNvSpPr/>
      </xdr:nvSpPr>
      <xdr:spPr>
        <a:xfrm>
          <a:off x="12763500" y="16912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32028</xdr:rowOff>
    </xdr:from>
    <xdr:ext cx="534377"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2547111" y="170055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101653</xdr:rowOff>
    </xdr:from>
    <xdr:to>
      <xdr:col>85</xdr:col>
      <xdr:colOff>177800</xdr:colOff>
      <xdr:row>99</xdr:row>
      <xdr:rowOff>31803</xdr:rowOff>
    </xdr:to>
    <xdr:sp macro="" textlink="">
      <xdr:nvSpPr>
        <xdr:cNvPr id="705" name="楕円 704">
          <a:extLst>
            <a:ext uri="{FF2B5EF4-FFF2-40B4-BE49-F238E27FC236}">
              <a16:creationId xmlns:a16="http://schemas.microsoft.com/office/drawing/2014/main" id="{00000000-0008-0000-0600-0000C1020000}"/>
            </a:ext>
          </a:extLst>
        </xdr:cNvPr>
        <xdr:cNvSpPr/>
      </xdr:nvSpPr>
      <xdr:spPr>
        <a:xfrm>
          <a:off x="16268700" y="16903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61030</xdr:rowOff>
    </xdr:from>
    <xdr:ext cx="534377" cy="259045"/>
    <xdr:sp macro="" textlink="">
      <xdr:nvSpPr>
        <xdr:cNvPr id="706" name="積立金該当値テキスト">
          <a:extLst>
            <a:ext uri="{FF2B5EF4-FFF2-40B4-BE49-F238E27FC236}">
              <a16:creationId xmlns:a16="http://schemas.microsoft.com/office/drawing/2014/main" id="{00000000-0008-0000-0600-0000C2020000}"/>
            </a:ext>
          </a:extLst>
        </xdr:cNvPr>
        <xdr:cNvSpPr txBox="1"/>
      </xdr:nvSpPr>
      <xdr:spPr>
        <a:xfrm>
          <a:off x="16370300" y="166916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169380</xdr:rowOff>
    </xdr:from>
    <xdr:to>
      <xdr:col>81</xdr:col>
      <xdr:colOff>101600</xdr:colOff>
      <xdr:row>98</xdr:row>
      <xdr:rowOff>99530</xdr:rowOff>
    </xdr:to>
    <xdr:sp macro="" textlink="">
      <xdr:nvSpPr>
        <xdr:cNvPr id="707" name="楕円 706">
          <a:extLst>
            <a:ext uri="{FF2B5EF4-FFF2-40B4-BE49-F238E27FC236}">
              <a16:creationId xmlns:a16="http://schemas.microsoft.com/office/drawing/2014/main" id="{00000000-0008-0000-0600-0000C3020000}"/>
            </a:ext>
          </a:extLst>
        </xdr:cNvPr>
        <xdr:cNvSpPr/>
      </xdr:nvSpPr>
      <xdr:spPr>
        <a:xfrm>
          <a:off x="15430500" y="16800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116057</xdr:rowOff>
    </xdr:from>
    <xdr:ext cx="599010" cy="259045"/>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5181795" y="165752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92</xdr:row>
      <xdr:rowOff>143818</xdr:rowOff>
    </xdr:from>
    <xdr:to>
      <xdr:col>76</xdr:col>
      <xdr:colOff>165100</xdr:colOff>
      <xdr:row>93</xdr:row>
      <xdr:rowOff>73968</xdr:rowOff>
    </xdr:to>
    <xdr:sp macro="" textlink="">
      <xdr:nvSpPr>
        <xdr:cNvPr id="709" name="楕円 708">
          <a:extLst>
            <a:ext uri="{FF2B5EF4-FFF2-40B4-BE49-F238E27FC236}">
              <a16:creationId xmlns:a16="http://schemas.microsoft.com/office/drawing/2014/main" id="{00000000-0008-0000-0600-0000C5020000}"/>
            </a:ext>
          </a:extLst>
        </xdr:cNvPr>
        <xdr:cNvSpPr/>
      </xdr:nvSpPr>
      <xdr:spPr>
        <a:xfrm>
          <a:off x="14541500" y="15917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74</xdr:col>
      <xdr:colOff>150205</xdr:colOff>
      <xdr:row>91</xdr:row>
      <xdr:rowOff>90495</xdr:rowOff>
    </xdr:from>
    <xdr:ext cx="690189" cy="25904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4247205" y="1569244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1,377,929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93</xdr:row>
      <xdr:rowOff>42723</xdr:rowOff>
    </xdr:from>
    <xdr:to>
      <xdr:col>72</xdr:col>
      <xdr:colOff>38100</xdr:colOff>
      <xdr:row>93</xdr:row>
      <xdr:rowOff>144323</xdr:rowOff>
    </xdr:to>
    <xdr:sp macro="" textlink="">
      <xdr:nvSpPr>
        <xdr:cNvPr id="711" name="楕円 710">
          <a:extLst>
            <a:ext uri="{FF2B5EF4-FFF2-40B4-BE49-F238E27FC236}">
              <a16:creationId xmlns:a16="http://schemas.microsoft.com/office/drawing/2014/main" id="{00000000-0008-0000-0600-0000C7020000}"/>
            </a:ext>
          </a:extLst>
        </xdr:cNvPr>
        <xdr:cNvSpPr/>
      </xdr:nvSpPr>
      <xdr:spPr>
        <a:xfrm>
          <a:off x="13652500" y="15987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23205</xdr:colOff>
      <xdr:row>91</xdr:row>
      <xdr:rowOff>160850</xdr:rowOff>
    </xdr:from>
    <xdr:ext cx="690189" cy="259045"/>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3358205" y="1576280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1,285,600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140488</xdr:rowOff>
    </xdr:from>
    <xdr:to>
      <xdr:col>67</xdr:col>
      <xdr:colOff>101600</xdr:colOff>
      <xdr:row>96</xdr:row>
      <xdr:rowOff>70638</xdr:rowOff>
    </xdr:to>
    <xdr:sp macro="" textlink="">
      <xdr:nvSpPr>
        <xdr:cNvPr id="713" name="楕円 712">
          <a:extLst>
            <a:ext uri="{FF2B5EF4-FFF2-40B4-BE49-F238E27FC236}">
              <a16:creationId xmlns:a16="http://schemas.microsoft.com/office/drawing/2014/main" id="{00000000-0008-0000-0600-0000C9020000}"/>
            </a:ext>
          </a:extLst>
        </xdr:cNvPr>
        <xdr:cNvSpPr/>
      </xdr:nvSpPr>
      <xdr:spPr>
        <a:xfrm>
          <a:off x="12763500" y="164282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94</xdr:row>
      <xdr:rowOff>87165</xdr:rowOff>
    </xdr:from>
    <xdr:ext cx="599010" cy="259045"/>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2514795" y="162034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707,299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28" name="テキスト ボックス 727">
          <a:extLst>
            <a:ext uri="{FF2B5EF4-FFF2-40B4-BE49-F238E27FC236}">
              <a16:creationId xmlns:a16="http://schemas.microsoft.com/office/drawing/2014/main" id="{00000000-0008-0000-0600-0000D8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30" name="テキスト ボックス 729">
          <a:extLst>
            <a:ext uri="{FF2B5EF4-FFF2-40B4-BE49-F238E27FC236}">
              <a16:creationId xmlns:a16="http://schemas.microsoft.com/office/drawing/2014/main" id="{00000000-0008-0000-0600-0000DA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4" name="テキスト ボックス 733">
          <a:extLst>
            <a:ext uri="{FF2B5EF4-FFF2-40B4-BE49-F238E27FC236}">
              <a16:creationId xmlns:a16="http://schemas.microsoft.com/office/drawing/2014/main" id="{00000000-0008-0000-0600-0000DE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5" name="投資及び出資金グラフ枠">
          <a:extLst>
            <a:ext uri="{FF2B5EF4-FFF2-40B4-BE49-F238E27FC236}">
              <a16:creationId xmlns:a16="http://schemas.microsoft.com/office/drawing/2014/main" id="{00000000-0008-0000-0600-0000DF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153119</xdr:rowOff>
    </xdr:from>
    <xdr:to>
      <xdr:col>116</xdr:col>
      <xdr:colOff>62864</xdr:colOff>
      <xdr:row>38</xdr:row>
      <xdr:rowOff>139700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flipV="1">
          <a:off x="22159595" y="5296619"/>
          <a:ext cx="1269" cy="13581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37" name="投資及び出資金最小値テキスト">
          <a:extLst>
            <a:ext uri="{FF2B5EF4-FFF2-40B4-BE49-F238E27FC236}">
              <a16:creationId xmlns:a16="http://schemas.microsoft.com/office/drawing/2014/main" id="{00000000-0008-0000-0600-0000E1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99796</xdr:rowOff>
    </xdr:from>
    <xdr:ext cx="534377" cy="259045"/>
    <xdr:sp macro="" textlink="">
      <xdr:nvSpPr>
        <xdr:cNvPr id="739" name="投資及び出資金最大値テキスト">
          <a:extLst>
            <a:ext uri="{FF2B5EF4-FFF2-40B4-BE49-F238E27FC236}">
              <a16:creationId xmlns:a16="http://schemas.microsoft.com/office/drawing/2014/main" id="{00000000-0008-0000-0600-0000E3020000}"/>
            </a:ext>
          </a:extLst>
        </xdr:cNvPr>
        <xdr:cNvSpPr txBox="1"/>
      </xdr:nvSpPr>
      <xdr:spPr>
        <a:xfrm>
          <a:off x="22212300" y="50718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59,413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153119</xdr:rowOff>
    </xdr:from>
    <xdr:to>
      <xdr:col>116</xdr:col>
      <xdr:colOff>152400</xdr:colOff>
      <xdr:row>30</xdr:row>
      <xdr:rowOff>153119</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22072600" y="52966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54879</xdr:rowOff>
    </xdr:from>
    <xdr:ext cx="469744" cy="259045"/>
    <xdr:sp macro="" textlink="">
      <xdr:nvSpPr>
        <xdr:cNvPr id="742" name="投資及び出資金平均値テキスト">
          <a:extLst>
            <a:ext uri="{FF2B5EF4-FFF2-40B4-BE49-F238E27FC236}">
              <a16:creationId xmlns:a16="http://schemas.microsoft.com/office/drawing/2014/main" id="{00000000-0008-0000-0600-0000E6020000}"/>
            </a:ext>
          </a:extLst>
        </xdr:cNvPr>
        <xdr:cNvSpPr txBox="1"/>
      </xdr:nvSpPr>
      <xdr:spPr>
        <a:xfrm>
          <a:off x="22212300" y="639852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32001</xdr:rowOff>
    </xdr:from>
    <xdr:to>
      <xdr:col>116</xdr:col>
      <xdr:colOff>114300</xdr:colOff>
      <xdr:row>38</xdr:row>
      <xdr:rowOff>133601</xdr:rowOff>
    </xdr:to>
    <xdr:sp macro="" textlink="">
      <xdr:nvSpPr>
        <xdr:cNvPr id="743" name="フローチャート: 判断 742">
          <a:extLst>
            <a:ext uri="{FF2B5EF4-FFF2-40B4-BE49-F238E27FC236}">
              <a16:creationId xmlns:a16="http://schemas.microsoft.com/office/drawing/2014/main" id="{00000000-0008-0000-0600-0000E7020000}"/>
            </a:ext>
          </a:extLst>
        </xdr:cNvPr>
        <xdr:cNvSpPr/>
      </xdr:nvSpPr>
      <xdr:spPr>
        <a:xfrm>
          <a:off x="22110700" y="6547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125526</xdr:rowOff>
    </xdr:from>
    <xdr:to>
      <xdr:col>111</xdr:col>
      <xdr:colOff>177800</xdr:colOff>
      <xdr:row>38</xdr:row>
      <xdr:rowOff>139700</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a:off x="20434300" y="6640626"/>
          <a:ext cx="889000" cy="14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64326</xdr:rowOff>
    </xdr:from>
    <xdr:to>
      <xdr:col>112</xdr:col>
      <xdr:colOff>38100</xdr:colOff>
      <xdr:row>38</xdr:row>
      <xdr:rowOff>165926</xdr:rowOff>
    </xdr:to>
    <xdr:sp macro="" textlink="">
      <xdr:nvSpPr>
        <xdr:cNvPr id="745" name="フローチャート: 判断 744">
          <a:extLst>
            <a:ext uri="{FF2B5EF4-FFF2-40B4-BE49-F238E27FC236}">
              <a16:creationId xmlns:a16="http://schemas.microsoft.com/office/drawing/2014/main" id="{00000000-0008-0000-0600-0000E9020000}"/>
            </a:ext>
          </a:extLst>
        </xdr:cNvPr>
        <xdr:cNvSpPr/>
      </xdr:nvSpPr>
      <xdr:spPr>
        <a:xfrm>
          <a:off x="21272500" y="65794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11003</xdr:rowOff>
    </xdr:from>
    <xdr:ext cx="469744"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1088428" y="63546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125526</xdr:rowOff>
    </xdr:from>
    <xdr:to>
      <xdr:col>107</xdr:col>
      <xdr:colOff>50800</xdr:colOff>
      <xdr:row>38</xdr:row>
      <xdr:rowOff>139700</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flipV="1">
          <a:off x="19545300" y="6640626"/>
          <a:ext cx="889000" cy="14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59159</xdr:rowOff>
    </xdr:from>
    <xdr:to>
      <xdr:col>107</xdr:col>
      <xdr:colOff>101600</xdr:colOff>
      <xdr:row>38</xdr:row>
      <xdr:rowOff>160759</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20383500" y="6574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5836</xdr:rowOff>
    </xdr:from>
    <xdr:ext cx="469744"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0199428" y="63494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3111</xdr:rowOff>
    </xdr:from>
    <xdr:to>
      <xdr:col>102</xdr:col>
      <xdr:colOff>114300</xdr:colOff>
      <xdr:row>38</xdr:row>
      <xdr:rowOff>139700</xdr:rowOff>
    </xdr:to>
    <xdr:cxnSp macro="">
      <xdr:nvCxnSpPr>
        <xdr:cNvPr id="750" name="直線コネクタ 749">
          <a:extLst>
            <a:ext uri="{FF2B5EF4-FFF2-40B4-BE49-F238E27FC236}">
              <a16:creationId xmlns:a16="http://schemas.microsoft.com/office/drawing/2014/main" id="{00000000-0008-0000-0600-0000EE020000}"/>
            </a:ext>
          </a:extLst>
        </xdr:cNvPr>
        <xdr:cNvCxnSpPr/>
      </xdr:nvCxnSpPr>
      <xdr:spPr>
        <a:xfrm>
          <a:off x="18656300" y="6518211"/>
          <a:ext cx="889000" cy="136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67389</xdr:rowOff>
    </xdr:from>
    <xdr:to>
      <xdr:col>102</xdr:col>
      <xdr:colOff>165100</xdr:colOff>
      <xdr:row>38</xdr:row>
      <xdr:rowOff>168989</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19494500" y="6582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14066</xdr:rowOff>
    </xdr:from>
    <xdr:ext cx="378565"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19356017" y="635771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50267</xdr:rowOff>
    </xdr:from>
    <xdr:to>
      <xdr:col>98</xdr:col>
      <xdr:colOff>38100</xdr:colOff>
      <xdr:row>38</xdr:row>
      <xdr:rowOff>151867</xdr:rowOff>
    </xdr:to>
    <xdr:sp macro="" textlink="">
      <xdr:nvSpPr>
        <xdr:cNvPr id="753" name="フローチャート: 判断 752">
          <a:extLst>
            <a:ext uri="{FF2B5EF4-FFF2-40B4-BE49-F238E27FC236}">
              <a16:creationId xmlns:a16="http://schemas.microsoft.com/office/drawing/2014/main" id="{00000000-0008-0000-0600-0000F1020000}"/>
            </a:ext>
          </a:extLst>
        </xdr:cNvPr>
        <xdr:cNvSpPr/>
      </xdr:nvSpPr>
      <xdr:spPr>
        <a:xfrm>
          <a:off x="18605500" y="6565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38</xdr:row>
      <xdr:rowOff>142994</xdr:rowOff>
    </xdr:from>
    <xdr:ext cx="469744"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8421428" y="66580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0" name="楕円 759">
          <a:extLst>
            <a:ext uri="{FF2B5EF4-FFF2-40B4-BE49-F238E27FC236}">
              <a16:creationId xmlns:a16="http://schemas.microsoft.com/office/drawing/2014/main" id="{00000000-0008-0000-0600-0000F8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10428</xdr:rowOff>
    </xdr:from>
    <xdr:ext cx="249299" cy="259045"/>
    <xdr:sp macro="" textlink="">
      <xdr:nvSpPr>
        <xdr:cNvPr id="761" name="投資及び出資金該当値テキスト">
          <a:extLst>
            <a:ext uri="{FF2B5EF4-FFF2-40B4-BE49-F238E27FC236}">
              <a16:creationId xmlns:a16="http://schemas.microsoft.com/office/drawing/2014/main" id="{00000000-0008-0000-0600-0000F9020000}"/>
            </a:ext>
          </a:extLst>
        </xdr:cNvPr>
        <xdr:cNvSpPr txBox="1"/>
      </xdr:nvSpPr>
      <xdr:spPr>
        <a:xfrm>
          <a:off x="22212300" y="652552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2" name="楕円 761">
          <a:extLst>
            <a:ext uri="{FF2B5EF4-FFF2-40B4-BE49-F238E27FC236}">
              <a16:creationId xmlns:a16="http://schemas.microsoft.com/office/drawing/2014/main" id="{00000000-0008-0000-0600-0000FA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74726</xdr:rowOff>
    </xdr:from>
    <xdr:to>
      <xdr:col>107</xdr:col>
      <xdr:colOff>101600</xdr:colOff>
      <xdr:row>39</xdr:row>
      <xdr:rowOff>4876</xdr:rowOff>
    </xdr:to>
    <xdr:sp macro="" textlink="">
      <xdr:nvSpPr>
        <xdr:cNvPr id="764" name="楕円 763">
          <a:extLst>
            <a:ext uri="{FF2B5EF4-FFF2-40B4-BE49-F238E27FC236}">
              <a16:creationId xmlns:a16="http://schemas.microsoft.com/office/drawing/2014/main" id="{00000000-0008-0000-0600-0000FC020000}"/>
            </a:ext>
          </a:extLst>
        </xdr:cNvPr>
        <xdr:cNvSpPr/>
      </xdr:nvSpPr>
      <xdr:spPr>
        <a:xfrm>
          <a:off x="20383500" y="65898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38</xdr:row>
      <xdr:rowOff>167453</xdr:rowOff>
    </xdr:from>
    <xdr:ext cx="378565"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20245017" y="668255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6" name="楕円 765">
          <a:extLst>
            <a:ext uri="{FF2B5EF4-FFF2-40B4-BE49-F238E27FC236}">
              <a16:creationId xmlns:a16="http://schemas.microsoft.com/office/drawing/2014/main" id="{00000000-0008-0000-0600-0000FE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123761</xdr:rowOff>
    </xdr:from>
    <xdr:to>
      <xdr:col>98</xdr:col>
      <xdr:colOff>38100</xdr:colOff>
      <xdr:row>38</xdr:row>
      <xdr:rowOff>53911</xdr:rowOff>
    </xdr:to>
    <xdr:sp macro="" textlink="">
      <xdr:nvSpPr>
        <xdr:cNvPr id="768" name="楕円 767">
          <a:extLst>
            <a:ext uri="{FF2B5EF4-FFF2-40B4-BE49-F238E27FC236}">
              <a16:creationId xmlns:a16="http://schemas.microsoft.com/office/drawing/2014/main" id="{00000000-0008-0000-0600-000000030000}"/>
            </a:ext>
          </a:extLst>
        </xdr:cNvPr>
        <xdr:cNvSpPr/>
      </xdr:nvSpPr>
      <xdr:spPr>
        <a:xfrm>
          <a:off x="18605500" y="6467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70438</xdr:rowOff>
    </xdr:from>
    <xdr:ext cx="469744" cy="259045"/>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8421428" y="6242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55</xdr:row>
      <xdr:rowOff>54627</xdr:rowOff>
    </xdr:from>
    <xdr:ext cx="595419" cy="259045"/>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7692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52</xdr:row>
      <xdr:rowOff>111777</xdr:rowOff>
    </xdr:from>
    <xdr:ext cx="595419" cy="259045"/>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7692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168927</xdr:rowOff>
    </xdr:from>
    <xdr:ext cx="595419" cy="259045"/>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17692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89" name="テキスト ボックス 788">
          <a:extLst>
            <a:ext uri="{FF2B5EF4-FFF2-40B4-BE49-F238E27FC236}">
              <a16:creationId xmlns:a16="http://schemas.microsoft.com/office/drawing/2014/main" id="{00000000-0008-0000-0600-000015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0" name="貸付金グラフ枠">
          <a:extLst>
            <a:ext uri="{FF2B5EF4-FFF2-40B4-BE49-F238E27FC236}">
              <a16:creationId xmlns:a16="http://schemas.microsoft.com/office/drawing/2014/main" id="{00000000-0008-0000-0600-000016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79711</xdr:rowOff>
    </xdr:from>
    <xdr:to>
      <xdr:col>116</xdr:col>
      <xdr:colOff>62864</xdr:colOff>
      <xdr:row>58</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flipV="1">
          <a:off x="22159595" y="8823661"/>
          <a:ext cx="1269" cy="12601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157106</xdr:rowOff>
    </xdr:from>
    <xdr:ext cx="249299" cy="259045"/>
    <xdr:sp macro="" textlink="">
      <xdr:nvSpPr>
        <xdr:cNvPr id="792" name="貸付金最小値テキスト">
          <a:extLst>
            <a:ext uri="{FF2B5EF4-FFF2-40B4-BE49-F238E27FC236}">
              <a16:creationId xmlns:a16="http://schemas.microsoft.com/office/drawing/2014/main" id="{00000000-0008-0000-0600-000018030000}"/>
            </a:ext>
          </a:extLst>
        </xdr:cNvPr>
        <xdr:cNvSpPr txBox="1"/>
      </xdr:nvSpPr>
      <xdr:spPr>
        <a:xfrm>
          <a:off x="22212300" y="1010120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26388</xdr:rowOff>
    </xdr:from>
    <xdr:ext cx="599010" cy="259045"/>
    <xdr:sp macro="" textlink="">
      <xdr:nvSpPr>
        <xdr:cNvPr id="794" name="貸付金最大値テキスト">
          <a:extLst>
            <a:ext uri="{FF2B5EF4-FFF2-40B4-BE49-F238E27FC236}">
              <a16:creationId xmlns:a16="http://schemas.microsoft.com/office/drawing/2014/main" id="{00000000-0008-0000-0600-00001A030000}"/>
            </a:ext>
          </a:extLst>
        </xdr:cNvPr>
        <xdr:cNvSpPr txBox="1"/>
      </xdr:nvSpPr>
      <xdr:spPr>
        <a:xfrm>
          <a:off x="22212300" y="8598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275,621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79711</xdr:rowOff>
    </xdr:from>
    <xdr:to>
      <xdr:col>116</xdr:col>
      <xdr:colOff>152400</xdr:colOff>
      <xdr:row>51</xdr:row>
      <xdr:rowOff>79711</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22072600" y="88236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138914</xdr:rowOff>
    </xdr:from>
    <xdr:to>
      <xdr:col>116</xdr:col>
      <xdr:colOff>63500</xdr:colOff>
      <xdr:row>58</xdr:row>
      <xdr:rowOff>139435</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a:off x="21323300" y="10083014"/>
          <a:ext cx="838200" cy="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74556</xdr:rowOff>
    </xdr:from>
    <xdr:ext cx="469744" cy="259045"/>
    <xdr:sp macro="" textlink="">
      <xdr:nvSpPr>
        <xdr:cNvPr id="797" name="貸付金平均値テキスト">
          <a:extLst>
            <a:ext uri="{FF2B5EF4-FFF2-40B4-BE49-F238E27FC236}">
              <a16:creationId xmlns:a16="http://schemas.microsoft.com/office/drawing/2014/main" id="{00000000-0008-0000-0600-00001D030000}"/>
            </a:ext>
          </a:extLst>
        </xdr:cNvPr>
        <xdr:cNvSpPr txBox="1"/>
      </xdr:nvSpPr>
      <xdr:spPr>
        <a:xfrm>
          <a:off x="22212300" y="984720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51679</xdr:rowOff>
    </xdr:from>
    <xdr:to>
      <xdr:col>116</xdr:col>
      <xdr:colOff>114300</xdr:colOff>
      <xdr:row>58</xdr:row>
      <xdr:rowOff>153279</xdr:rowOff>
    </xdr:to>
    <xdr:sp macro="" textlink="">
      <xdr:nvSpPr>
        <xdr:cNvPr id="798" name="フローチャート: 判断 797">
          <a:extLst>
            <a:ext uri="{FF2B5EF4-FFF2-40B4-BE49-F238E27FC236}">
              <a16:creationId xmlns:a16="http://schemas.microsoft.com/office/drawing/2014/main" id="{00000000-0008-0000-0600-00001E030000}"/>
            </a:ext>
          </a:extLst>
        </xdr:cNvPr>
        <xdr:cNvSpPr/>
      </xdr:nvSpPr>
      <xdr:spPr>
        <a:xfrm>
          <a:off x="22110700" y="99957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138424</xdr:rowOff>
    </xdr:from>
    <xdr:to>
      <xdr:col>111</xdr:col>
      <xdr:colOff>177800</xdr:colOff>
      <xdr:row>58</xdr:row>
      <xdr:rowOff>138914</xdr:rowOff>
    </xdr:to>
    <xdr:cxnSp macro="">
      <xdr:nvCxnSpPr>
        <xdr:cNvPr id="799" name="直線コネクタ 798">
          <a:extLst>
            <a:ext uri="{FF2B5EF4-FFF2-40B4-BE49-F238E27FC236}">
              <a16:creationId xmlns:a16="http://schemas.microsoft.com/office/drawing/2014/main" id="{00000000-0008-0000-0600-00001F030000}"/>
            </a:ext>
          </a:extLst>
        </xdr:cNvPr>
        <xdr:cNvCxnSpPr/>
      </xdr:nvCxnSpPr>
      <xdr:spPr>
        <a:xfrm>
          <a:off x="20434300" y="10082524"/>
          <a:ext cx="889000" cy="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52370</xdr:rowOff>
    </xdr:from>
    <xdr:to>
      <xdr:col>112</xdr:col>
      <xdr:colOff>38100</xdr:colOff>
      <xdr:row>58</xdr:row>
      <xdr:rowOff>153970</xdr:rowOff>
    </xdr:to>
    <xdr:sp macro="" textlink="">
      <xdr:nvSpPr>
        <xdr:cNvPr id="800" name="フローチャート: 判断 799">
          <a:extLst>
            <a:ext uri="{FF2B5EF4-FFF2-40B4-BE49-F238E27FC236}">
              <a16:creationId xmlns:a16="http://schemas.microsoft.com/office/drawing/2014/main" id="{00000000-0008-0000-0600-000020030000}"/>
            </a:ext>
          </a:extLst>
        </xdr:cNvPr>
        <xdr:cNvSpPr/>
      </xdr:nvSpPr>
      <xdr:spPr>
        <a:xfrm>
          <a:off x="21272500" y="9996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170497</xdr:rowOff>
    </xdr:from>
    <xdr:ext cx="469744" cy="259045"/>
    <xdr:sp macro="" textlink="">
      <xdr:nvSpPr>
        <xdr:cNvPr id="801" name="テキスト ボックス 800">
          <a:extLst>
            <a:ext uri="{FF2B5EF4-FFF2-40B4-BE49-F238E27FC236}">
              <a16:creationId xmlns:a16="http://schemas.microsoft.com/office/drawing/2014/main" id="{00000000-0008-0000-0600-000021030000}"/>
            </a:ext>
          </a:extLst>
        </xdr:cNvPr>
        <xdr:cNvSpPr txBox="1"/>
      </xdr:nvSpPr>
      <xdr:spPr>
        <a:xfrm>
          <a:off x="21088428" y="97716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138424</xdr:rowOff>
    </xdr:from>
    <xdr:to>
      <xdr:col>107</xdr:col>
      <xdr:colOff>50800</xdr:colOff>
      <xdr:row>58</xdr:row>
      <xdr:rowOff>138443</xdr:rowOff>
    </xdr:to>
    <xdr:cxnSp macro="">
      <xdr:nvCxnSpPr>
        <xdr:cNvPr id="802" name="直線コネクタ 801">
          <a:extLst>
            <a:ext uri="{FF2B5EF4-FFF2-40B4-BE49-F238E27FC236}">
              <a16:creationId xmlns:a16="http://schemas.microsoft.com/office/drawing/2014/main" id="{00000000-0008-0000-0600-000022030000}"/>
            </a:ext>
          </a:extLst>
        </xdr:cNvPr>
        <xdr:cNvCxnSpPr/>
      </xdr:nvCxnSpPr>
      <xdr:spPr>
        <a:xfrm flipV="1">
          <a:off x="19545300" y="10082524"/>
          <a:ext cx="889000" cy="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53572</xdr:rowOff>
    </xdr:from>
    <xdr:to>
      <xdr:col>107</xdr:col>
      <xdr:colOff>101600</xdr:colOff>
      <xdr:row>58</xdr:row>
      <xdr:rowOff>155172</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20383500" y="9997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249</xdr:rowOff>
    </xdr:from>
    <xdr:ext cx="469744" cy="259045"/>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20199428" y="97728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137578</xdr:rowOff>
    </xdr:from>
    <xdr:to>
      <xdr:col>102</xdr:col>
      <xdr:colOff>114300</xdr:colOff>
      <xdr:row>58</xdr:row>
      <xdr:rowOff>138443</xdr:rowOff>
    </xdr:to>
    <xdr:cxnSp macro="">
      <xdr:nvCxnSpPr>
        <xdr:cNvPr id="805" name="直線コネクタ 804">
          <a:extLst>
            <a:ext uri="{FF2B5EF4-FFF2-40B4-BE49-F238E27FC236}">
              <a16:creationId xmlns:a16="http://schemas.microsoft.com/office/drawing/2014/main" id="{00000000-0008-0000-0600-000025030000}"/>
            </a:ext>
          </a:extLst>
        </xdr:cNvPr>
        <xdr:cNvCxnSpPr/>
      </xdr:nvCxnSpPr>
      <xdr:spPr>
        <a:xfrm>
          <a:off x="18656300" y="10081678"/>
          <a:ext cx="889000" cy="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50148</xdr:rowOff>
    </xdr:from>
    <xdr:to>
      <xdr:col>102</xdr:col>
      <xdr:colOff>165100</xdr:colOff>
      <xdr:row>58</xdr:row>
      <xdr:rowOff>151748</xdr:rowOff>
    </xdr:to>
    <xdr:sp macro="" textlink="">
      <xdr:nvSpPr>
        <xdr:cNvPr id="806" name="フローチャート: 判断 805">
          <a:extLst>
            <a:ext uri="{FF2B5EF4-FFF2-40B4-BE49-F238E27FC236}">
              <a16:creationId xmlns:a16="http://schemas.microsoft.com/office/drawing/2014/main" id="{00000000-0008-0000-0600-000026030000}"/>
            </a:ext>
          </a:extLst>
        </xdr:cNvPr>
        <xdr:cNvSpPr/>
      </xdr:nvSpPr>
      <xdr:spPr>
        <a:xfrm>
          <a:off x="19494500" y="9994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168275</xdr:rowOff>
    </xdr:from>
    <xdr:ext cx="469744"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19310428" y="97694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49928</xdr:rowOff>
    </xdr:from>
    <xdr:to>
      <xdr:col>98</xdr:col>
      <xdr:colOff>38100</xdr:colOff>
      <xdr:row>58</xdr:row>
      <xdr:rowOff>151528</xdr:rowOff>
    </xdr:to>
    <xdr:sp macro="" textlink="">
      <xdr:nvSpPr>
        <xdr:cNvPr id="808" name="フローチャート: 判断 807">
          <a:extLst>
            <a:ext uri="{FF2B5EF4-FFF2-40B4-BE49-F238E27FC236}">
              <a16:creationId xmlns:a16="http://schemas.microsoft.com/office/drawing/2014/main" id="{00000000-0008-0000-0600-000028030000}"/>
            </a:ext>
          </a:extLst>
        </xdr:cNvPr>
        <xdr:cNvSpPr/>
      </xdr:nvSpPr>
      <xdr:spPr>
        <a:xfrm>
          <a:off x="18605500" y="9994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168055</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18421428" y="9769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88635</xdr:rowOff>
    </xdr:from>
    <xdr:to>
      <xdr:col>116</xdr:col>
      <xdr:colOff>114300</xdr:colOff>
      <xdr:row>59</xdr:row>
      <xdr:rowOff>18785</xdr:rowOff>
    </xdr:to>
    <xdr:sp macro="" textlink="">
      <xdr:nvSpPr>
        <xdr:cNvPr id="815" name="楕円 814">
          <a:extLst>
            <a:ext uri="{FF2B5EF4-FFF2-40B4-BE49-F238E27FC236}">
              <a16:creationId xmlns:a16="http://schemas.microsoft.com/office/drawing/2014/main" id="{00000000-0008-0000-0600-00002F030000}"/>
            </a:ext>
          </a:extLst>
        </xdr:cNvPr>
        <xdr:cNvSpPr/>
      </xdr:nvSpPr>
      <xdr:spPr>
        <a:xfrm>
          <a:off x="22110700" y="10032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30107</xdr:rowOff>
    </xdr:from>
    <xdr:ext cx="313932" cy="259045"/>
    <xdr:sp macro="" textlink="">
      <xdr:nvSpPr>
        <xdr:cNvPr id="816" name="貸付金該当値テキスト">
          <a:extLst>
            <a:ext uri="{FF2B5EF4-FFF2-40B4-BE49-F238E27FC236}">
              <a16:creationId xmlns:a16="http://schemas.microsoft.com/office/drawing/2014/main" id="{00000000-0008-0000-0600-000030030000}"/>
            </a:ext>
          </a:extLst>
        </xdr:cNvPr>
        <xdr:cNvSpPr txBox="1"/>
      </xdr:nvSpPr>
      <xdr:spPr>
        <a:xfrm>
          <a:off x="22212300" y="997420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88114</xdr:rowOff>
    </xdr:from>
    <xdr:to>
      <xdr:col>112</xdr:col>
      <xdr:colOff>38100</xdr:colOff>
      <xdr:row>59</xdr:row>
      <xdr:rowOff>18264</xdr:rowOff>
    </xdr:to>
    <xdr:sp macro="" textlink="">
      <xdr:nvSpPr>
        <xdr:cNvPr id="817" name="楕円 816">
          <a:extLst>
            <a:ext uri="{FF2B5EF4-FFF2-40B4-BE49-F238E27FC236}">
              <a16:creationId xmlns:a16="http://schemas.microsoft.com/office/drawing/2014/main" id="{00000000-0008-0000-0600-000031030000}"/>
            </a:ext>
          </a:extLst>
        </xdr:cNvPr>
        <xdr:cNvSpPr/>
      </xdr:nvSpPr>
      <xdr:spPr>
        <a:xfrm>
          <a:off x="21272500" y="10032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9391</xdr:rowOff>
    </xdr:from>
    <xdr:ext cx="378565"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21134017" y="1012494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87624</xdr:rowOff>
    </xdr:from>
    <xdr:to>
      <xdr:col>107</xdr:col>
      <xdr:colOff>101600</xdr:colOff>
      <xdr:row>59</xdr:row>
      <xdr:rowOff>17774</xdr:rowOff>
    </xdr:to>
    <xdr:sp macro="" textlink="">
      <xdr:nvSpPr>
        <xdr:cNvPr id="819" name="楕円 818">
          <a:extLst>
            <a:ext uri="{FF2B5EF4-FFF2-40B4-BE49-F238E27FC236}">
              <a16:creationId xmlns:a16="http://schemas.microsoft.com/office/drawing/2014/main" id="{00000000-0008-0000-0600-000033030000}"/>
            </a:ext>
          </a:extLst>
        </xdr:cNvPr>
        <xdr:cNvSpPr/>
      </xdr:nvSpPr>
      <xdr:spPr>
        <a:xfrm>
          <a:off x="20383500" y="100317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59</xdr:row>
      <xdr:rowOff>8901</xdr:rowOff>
    </xdr:from>
    <xdr:ext cx="378565"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20245017" y="1012445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87643</xdr:rowOff>
    </xdr:from>
    <xdr:to>
      <xdr:col>102</xdr:col>
      <xdr:colOff>165100</xdr:colOff>
      <xdr:row>59</xdr:row>
      <xdr:rowOff>17793</xdr:rowOff>
    </xdr:to>
    <xdr:sp macro="" textlink="">
      <xdr:nvSpPr>
        <xdr:cNvPr id="821" name="楕円 820">
          <a:extLst>
            <a:ext uri="{FF2B5EF4-FFF2-40B4-BE49-F238E27FC236}">
              <a16:creationId xmlns:a16="http://schemas.microsoft.com/office/drawing/2014/main" id="{00000000-0008-0000-0600-000035030000}"/>
            </a:ext>
          </a:extLst>
        </xdr:cNvPr>
        <xdr:cNvSpPr/>
      </xdr:nvSpPr>
      <xdr:spPr>
        <a:xfrm>
          <a:off x="19494500" y="10031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8920</xdr:rowOff>
    </xdr:from>
    <xdr:ext cx="378565"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9356017" y="1012447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86778</xdr:rowOff>
    </xdr:from>
    <xdr:to>
      <xdr:col>98</xdr:col>
      <xdr:colOff>38100</xdr:colOff>
      <xdr:row>59</xdr:row>
      <xdr:rowOff>16928</xdr:rowOff>
    </xdr:to>
    <xdr:sp macro="" textlink="">
      <xdr:nvSpPr>
        <xdr:cNvPr id="823" name="楕円 822">
          <a:extLst>
            <a:ext uri="{FF2B5EF4-FFF2-40B4-BE49-F238E27FC236}">
              <a16:creationId xmlns:a16="http://schemas.microsoft.com/office/drawing/2014/main" id="{00000000-0008-0000-0600-000037030000}"/>
            </a:ext>
          </a:extLst>
        </xdr:cNvPr>
        <xdr:cNvSpPr/>
      </xdr:nvSpPr>
      <xdr:spPr>
        <a:xfrm>
          <a:off x="18605500" y="100308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8055</xdr:rowOff>
    </xdr:from>
    <xdr:ext cx="378565" cy="259045"/>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18467017" y="1012360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38,257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6" name="テキスト ボックス 845">
          <a:extLst>
            <a:ext uri="{FF2B5EF4-FFF2-40B4-BE49-F238E27FC236}">
              <a16:creationId xmlns:a16="http://schemas.microsoft.com/office/drawing/2014/main" id="{00000000-0008-0000-0600-00004E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7" name="繰出金グラフ枠">
          <a:extLst>
            <a:ext uri="{FF2B5EF4-FFF2-40B4-BE49-F238E27FC236}">
              <a16:creationId xmlns:a16="http://schemas.microsoft.com/office/drawing/2014/main" id="{00000000-0008-0000-0600-00004F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38236</xdr:rowOff>
    </xdr:from>
    <xdr:to>
      <xdr:col>116</xdr:col>
      <xdr:colOff>62864</xdr:colOff>
      <xdr:row>78</xdr:row>
      <xdr:rowOff>58662</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flipV="1">
          <a:off x="22159595" y="12211186"/>
          <a:ext cx="1269" cy="12205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62489</xdr:rowOff>
    </xdr:from>
    <xdr:ext cx="534377" cy="259045"/>
    <xdr:sp macro="" textlink="">
      <xdr:nvSpPr>
        <xdr:cNvPr id="849" name="繰出金最小値テキスト">
          <a:extLst>
            <a:ext uri="{FF2B5EF4-FFF2-40B4-BE49-F238E27FC236}">
              <a16:creationId xmlns:a16="http://schemas.microsoft.com/office/drawing/2014/main" id="{00000000-0008-0000-0600-000051030000}"/>
            </a:ext>
          </a:extLst>
        </xdr:cNvPr>
        <xdr:cNvSpPr txBox="1"/>
      </xdr:nvSpPr>
      <xdr:spPr>
        <a:xfrm>
          <a:off x="22212300" y="134355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41,270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58662</xdr:rowOff>
    </xdr:from>
    <xdr:to>
      <xdr:col>116</xdr:col>
      <xdr:colOff>152400</xdr:colOff>
      <xdr:row>78</xdr:row>
      <xdr:rowOff>58662</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22072600" y="134317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156363</xdr:rowOff>
    </xdr:from>
    <xdr:ext cx="599010" cy="259045"/>
    <xdr:sp macro="" textlink="">
      <xdr:nvSpPr>
        <xdr:cNvPr id="851" name="繰出金最大値テキスト">
          <a:extLst>
            <a:ext uri="{FF2B5EF4-FFF2-40B4-BE49-F238E27FC236}">
              <a16:creationId xmlns:a16="http://schemas.microsoft.com/office/drawing/2014/main" id="{00000000-0008-0000-0600-000053030000}"/>
            </a:ext>
          </a:extLst>
        </xdr:cNvPr>
        <xdr:cNvSpPr txBox="1"/>
      </xdr:nvSpPr>
      <xdr:spPr>
        <a:xfrm>
          <a:off x="22212300" y="119864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361,631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38236</xdr:rowOff>
    </xdr:from>
    <xdr:to>
      <xdr:col>116</xdr:col>
      <xdr:colOff>152400</xdr:colOff>
      <xdr:row>71</xdr:row>
      <xdr:rowOff>38236</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22072600" y="122111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77</xdr:row>
      <xdr:rowOff>102050</xdr:rowOff>
    </xdr:from>
    <xdr:to>
      <xdr:col>116</xdr:col>
      <xdr:colOff>63500</xdr:colOff>
      <xdr:row>77</xdr:row>
      <xdr:rowOff>133989</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21323300" y="13303700"/>
          <a:ext cx="838200" cy="31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102622</xdr:rowOff>
    </xdr:from>
    <xdr:ext cx="599010" cy="259045"/>
    <xdr:sp macro="" textlink="">
      <xdr:nvSpPr>
        <xdr:cNvPr id="854" name="繰出金平均値テキスト">
          <a:extLst>
            <a:ext uri="{FF2B5EF4-FFF2-40B4-BE49-F238E27FC236}">
              <a16:creationId xmlns:a16="http://schemas.microsoft.com/office/drawing/2014/main" id="{00000000-0008-0000-0600-000056030000}"/>
            </a:ext>
          </a:extLst>
        </xdr:cNvPr>
        <xdr:cNvSpPr txBox="1"/>
      </xdr:nvSpPr>
      <xdr:spPr>
        <a:xfrm>
          <a:off x="22212300" y="1296137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79744</xdr:rowOff>
    </xdr:from>
    <xdr:to>
      <xdr:col>116</xdr:col>
      <xdr:colOff>114300</xdr:colOff>
      <xdr:row>77</xdr:row>
      <xdr:rowOff>9894</xdr:rowOff>
    </xdr:to>
    <xdr:sp macro="" textlink="">
      <xdr:nvSpPr>
        <xdr:cNvPr id="855" name="フローチャート: 判断 854">
          <a:extLst>
            <a:ext uri="{FF2B5EF4-FFF2-40B4-BE49-F238E27FC236}">
              <a16:creationId xmlns:a16="http://schemas.microsoft.com/office/drawing/2014/main" id="{00000000-0008-0000-0600-000057030000}"/>
            </a:ext>
          </a:extLst>
        </xdr:cNvPr>
        <xdr:cNvSpPr/>
      </xdr:nvSpPr>
      <xdr:spPr>
        <a:xfrm>
          <a:off x="22110700" y="13109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77</xdr:row>
      <xdr:rowOff>133989</xdr:rowOff>
    </xdr:from>
    <xdr:to>
      <xdr:col>111</xdr:col>
      <xdr:colOff>177800</xdr:colOff>
      <xdr:row>77</xdr:row>
      <xdr:rowOff>135060</xdr:rowOff>
    </xdr:to>
    <xdr:cxnSp macro="">
      <xdr:nvCxnSpPr>
        <xdr:cNvPr id="856" name="直線コネクタ 855">
          <a:extLst>
            <a:ext uri="{FF2B5EF4-FFF2-40B4-BE49-F238E27FC236}">
              <a16:creationId xmlns:a16="http://schemas.microsoft.com/office/drawing/2014/main" id="{00000000-0008-0000-0600-000058030000}"/>
            </a:ext>
          </a:extLst>
        </xdr:cNvPr>
        <xdr:cNvCxnSpPr/>
      </xdr:nvCxnSpPr>
      <xdr:spPr>
        <a:xfrm flipV="1">
          <a:off x="20434300" y="13335639"/>
          <a:ext cx="889000" cy="10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87517</xdr:rowOff>
    </xdr:from>
    <xdr:to>
      <xdr:col>112</xdr:col>
      <xdr:colOff>38100</xdr:colOff>
      <xdr:row>77</xdr:row>
      <xdr:rowOff>17667</xdr:rowOff>
    </xdr:to>
    <xdr:sp macro="" textlink="">
      <xdr:nvSpPr>
        <xdr:cNvPr id="857" name="フローチャート: 判断 856">
          <a:extLst>
            <a:ext uri="{FF2B5EF4-FFF2-40B4-BE49-F238E27FC236}">
              <a16:creationId xmlns:a16="http://schemas.microsoft.com/office/drawing/2014/main" id="{00000000-0008-0000-0600-000059030000}"/>
            </a:ext>
          </a:extLst>
        </xdr:cNvPr>
        <xdr:cNvSpPr/>
      </xdr:nvSpPr>
      <xdr:spPr>
        <a:xfrm>
          <a:off x="21272500" y="1311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75</xdr:row>
      <xdr:rowOff>34194</xdr:rowOff>
    </xdr:from>
    <xdr:ext cx="599010" cy="259045"/>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21023795" y="12892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77</xdr:row>
      <xdr:rowOff>135060</xdr:rowOff>
    </xdr:from>
    <xdr:to>
      <xdr:col>107</xdr:col>
      <xdr:colOff>50800</xdr:colOff>
      <xdr:row>77</xdr:row>
      <xdr:rowOff>158460</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flipV="1">
          <a:off x="19545300" y="13336710"/>
          <a:ext cx="889000" cy="23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97727</xdr:rowOff>
    </xdr:from>
    <xdr:to>
      <xdr:col>107</xdr:col>
      <xdr:colOff>101600</xdr:colOff>
      <xdr:row>77</xdr:row>
      <xdr:rowOff>27877</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20383500" y="13127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44405</xdr:rowOff>
    </xdr:from>
    <xdr:ext cx="599010"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20134795" y="12903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77</xdr:row>
      <xdr:rowOff>132648</xdr:rowOff>
    </xdr:from>
    <xdr:to>
      <xdr:col>102</xdr:col>
      <xdr:colOff>114300</xdr:colOff>
      <xdr:row>77</xdr:row>
      <xdr:rowOff>158460</xdr:rowOff>
    </xdr:to>
    <xdr:cxnSp macro="">
      <xdr:nvCxnSpPr>
        <xdr:cNvPr id="862" name="直線コネクタ 861">
          <a:extLst>
            <a:ext uri="{FF2B5EF4-FFF2-40B4-BE49-F238E27FC236}">
              <a16:creationId xmlns:a16="http://schemas.microsoft.com/office/drawing/2014/main" id="{00000000-0008-0000-0600-00005E030000}"/>
            </a:ext>
          </a:extLst>
        </xdr:cNvPr>
        <xdr:cNvCxnSpPr/>
      </xdr:nvCxnSpPr>
      <xdr:spPr>
        <a:xfrm>
          <a:off x="18656300" y="13334298"/>
          <a:ext cx="889000" cy="25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88847</xdr:rowOff>
    </xdr:from>
    <xdr:to>
      <xdr:col>102</xdr:col>
      <xdr:colOff>165100</xdr:colOff>
      <xdr:row>77</xdr:row>
      <xdr:rowOff>18997</xdr:rowOff>
    </xdr:to>
    <xdr:sp macro="" textlink="">
      <xdr:nvSpPr>
        <xdr:cNvPr id="863" name="フローチャート: 判断 862">
          <a:extLst>
            <a:ext uri="{FF2B5EF4-FFF2-40B4-BE49-F238E27FC236}">
              <a16:creationId xmlns:a16="http://schemas.microsoft.com/office/drawing/2014/main" id="{00000000-0008-0000-0600-00005F030000}"/>
            </a:ext>
          </a:extLst>
        </xdr:cNvPr>
        <xdr:cNvSpPr/>
      </xdr:nvSpPr>
      <xdr:spPr>
        <a:xfrm>
          <a:off x="19494500" y="13119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75</xdr:row>
      <xdr:rowOff>35524</xdr:rowOff>
    </xdr:from>
    <xdr:ext cx="599010"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19245795" y="128942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98337</xdr:rowOff>
    </xdr:from>
    <xdr:to>
      <xdr:col>98</xdr:col>
      <xdr:colOff>38100</xdr:colOff>
      <xdr:row>77</xdr:row>
      <xdr:rowOff>28487</xdr:rowOff>
    </xdr:to>
    <xdr:sp macro="" textlink="">
      <xdr:nvSpPr>
        <xdr:cNvPr id="865" name="フローチャート: 判断 864">
          <a:extLst>
            <a:ext uri="{FF2B5EF4-FFF2-40B4-BE49-F238E27FC236}">
              <a16:creationId xmlns:a16="http://schemas.microsoft.com/office/drawing/2014/main" id="{00000000-0008-0000-0600-000061030000}"/>
            </a:ext>
          </a:extLst>
        </xdr:cNvPr>
        <xdr:cNvSpPr/>
      </xdr:nvSpPr>
      <xdr:spPr>
        <a:xfrm>
          <a:off x="18605500" y="13128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75</xdr:row>
      <xdr:rowOff>45014</xdr:rowOff>
    </xdr:from>
    <xdr:ext cx="59901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18356795" y="129037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77</xdr:row>
      <xdr:rowOff>51250</xdr:rowOff>
    </xdr:from>
    <xdr:to>
      <xdr:col>116</xdr:col>
      <xdr:colOff>114300</xdr:colOff>
      <xdr:row>77</xdr:row>
      <xdr:rowOff>152850</xdr:rowOff>
    </xdr:to>
    <xdr:sp macro="" textlink="">
      <xdr:nvSpPr>
        <xdr:cNvPr id="872" name="楕円 871">
          <a:extLst>
            <a:ext uri="{FF2B5EF4-FFF2-40B4-BE49-F238E27FC236}">
              <a16:creationId xmlns:a16="http://schemas.microsoft.com/office/drawing/2014/main" id="{00000000-0008-0000-0600-000068030000}"/>
            </a:ext>
          </a:extLst>
        </xdr:cNvPr>
        <xdr:cNvSpPr/>
      </xdr:nvSpPr>
      <xdr:spPr>
        <a:xfrm>
          <a:off x="22110700" y="1325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77</xdr:row>
      <xdr:rowOff>29677</xdr:rowOff>
    </xdr:from>
    <xdr:ext cx="534377" cy="259045"/>
    <xdr:sp macro="" textlink="">
      <xdr:nvSpPr>
        <xdr:cNvPr id="873" name="繰出金該当値テキスト">
          <a:extLst>
            <a:ext uri="{FF2B5EF4-FFF2-40B4-BE49-F238E27FC236}">
              <a16:creationId xmlns:a16="http://schemas.microsoft.com/office/drawing/2014/main" id="{00000000-0008-0000-0600-000069030000}"/>
            </a:ext>
          </a:extLst>
        </xdr:cNvPr>
        <xdr:cNvSpPr txBox="1"/>
      </xdr:nvSpPr>
      <xdr:spPr>
        <a:xfrm>
          <a:off x="22212300" y="132313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74,882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77</xdr:row>
      <xdr:rowOff>83189</xdr:rowOff>
    </xdr:from>
    <xdr:to>
      <xdr:col>112</xdr:col>
      <xdr:colOff>38100</xdr:colOff>
      <xdr:row>78</xdr:row>
      <xdr:rowOff>13339</xdr:rowOff>
    </xdr:to>
    <xdr:sp macro="" textlink="">
      <xdr:nvSpPr>
        <xdr:cNvPr id="874" name="楕円 873">
          <a:extLst>
            <a:ext uri="{FF2B5EF4-FFF2-40B4-BE49-F238E27FC236}">
              <a16:creationId xmlns:a16="http://schemas.microsoft.com/office/drawing/2014/main" id="{00000000-0008-0000-0600-00006A030000}"/>
            </a:ext>
          </a:extLst>
        </xdr:cNvPr>
        <xdr:cNvSpPr/>
      </xdr:nvSpPr>
      <xdr:spPr>
        <a:xfrm>
          <a:off x="21272500" y="13284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78</xdr:row>
      <xdr:rowOff>4466</xdr:rowOff>
    </xdr:from>
    <xdr:ext cx="534377"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1056111" y="133775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66,499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77</xdr:row>
      <xdr:rowOff>84260</xdr:rowOff>
    </xdr:from>
    <xdr:to>
      <xdr:col>107</xdr:col>
      <xdr:colOff>101600</xdr:colOff>
      <xdr:row>78</xdr:row>
      <xdr:rowOff>14410</xdr:rowOff>
    </xdr:to>
    <xdr:sp macro="" textlink="">
      <xdr:nvSpPr>
        <xdr:cNvPr id="876" name="楕円 875">
          <a:extLst>
            <a:ext uri="{FF2B5EF4-FFF2-40B4-BE49-F238E27FC236}">
              <a16:creationId xmlns:a16="http://schemas.microsoft.com/office/drawing/2014/main" id="{00000000-0008-0000-0600-00006C030000}"/>
            </a:ext>
          </a:extLst>
        </xdr:cNvPr>
        <xdr:cNvSpPr/>
      </xdr:nvSpPr>
      <xdr:spPr>
        <a:xfrm>
          <a:off x="20383500" y="13285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78</xdr:row>
      <xdr:rowOff>5537</xdr:rowOff>
    </xdr:from>
    <xdr:ext cx="534377"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20167111" y="133786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77</xdr:row>
      <xdr:rowOff>107660</xdr:rowOff>
    </xdr:from>
    <xdr:to>
      <xdr:col>102</xdr:col>
      <xdr:colOff>165100</xdr:colOff>
      <xdr:row>78</xdr:row>
      <xdr:rowOff>37810</xdr:rowOff>
    </xdr:to>
    <xdr:sp macro="" textlink="">
      <xdr:nvSpPr>
        <xdr:cNvPr id="878" name="楕円 877">
          <a:extLst>
            <a:ext uri="{FF2B5EF4-FFF2-40B4-BE49-F238E27FC236}">
              <a16:creationId xmlns:a16="http://schemas.microsoft.com/office/drawing/2014/main" id="{00000000-0008-0000-0600-00006E030000}"/>
            </a:ext>
          </a:extLst>
        </xdr:cNvPr>
        <xdr:cNvSpPr/>
      </xdr:nvSpPr>
      <xdr:spPr>
        <a:xfrm>
          <a:off x="19494500" y="13309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78</xdr:row>
      <xdr:rowOff>28937</xdr:rowOff>
    </xdr:from>
    <xdr:ext cx="534377" cy="259045"/>
    <xdr:sp macro="" textlink="">
      <xdr:nvSpPr>
        <xdr:cNvPr id="879" name="テキスト ボックス 878">
          <a:extLst>
            <a:ext uri="{FF2B5EF4-FFF2-40B4-BE49-F238E27FC236}">
              <a16:creationId xmlns:a16="http://schemas.microsoft.com/office/drawing/2014/main" id="{00000000-0008-0000-0600-00006F030000}"/>
            </a:ext>
          </a:extLst>
        </xdr:cNvPr>
        <xdr:cNvSpPr txBox="1"/>
      </xdr:nvSpPr>
      <xdr:spPr>
        <a:xfrm>
          <a:off x="19278111" y="134020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81848</xdr:rowOff>
    </xdr:from>
    <xdr:to>
      <xdr:col>98</xdr:col>
      <xdr:colOff>38100</xdr:colOff>
      <xdr:row>78</xdr:row>
      <xdr:rowOff>11998</xdr:rowOff>
    </xdr:to>
    <xdr:sp macro="" textlink="">
      <xdr:nvSpPr>
        <xdr:cNvPr id="880" name="楕円 879">
          <a:extLst>
            <a:ext uri="{FF2B5EF4-FFF2-40B4-BE49-F238E27FC236}">
              <a16:creationId xmlns:a16="http://schemas.microsoft.com/office/drawing/2014/main" id="{00000000-0008-0000-0600-000070030000}"/>
            </a:ext>
          </a:extLst>
        </xdr:cNvPr>
        <xdr:cNvSpPr/>
      </xdr:nvSpPr>
      <xdr:spPr>
        <a:xfrm>
          <a:off x="18605500" y="13283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78</xdr:row>
      <xdr:rowOff>3125</xdr:rowOff>
    </xdr:from>
    <xdr:ext cx="534377" cy="259045"/>
    <xdr:sp macro="" textlink="">
      <xdr:nvSpPr>
        <xdr:cNvPr id="881" name="テキスト ボックス 880">
          <a:extLst>
            <a:ext uri="{FF2B5EF4-FFF2-40B4-BE49-F238E27FC236}">
              <a16:creationId xmlns:a16="http://schemas.microsoft.com/office/drawing/2014/main" id="{00000000-0008-0000-0600-000071030000}"/>
            </a:ext>
          </a:extLst>
        </xdr:cNvPr>
        <xdr:cNvSpPr txBox="1"/>
      </xdr:nvSpPr>
      <xdr:spPr>
        <a:xfrm>
          <a:off x="18389111" y="13376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0" name="テキスト ボックス 889">
          <a:extLst>
            <a:ext uri="{FF2B5EF4-FFF2-40B4-BE49-F238E27FC236}">
              <a16:creationId xmlns:a16="http://schemas.microsoft.com/office/drawing/2014/main" id="{00000000-0008-0000-0600-00007A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18288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168927</xdr:rowOff>
    </xdr:from>
    <xdr:ext cx="248786" cy="259045"/>
    <xdr:sp macro="" textlink="">
      <xdr:nvSpPr>
        <xdr:cNvPr id="893" name="テキスト ボックス 892">
          <a:extLst>
            <a:ext uri="{FF2B5EF4-FFF2-40B4-BE49-F238E27FC236}">
              <a16:creationId xmlns:a16="http://schemas.microsoft.com/office/drawing/2014/main" id="{00000000-0008-0000-0600-00007D030000}"/>
            </a:ext>
          </a:extLst>
        </xdr:cNvPr>
        <xdr:cNvSpPr txBox="1"/>
      </xdr:nvSpPr>
      <xdr:spPr>
        <a:xfrm>
          <a:off x="18039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18288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95</xdr:row>
      <xdr:rowOff>54627</xdr:rowOff>
    </xdr:from>
    <xdr:ext cx="312906" cy="259045"/>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7975094" y="16342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92</xdr:row>
      <xdr:rowOff>111777</xdr:rowOff>
    </xdr:from>
    <xdr:ext cx="312906" cy="259045"/>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7975094" y="15885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89</xdr:row>
      <xdr:rowOff>168927</xdr:rowOff>
    </xdr:from>
    <xdr:ext cx="312906" cy="259045"/>
    <xdr:sp macro="" textlink="">
      <xdr:nvSpPr>
        <xdr:cNvPr id="899" name="テキスト ボックス 898">
          <a:extLst>
            <a:ext uri="{FF2B5EF4-FFF2-40B4-BE49-F238E27FC236}">
              <a16:creationId xmlns:a16="http://schemas.microsoft.com/office/drawing/2014/main" id="{00000000-0008-0000-0600-000083030000}"/>
            </a:ext>
          </a:extLst>
        </xdr:cNvPr>
        <xdr:cNvSpPr txBox="1"/>
      </xdr:nvSpPr>
      <xdr:spPr>
        <a:xfrm>
          <a:off x="17975094" y="15427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87</xdr:row>
      <xdr:rowOff>54627</xdr:rowOff>
    </xdr:from>
    <xdr:ext cx="312906" cy="259045"/>
    <xdr:sp macro="" textlink="">
      <xdr:nvSpPr>
        <xdr:cNvPr id="901" name="テキスト ボックス 900">
          <a:extLst>
            <a:ext uri="{FF2B5EF4-FFF2-40B4-BE49-F238E27FC236}">
              <a16:creationId xmlns:a16="http://schemas.microsoft.com/office/drawing/2014/main" id="{00000000-0008-0000-0600-000085030000}"/>
            </a:ext>
          </a:extLst>
        </xdr:cNvPr>
        <xdr:cNvSpPr txBox="1"/>
      </xdr:nvSpPr>
      <xdr:spPr>
        <a:xfrm>
          <a:off x="17975094" y="14970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2" name="前年度繰上充用金グラフ枠">
          <a:extLst>
            <a:ext uri="{FF2B5EF4-FFF2-40B4-BE49-F238E27FC236}">
              <a16:creationId xmlns:a16="http://schemas.microsoft.com/office/drawing/2014/main" id="{00000000-0008-0000-0600-000086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62864</xdr:colOff>
      <xdr:row>98</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22159595" y="16941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10177</xdr:rowOff>
    </xdr:from>
    <xdr:ext cx="249299" cy="259045"/>
    <xdr:sp macro="" textlink="">
      <xdr:nvSpPr>
        <xdr:cNvPr id="904" name="前年度繰上充用金最小値テキスト">
          <a:extLst>
            <a:ext uri="{FF2B5EF4-FFF2-40B4-BE49-F238E27FC236}">
              <a16:creationId xmlns:a16="http://schemas.microsoft.com/office/drawing/2014/main" id="{00000000-0008-0000-0600-000088030000}"/>
            </a:ext>
          </a:extLst>
        </xdr:cNvPr>
        <xdr:cNvSpPr txBox="1"/>
      </xdr:nvSpPr>
      <xdr:spPr>
        <a:xfrm>
          <a:off x="2221230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10177</xdr:rowOff>
    </xdr:from>
    <xdr:ext cx="249299" cy="259045"/>
    <xdr:sp macro="" textlink="">
      <xdr:nvSpPr>
        <xdr:cNvPr id="906" name="前年度繰上充用金最大値テキスト">
          <a:extLst>
            <a:ext uri="{FF2B5EF4-FFF2-40B4-BE49-F238E27FC236}">
              <a16:creationId xmlns:a16="http://schemas.microsoft.com/office/drawing/2014/main" id="{00000000-0008-0000-0600-00008A030000}"/>
            </a:ext>
          </a:extLst>
        </xdr:cNvPr>
        <xdr:cNvSpPr txBox="1"/>
      </xdr:nvSpPr>
      <xdr:spPr>
        <a:xfrm>
          <a:off x="22212300" y="16640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1323300" y="16941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67327</xdr:rowOff>
    </xdr:from>
    <xdr:ext cx="249299" cy="259045"/>
    <xdr:sp macro="" textlink="">
      <xdr:nvSpPr>
        <xdr:cNvPr id="909" name="前年度繰上充用金平均値テキスト">
          <a:extLst>
            <a:ext uri="{FF2B5EF4-FFF2-40B4-BE49-F238E27FC236}">
              <a16:creationId xmlns:a16="http://schemas.microsoft.com/office/drawing/2014/main" id="{00000000-0008-0000-0600-00008D030000}"/>
            </a:ext>
          </a:extLst>
        </xdr:cNvPr>
        <xdr:cNvSpPr txBox="1"/>
      </xdr:nvSpPr>
      <xdr:spPr>
        <a:xfrm>
          <a:off x="22212300" y="16869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10" name="フローチャート: 判断 909">
          <a:extLst>
            <a:ext uri="{FF2B5EF4-FFF2-40B4-BE49-F238E27FC236}">
              <a16:creationId xmlns:a16="http://schemas.microsoft.com/office/drawing/2014/main" id="{00000000-0008-0000-0600-00008E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11" name="直線コネクタ 910">
          <a:extLst>
            <a:ext uri="{FF2B5EF4-FFF2-40B4-BE49-F238E27FC236}">
              <a16:creationId xmlns:a16="http://schemas.microsoft.com/office/drawing/2014/main" id="{00000000-0008-0000-0600-00008F030000}"/>
            </a:ext>
          </a:extLst>
        </xdr:cNvPr>
        <xdr:cNvCxnSpPr/>
      </xdr:nvCxnSpPr>
      <xdr:spPr>
        <a:xfrm>
          <a:off x="20434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88900</xdr:rowOff>
    </xdr:from>
    <xdr:to>
      <xdr:col>112</xdr:col>
      <xdr:colOff>38100</xdr:colOff>
      <xdr:row>99</xdr:row>
      <xdr:rowOff>19050</xdr:rowOff>
    </xdr:to>
    <xdr:sp macro="" textlink="">
      <xdr:nvSpPr>
        <xdr:cNvPr id="912" name="フローチャート: 判断 911">
          <a:extLst>
            <a:ext uri="{FF2B5EF4-FFF2-40B4-BE49-F238E27FC236}">
              <a16:creationId xmlns:a16="http://schemas.microsoft.com/office/drawing/2014/main" id="{00000000-0008-0000-0600-000090030000}"/>
            </a:ext>
          </a:extLst>
        </xdr:cNvPr>
        <xdr:cNvSpPr/>
      </xdr:nvSpPr>
      <xdr:spPr>
        <a:xfrm>
          <a:off x="21272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10177</xdr:rowOff>
    </xdr:from>
    <xdr:ext cx="249299"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21198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14" name="直線コネクタ 913">
          <a:extLst>
            <a:ext uri="{FF2B5EF4-FFF2-40B4-BE49-F238E27FC236}">
              <a16:creationId xmlns:a16="http://schemas.microsoft.com/office/drawing/2014/main" id="{00000000-0008-0000-0600-000092030000}"/>
            </a:ext>
          </a:extLst>
        </xdr:cNvPr>
        <xdr:cNvCxnSpPr/>
      </xdr:nvCxnSpPr>
      <xdr:spPr>
        <a:xfrm>
          <a:off x="19545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89</xdr:row>
      <xdr:rowOff>123189</xdr:rowOff>
    </xdr:from>
    <xdr:to>
      <xdr:col>107</xdr:col>
      <xdr:colOff>101600</xdr:colOff>
      <xdr:row>90</xdr:row>
      <xdr:rowOff>53339</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20383500" y="15382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88</xdr:row>
      <xdr:rowOff>69866</xdr:rowOff>
    </xdr:from>
    <xdr:ext cx="313932"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20277333" y="1515746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17" name="直線コネクタ 916">
          <a:extLst>
            <a:ext uri="{FF2B5EF4-FFF2-40B4-BE49-F238E27FC236}">
              <a16:creationId xmlns:a16="http://schemas.microsoft.com/office/drawing/2014/main" id="{00000000-0008-0000-0600-000095030000}"/>
            </a:ext>
          </a:extLst>
        </xdr:cNvPr>
        <xdr:cNvCxnSpPr/>
      </xdr:nvCxnSpPr>
      <xdr:spPr>
        <a:xfrm>
          <a:off x="18656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88900</xdr:rowOff>
    </xdr:from>
    <xdr:to>
      <xdr:col>102</xdr:col>
      <xdr:colOff>165100</xdr:colOff>
      <xdr:row>99</xdr:row>
      <xdr:rowOff>19050</xdr:rowOff>
    </xdr:to>
    <xdr:sp macro="" textlink="">
      <xdr:nvSpPr>
        <xdr:cNvPr id="918" name="フローチャート: 判断 917">
          <a:extLst>
            <a:ext uri="{FF2B5EF4-FFF2-40B4-BE49-F238E27FC236}">
              <a16:creationId xmlns:a16="http://schemas.microsoft.com/office/drawing/2014/main" id="{00000000-0008-0000-0600-000096030000}"/>
            </a:ext>
          </a:extLst>
        </xdr:cNvPr>
        <xdr:cNvSpPr/>
      </xdr:nvSpPr>
      <xdr:spPr>
        <a:xfrm>
          <a:off x="19494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10177</xdr:rowOff>
    </xdr:from>
    <xdr:ext cx="249299"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19420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20" name="フローチャート: 判断 919">
          <a:extLst>
            <a:ext uri="{FF2B5EF4-FFF2-40B4-BE49-F238E27FC236}">
              <a16:creationId xmlns:a16="http://schemas.microsoft.com/office/drawing/2014/main" id="{00000000-0008-0000-0600-000098030000}"/>
            </a:ext>
          </a:extLst>
        </xdr:cNvPr>
        <xdr:cNvSpPr/>
      </xdr:nvSpPr>
      <xdr:spPr>
        <a:xfrm>
          <a:off x="18605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10177</xdr:rowOff>
    </xdr:from>
    <xdr:ext cx="249299"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18531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27" name="楕円 926">
          <a:extLst>
            <a:ext uri="{FF2B5EF4-FFF2-40B4-BE49-F238E27FC236}">
              <a16:creationId xmlns:a16="http://schemas.microsoft.com/office/drawing/2014/main" id="{00000000-0008-0000-0600-00009F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124477</xdr:rowOff>
    </xdr:from>
    <xdr:ext cx="249299" cy="259045"/>
    <xdr:sp macro="" textlink="">
      <xdr:nvSpPr>
        <xdr:cNvPr id="928" name="前年度繰上充用金該当値テキスト">
          <a:extLst>
            <a:ext uri="{FF2B5EF4-FFF2-40B4-BE49-F238E27FC236}">
              <a16:creationId xmlns:a16="http://schemas.microsoft.com/office/drawing/2014/main" id="{00000000-0008-0000-0600-0000A0030000}"/>
            </a:ext>
          </a:extLst>
        </xdr:cNvPr>
        <xdr:cNvSpPr txBox="1"/>
      </xdr:nvSpPr>
      <xdr:spPr>
        <a:xfrm>
          <a:off x="22212300" y="1675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29" name="楕円 928">
          <a:extLst>
            <a:ext uri="{FF2B5EF4-FFF2-40B4-BE49-F238E27FC236}">
              <a16:creationId xmlns:a16="http://schemas.microsoft.com/office/drawing/2014/main" id="{00000000-0008-0000-0600-0000A1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97</xdr:row>
      <xdr:rowOff>35577</xdr:rowOff>
    </xdr:from>
    <xdr:ext cx="249299"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21198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31" name="楕円 930">
          <a:extLst>
            <a:ext uri="{FF2B5EF4-FFF2-40B4-BE49-F238E27FC236}">
              <a16:creationId xmlns:a16="http://schemas.microsoft.com/office/drawing/2014/main" id="{00000000-0008-0000-0600-0000A3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10177</xdr:rowOff>
    </xdr:from>
    <xdr:ext cx="249299" cy="259045"/>
    <xdr:sp macro="" textlink="">
      <xdr:nvSpPr>
        <xdr:cNvPr id="932" name="テキスト ボックス 931">
          <a:extLst>
            <a:ext uri="{FF2B5EF4-FFF2-40B4-BE49-F238E27FC236}">
              <a16:creationId xmlns:a16="http://schemas.microsoft.com/office/drawing/2014/main" id="{00000000-0008-0000-0600-0000A4030000}"/>
            </a:ext>
          </a:extLst>
        </xdr:cNvPr>
        <xdr:cNvSpPr txBox="1"/>
      </xdr:nvSpPr>
      <xdr:spPr>
        <a:xfrm>
          <a:off x="20309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33" name="楕円 932">
          <a:extLst>
            <a:ext uri="{FF2B5EF4-FFF2-40B4-BE49-F238E27FC236}">
              <a16:creationId xmlns:a16="http://schemas.microsoft.com/office/drawing/2014/main" id="{00000000-0008-0000-0600-0000A5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97</xdr:row>
      <xdr:rowOff>35577</xdr:rowOff>
    </xdr:from>
    <xdr:ext cx="249299" cy="259045"/>
    <xdr:sp macro="" textlink="">
      <xdr:nvSpPr>
        <xdr:cNvPr id="934" name="テキスト ボックス 933">
          <a:extLst>
            <a:ext uri="{FF2B5EF4-FFF2-40B4-BE49-F238E27FC236}">
              <a16:creationId xmlns:a16="http://schemas.microsoft.com/office/drawing/2014/main" id="{00000000-0008-0000-0600-0000A6030000}"/>
            </a:ext>
          </a:extLst>
        </xdr:cNvPr>
        <xdr:cNvSpPr txBox="1"/>
      </xdr:nvSpPr>
      <xdr:spPr>
        <a:xfrm>
          <a:off x="19420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35" name="楕円 934">
          <a:extLst>
            <a:ext uri="{FF2B5EF4-FFF2-40B4-BE49-F238E27FC236}">
              <a16:creationId xmlns:a16="http://schemas.microsoft.com/office/drawing/2014/main" id="{00000000-0008-0000-0600-0000A7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97</xdr:row>
      <xdr:rowOff>35577</xdr:rowOff>
    </xdr:from>
    <xdr:ext cx="249299" cy="259045"/>
    <xdr:sp macro="" textlink="">
      <xdr:nvSpPr>
        <xdr:cNvPr id="936" name="テキスト ボックス 935">
          <a:extLst>
            <a:ext uri="{FF2B5EF4-FFF2-40B4-BE49-F238E27FC236}">
              <a16:creationId xmlns:a16="http://schemas.microsoft.com/office/drawing/2014/main" id="{00000000-0008-0000-0600-0000A8030000}"/>
            </a:ext>
          </a:extLst>
        </xdr:cNvPr>
        <xdr:cNvSpPr txBox="1"/>
      </xdr:nvSpPr>
      <xdr:spPr>
        <a:xfrm>
          <a:off x="18531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7" name="正方形/長方形 936">
          <a:extLst>
            <a:ext uri="{FF2B5EF4-FFF2-40B4-BE49-F238E27FC236}">
              <a16:creationId xmlns:a16="http://schemas.microsoft.com/office/drawing/2014/main" id="{00000000-0008-0000-0600-0000A9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8" name="正方形/長方形 937">
          <a:extLst>
            <a:ext uri="{FF2B5EF4-FFF2-40B4-BE49-F238E27FC236}">
              <a16:creationId xmlns:a16="http://schemas.microsoft.com/office/drawing/2014/main" id="{00000000-0008-0000-0600-0000AA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9" name="テキスト ボックス 938">
          <a:extLst>
            <a:ext uri="{FF2B5EF4-FFF2-40B4-BE49-F238E27FC236}">
              <a16:creationId xmlns:a16="http://schemas.microsoft.com/office/drawing/2014/main" id="{00000000-0008-0000-0600-0000AB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歳出決算合計は、住民一人当たり１，１１４，０１０円となっている。主な構成項目である補助費等は、住民一人当たり３０７，９６５円となっており、平成２９年度をピークに減少しているが全国平均、県平均と比べて高い水準にある。これは、保健福祉費・清掃費・消防費等の広域連合・一部事務組合への負担金が多いためとなっている。積立金についても平成３０年度をピークに減少しているが、住民一人当たり８３，２６４円と、全国平均、県平均より高い水準にある。主な原因としてはふるさと応援寄付金のによる基金積立が主な要因であ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3,119
3,105
28.37
3,570,351
3,474,596
33,044
1,706,158
3,523,213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6712</xdr:rowOff>
    </xdr:from>
    <xdr:to>
      <xdr:col>24</xdr:col>
      <xdr:colOff>62865</xdr:colOff>
      <xdr:row>38</xdr:row>
      <xdr:rowOff>92818</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321662"/>
          <a:ext cx="1270" cy="12862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96645</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611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92818</xdr:rowOff>
    </xdr:from>
    <xdr:to>
      <xdr:col>24</xdr:col>
      <xdr:colOff>152400</xdr:colOff>
      <xdr:row>38</xdr:row>
      <xdr:rowOff>92818</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6079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124839</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968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73,981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6712</xdr:rowOff>
    </xdr:from>
    <xdr:to>
      <xdr:col>24</xdr:col>
      <xdr:colOff>152400</xdr:colOff>
      <xdr:row>31</xdr:row>
      <xdr:rowOff>6712</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3216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106267</xdr:rowOff>
    </xdr:from>
    <xdr:to>
      <xdr:col>24</xdr:col>
      <xdr:colOff>63500</xdr:colOff>
      <xdr:row>37</xdr:row>
      <xdr:rowOff>109468</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3797300" y="6449917"/>
          <a:ext cx="838200" cy="3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32338</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20453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9461</xdr:rowOff>
    </xdr:from>
    <xdr:to>
      <xdr:col>24</xdr:col>
      <xdr:colOff>114300</xdr:colOff>
      <xdr:row>37</xdr:row>
      <xdr:rowOff>111061</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102667</xdr:rowOff>
    </xdr:from>
    <xdr:to>
      <xdr:col>19</xdr:col>
      <xdr:colOff>177800</xdr:colOff>
      <xdr:row>37</xdr:row>
      <xdr:rowOff>106267</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2908300" y="6446317"/>
          <a:ext cx="889000" cy="3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170129</xdr:rowOff>
    </xdr:from>
    <xdr:to>
      <xdr:col>20</xdr:col>
      <xdr:colOff>38100</xdr:colOff>
      <xdr:row>37</xdr:row>
      <xdr:rowOff>100279</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42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116806</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117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102667</xdr:rowOff>
    </xdr:from>
    <xdr:to>
      <xdr:col>15</xdr:col>
      <xdr:colOff>50800</xdr:colOff>
      <xdr:row>37</xdr:row>
      <xdr:rowOff>117107</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446317"/>
          <a:ext cx="889000" cy="14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5252</xdr:rowOff>
    </xdr:from>
    <xdr:to>
      <xdr:col>15</xdr:col>
      <xdr:colOff>101600</xdr:colOff>
      <xdr:row>37</xdr:row>
      <xdr:rowOff>106852</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4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123379</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124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106743</xdr:rowOff>
    </xdr:from>
    <xdr:to>
      <xdr:col>10</xdr:col>
      <xdr:colOff>114300</xdr:colOff>
      <xdr:row>37</xdr:row>
      <xdr:rowOff>117107</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a:off x="1130300" y="6450393"/>
          <a:ext cx="889000" cy="103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2984</xdr:rowOff>
    </xdr:from>
    <xdr:to>
      <xdr:col>10</xdr:col>
      <xdr:colOff>165100</xdr:colOff>
      <xdr:row>37</xdr:row>
      <xdr:rowOff>104584</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121111</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1218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3270</xdr:rowOff>
    </xdr:from>
    <xdr:to>
      <xdr:col>6</xdr:col>
      <xdr:colOff>38100</xdr:colOff>
      <xdr:row>37</xdr:row>
      <xdr:rowOff>104870</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121397</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122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58668</xdr:rowOff>
    </xdr:from>
    <xdr:to>
      <xdr:col>24</xdr:col>
      <xdr:colOff>114300</xdr:colOff>
      <xdr:row>37</xdr:row>
      <xdr:rowOff>160268</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4023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37095</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380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14,587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55467</xdr:rowOff>
    </xdr:from>
    <xdr:to>
      <xdr:col>20</xdr:col>
      <xdr:colOff>38100</xdr:colOff>
      <xdr:row>37</xdr:row>
      <xdr:rowOff>157067</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399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148194</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4918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51867</xdr:rowOff>
    </xdr:from>
    <xdr:to>
      <xdr:col>15</xdr:col>
      <xdr:colOff>101600</xdr:colOff>
      <xdr:row>37</xdr:row>
      <xdr:rowOff>153467</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395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144594</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4882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66307</xdr:rowOff>
    </xdr:from>
    <xdr:to>
      <xdr:col>10</xdr:col>
      <xdr:colOff>165100</xdr:colOff>
      <xdr:row>37</xdr:row>
      <xdr:rowOff>167907</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409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159034</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502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55943</xdr:rowOff>
    </xdr:from>
    <xdr:to>
      <xdr:col>6</xdr:col>
      <xdr:colOff>38100</xdr:colOff>
      <xdr:row>37</xdr:row>
      <xdr:rowOff>157543</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399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148671</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492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76202</xdr:rowOff>
    </xdr:from>
    <xdr:to>
      <xdr:col>24</xdr:col>
      <xdr:colOff>62865</xdr:colOff>
      <xdr:row>58</xdr:row>
      <xdr:rowOff>54906</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648702"/>
          <a:ext cx="1270" cy="13503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58733</xdr:rowOff>
    </xdr:from>
    <xdr:ext cx="599010"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028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185,464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54906</xdr:rowOff>
    </xdr:from>
    <xdr:to>
      <xdr:col>24</xdr:col>
      <xdr:colOff>152400</xdr:colOff>
      <xdr:row>58</xdr:row>
      <xdr:rowOff>54906</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99990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22879</xdr:rowOff>
    </xdr:from>
    <xdr:ext cx="690189"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42392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3,138,883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76202</xdr:rowOff>
    </xdr:from>
    <xdr:to>
      <xdr:col>24</xdr:col>
      <xdr:colOff>152400</xdr:colOff>
      <xdr:row>50</xdr:row>
      <xdr:rowOff>76202</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6487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5057</xdr:rowOff>
    </xdr:from>
    <xdr:to>
      <xdr:col>24</xdr:col>
      <xdr:colOff>63500</xdr:colOff>
      <xdr:row>57</xdr:row>
      <xdr:rowOff>138243</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a:off x="3797300" y="9777707"/>
          <a:ext cx="838200" cy="1331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90795</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6919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67918</xdr:rowOff>
    </xdr:from>
    <xdr:to>
      <xdr:col>24</xdr:col>
      <xdr:colOff>114300</xdr:colOff>
      <xdr:row>57</xdr:row>
      <xdr:rowOff>169518</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840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51</xdr:row>
      <xdr:rowOff>109303</xdr:rowOff>
    </xdr:from>
    <xdr:to>
      <xdr:col>19</xdr:col>
      <xdr:colOff>177800</xdr:colOff>
      <xdr:row>57</xdr:row>
      <xdr:rowOff>5057</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2908300" y="8853253"/>
          <a:ext cx="889000" cy="924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130863</xdr:rowOff>
    </xdr:from>
    <xdr:to>
      <xdr:col>20</xdr:col>
      <xdr:colOff>38100</xdr:colOff>
      <xdr:row>58</xdr:row>
      <xdr:rowOff>61013</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903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52140</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99962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51</xdr:row>
      <xdr:rowOff>109303</xdr:rowOff>
    </xdr:from>
    <xdr:to>
      <xdr:col>15</xdr:col>
      <xdr:colOff>50800</xdr:colOff>
      <xdr:row>52</xdr:row>
      <xdr:rowOff>43073</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flipV="1">
          <a:off x="2019300" y="8853253"/>
          <a:ext cx="889000" cy="1052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131283</xdr:rowOff>
    </xdr:from>
    <xdr:to>
      <xdr:col>15</xdr:col>
      <xdr:colOff>101600</xdr:colOff>
      <xdr:row>58</xdr:row>
      <xdr:rowOff>61433</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903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52560</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9996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52</xdr:row>
      <xdr:rowOff>43073</xdr:rowOff>
    </xdr:from>
    <xdr:to>
      <xdr:col>10</xdr:col>
      <xdr:colOff>114300</xdr:colOff>
      <xdr:row>55</xdr:row>
      <xdr:rowOff>62809</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flipV="1">
          <a:off x="1130300" y="8958473"/>
          <a:ext cx="889000" cy="534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130604</xdr:rowOff>
    </xdr:from>
    <xdr:to>
      <xdr:col>10</xdr:col>
      <xdr:colOff>165100</xdr:colOff>
      <xdr:row>58</xdr:row>
      <xdr:rowOff>60754</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90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51881</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9995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138298</xdr:rowOff>
    </xdr:from>
    <xdr:to>
      <xdr:col>6</xdr:col>
      <xdr:colOff>38100</xdr:colOff>
      <xdr:row>58</xdr:row>
      <xdr:rowOff>68448</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91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59575</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10003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87443</xdr:rowOff>
    </xdr:from>
    <xdr:to>
      <xdr:col>24</xdr:col>
      <xdr:colOff>114300</xdr:colOff>
      <xdr:row>58</xdr:row>
      <xdr:rowOff>17593</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8600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46345</xdr:rowOff>
    </xdr:from>
    <xdr:ext cx="599010"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8189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378,185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125707</xdr:rowOff>
    </xdr:from>
    <xdr:to>
      <xdr:col>20</xdr:col>
      <xdr:colOff>38100</xdr:colOff>
      <xdr:row>57</xdr:row>
      <xdr:rowOff>55857</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7269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72384</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97795" y="95021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669,494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51</xdr:row>
      <xdr:rowOff>58503</xdr:rowOff>
    </xdr:from>
    <xdr:to>
      <xdr:col>15</xdr:col>
      <xdr:colOff>101600</xdr:colOff>
      <xdr:row>51</xdr:row>
      <xdr:rowOff>160103</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8802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86705</xdr:colOff>
      <xdr:row>50</xdr:row>
      <xdr:rowOff>5180</xdr:rowOff>
    </xdr:from>
    <xdr:ext cx="690189"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563205" y="857768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2,691,484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51</xdr:row>
      <xdr:rowOff>163723</xdr:rowOff>
    </xdr:from>
    <xdr:to>
      <xdr:col>10</xdr:col>
      <xdr:colOff>165100</xdr:colOff>
      <xdr:row>52</xdr:row>
      <xdr:rowOff>93873</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8907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xdr:col>
      <xdr:colOff>150205</xdr:colOff>
      <xdr:row>50</xdr:row>
      <xdr:rowOff>110400</xdr:rowOff>
    </xdr:from>
    <xdr:ext cx="690189"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674205" y="868290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2,461,344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12009</xdr:rowOff>
    </xdr:from>
    <xdr:to>
      <xdr:col>6</xdr:col>
      <xdr:colOff>38100</xdr:colOff>
      <xdr:row>55</xdr:row>
      <xdr:rowOff>113609</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4417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23205</xdr:colOff>
      <xdr:row>53</xdr:row>
      <xdr:rowOff>130136</xdr:rowOff>
    </xdr:from>
    <xdr:ext cx="690189"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785205" y="921698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1,293,179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155/167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177,387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218,734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4" name="直線コネクタ 153">
          <a:extLst>
            <a:ext uri="{FF2B5EF4-FFF2-40B4-BE49-F238E27FC236}">
              <a16:creationId xmlns:a16="http://schemas.microsoft.com/office/drawing/2014/main" id="{00000000-0008-0000-0700-00009A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民生費グラフ枠">
          <a:extLst>
            <a:ext uri="{FF2B5EF4-FFF2-40B4-BE49-F238E27FC236}">
              <a16:creationId xmlns:a16="http://schemas.microsoft.com/office/drawing/2014/main" id="{00000000-0008-0000-07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78590</xdr:rowOff>
    </xdr:from>
    <xdr:to>
      <xdr:col>24</xdr:col>
      <xdr:colOff>62865</xdr:colOff>
      <xdr:row>77</xdr:row>
      <xdr:rowOff>151279</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flipV="1">
          <a:off x="4633595" y="12251540"/>
          <a:ext cx="1270" cy="11013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155106</xdr:rowOff>
    </xdr:from>
    <xdr:ext cx="599010" cy="259045"/>
    <xdr:sp macro="" textlink="">
      <xdr:nvSpPr>
        <xdr:cNvPr id="168" name="民生費最小値テキスト">
          <a:extLst>
            <a:ext uri="{FF2B5EF4-FFF2-40B4-BE49-F238E27FC236}">
              <a16:creationId xmlns:a16="http://schemas.microsoft.com/office/drawing/2014/main" id="{00000000-0008-0000-0700-0000A8000000}"/>
            </a:ext>
          </a:extLst>
        </xdr:cNvPr>
        <xdr:cNvSpPr txBox="1"/>
      </xdr:nvSpPr>
      <xdr:spPr>
        <a:xfrm>
          <a:off x="4686300" y="133567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123,922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151279</xdr:rowOff>
    </xdr:from>
    <xdr:to>
      <xdr:col>24</xdr:col>
      <xdr:colOff>152400</xdr:colOff>
      <xdr:row>77</xdr:row>
      <xdr:rowOff>151279</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4546600" y="13352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25267</xdr:rowOff>
    </xdr:from>
    <xdr:ext cx="599010" cy="259045"/>
    <xdr:sp macro="" textlink="">
      <xdr:nvSpPr>
        <xdr:cNvPr id="170" name="民生費最大値テキスト">
          <a:extLst>
            <a:ext uri="{FF2B5EF4-FFF2-40B4-BE49-F238E27FC236}">
              <a16:creationId xmlns:a16="http://schemas.microsoft.com/office/drawing/2014/main" id="{00000000-0008-0000-0700-0000AA000000}"/>
            </a:ext>
          </a:extLst>
        </xdr:cNvPr>
        <xdr:cNvSpPr txBox="1"/>
      </xdr:nvSpPr>
      <xdr:spPr>
        <a:xfrm>
          <a:off x="4686300" y="120267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702,079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78590</xdr:rowOff>
    </xdr:from>
    <xdr:to>
      <xdr:col>24</xdr:col>
      <xdr:colOff>152400</xdr:colOff>
      <xdr:row>71</xdr:row>
      <xdr:rowOff>78590</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4546600" y="12251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63281</xdr:rowOff>
    </xdr:from>
    <xdr:to>
      <xdr:col>24</xdr:col>
      <xdr:colOff>63500</xdr:colOff>
      <xdr:row>77</xdr:row>
      <xdr:rowOff>75588</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flipV="1">
          <a:off x="3797300" y="13264931"/>
          <a:ext cx="838200" cy="123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82304</xdr:rowOff>
    </xdr:from>
    <xdr:ext cx="599010" cy="259045"/>
    <xdr:sp macro="" textlink="">
      <xdr:nvSpPr>
        <xdr:cNvPr id="173" name="民生費平均値テキスト">
          <a:extLst>
            <a:ext uri="{FF2B5EF4-FFF2-40B4-BE49-F238E27FC236}">
              <a16:creationId xmlns:a16="http://schemas.microsoft.com/office/drawing/2014/main" id="{00000000-0008-0000-0700-0000AD000000}"/>
            </a:ext>
          </a:extLst>
        </xdr:cNvPr>
        <xdr:cNvSpPr txBox="1"/>
      </xdr:nvSpPr>
      <xdr:spPr>
        <a:xfrm>
          <a:off x="4686300" y="1294105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59427</xdr:rowOff>
    </xdr:from>
    <xdr:to>
      <xdr:col>24</xdr:col>
      <xdr:colOff>114300</xdr:colOff>
      <xdr:row>76</xdr:row>
      <xdr:rowOff>161027</xdr:rowOff>
    </xdr:to>
    <xdr:sp macro="" textlink="">
      <xdr:nvSpPr>
        <xdr:cNvPr id="174" name="フローチャート: 判断 173">
          <a:extLst>
            <a:ext uri="{FF2B5EF4-FFF2-40B4-BE49-F238E27FC236}">
              <a16:creationId xmlns:a16="http://schemas.microsoft.com/office/drawing/2014/main" id="{00000000-0008-0000-0700-0000AE000000}"/>
            </a:ext>
          </a:extLst>
        </xdr:cNvPr>
        <xdr:cNvSpPr/>
      </xdr:nvSpPr>
      <xdr:spPr>
        <a:xfrm>
          <a:off x="4584700" y="13089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75588</xdr:rowOff>
    </xdr:from>
    <xdr:to>
      <xdr:col>19</xdr:col>
      <xdr:colOff>177800</xdr:colOff>
      <xdr:row>77</xdr:row>
      <xdr:rowOff>76256</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2908300" y="13277238"/>
          <a:ext cx="889000" cy="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92946</xdr:rowOff>
    </xdr:from>
    <xdr:to>
      <xdr:col>20</xdr:col>
      <xdr:colOff>38100</xdr:colOff>
      <xdr:row>77</xdr:row>
      <xdr:rowOff>23096</xdr:rowOff>
    </xdr:to>
    <xdr:sp macro="" textlink="">
      <xdr:nvSpPr>
        <xdr:cNvPr id="176" name="フローチャート: 判断 175">
          <a:extLst>
            <a:ext uri="{FF2B5EF4-FFF2-40B4-BE49-F238E27FC236}">
              <a16:creationId xmlns:a16="http://schemas.microsoft.com/office/drawing/2014/main" id="{00000000-0008-0000-0700-0000B0000000}"/>
            </a:ext>
          </a:extLst>
        </xdr:cNvPr>
        <xdr:cNvSpPr/>
      </xdr:nvSpPr>
      <xdr:spPr>
        <a:xfrm>
          <a:off x="3746500" y="13123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39623</xdr:rowOff>
    </xdr:from>
    <xdr:ext cx="599010" cy="259045"/>
    <xdr:sp macro="" textlink="">
      <xdr:nvSpPr>
        <xdr:cNvPr id="177" name="テキスト ボックス 176">
          <a:extLst>
            <a:ext uri="{FF2B5EF4-FFF2-40B4-BE49-F238E27FC236}">
              <a16:creationId xmlns:a16="http://schemas.microsoft.com/office/drawing/2014/main" id="{00000000-0008-0000-0700-0000B1000000}"/>
            </a:ext>
          </a:extLst>
        </xdr:cNvPr>
        <xdr:cNvSpPr txBox="1"/>
      </xdr:nvSpPr>
      <xdr:spPr>
        <a:xfrm>
          <a:off x="3497795" y="12898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71326</xdr:rowOff>
    </xdr:from>
    <xdr:to>
      <xdr:col>15</xdr:col>
      <xdr:colOff>50800</xdr:colOff>
      <xdr:row>77</xdr:row>
      <xdr:rowOff>76256</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a:off x="2019300" y="13272976"/>
          <a:ext cx="889000" cy="49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110637</xdr:rowOff>
    </xdr:from>
    <xdr:to>
      <xdr:col>15</xdr:col>
      <xdr:colOff>101600</xdr:colOff>
      <xdr:row>77</xdr:row>
      <xdr:rowOff>40787</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2857500" y="13140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57313</xdr:rowOff>
    </xdr:from>
    <xdr:ext cx="599010" cy="259045"/>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2608795" y="129160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33119</xdr:rowOff>
    </xdr:from>
    <xdr:to>
      <xdr:col>10</xdr:col>
      <xdr:colOff>114300</xdr:colOff>
      <xdr:row>77</xdr:row>
      <xdr:rowOff>71326</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a:off x="1130300" y="13234769"/>
          <a:ext cx="889000" cy="382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90136</xdr:rowOff>
    </xdr:from>
    <xdr:to>
      <xdr:col>10</xdr:col>
      <xdr:colOff>165100</xdr:colOff>
      <xdr:row>77</xdr:row>
      <xdr:rowOff>20286</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1968500" y="13120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36813</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1719795" y="128955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96270</xdr:rowOff>
    </xdr:from>
    <xdr:to>
      <xdr:col>6</xdr:col>
      <xdr:colOff>38100</xdr:colOff>
      <xdr:row>77</xdr:row>
      <xdr:rowOff>26420</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1079500" y="13126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42947</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830795" y="129016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12481</xdr:rowOff>
    </xdr:from>
    <xdr:to>
      <xdr:col>24</xdr:col>
      <xdr:colOff>114300</xdr:colOff>
      <xdr:row>77</xdr:row>
      <xdr:rowOff>114081</xdr:rowOff>
    </xdr:to>
    <xdr:sp macro="" textlink="">
      <xdr:nvSpPr>
        <xdr:cNvPr id="191" name="楕円 190">
          <a:extLst>
            <a:ext uri="{FF2B5EF4-FFF2-40B4-BE49-F238E27FC236}">
              <a16:creationId xmlns:a16="http://schemas.microsoft.com/office/drawing/2014/main" id="{00000000-0008-0000-0700-0000BF000000}"/>
            </a:ext>
          </a:extLst>
        </xdr:cNvPr>
        <xdr:cNvSpPr/>
      </xdr:nvSpPr>
      <xdr:spPr>
        <a:xfrm>
          <a:off x="4584700" y="132141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98858</xdr:rowOff>
    </xdr:from>
    <xdr:ext cx="599010" cy="259045"/>
    <xdr:sp macro="" textlink="">
      <xdr:nvSpPr>
        <xdr:cNvPr id="192" name="民生費該当値テキスト">
          <a:extLst>
            <a:ext uri="{FF2B5EF4-FFF2-40B4-BE49-F238E27FC236}">
              <a16:creationId xmlns:a16="http://schemas.microsoft.com/office/drawing/2014/main" id="{00000000-0008-0000-0700-0000C0000000}"/>
            </a:ext>
          </a:extLst>
        </xdr:cNvPr>
        <xdr:cNvSpPr txBox="1"/>
      </xdr:nvSpPr>
      <xdr:spPr>
        <a:xfrm>
          <a:off x="4686300" y="131290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24788</xdr:rowOff>
    </xdr:from>
    <xdr:to>
      <xdr:col>20</xdr:col>
      <xdr:colOff>38100</xdr:colOff>
      <xdr:row>77</xdr:row>
      <xdr:rowOff>126388</xdr:rowOff>
    </xdr:to>
    <xdr:sp macro="" textlink="">
      <xdr:nvSpPr>
        <xdr:cNvPr id="193" name="楕円 192">
          <a:extLst>
            <a:ext uri="{FF2B5EF4-FFF2-40B4-BE49-F238E27FC236}">
              <a16:creationId xmlns:a16="http://schemas.microsoft.com/office/drawing/2014/main" id="{00000000-0008-0000-0700-0000C1000000}"/>
            </a:ext>
          </a:extLst>
        </xdr:cNvPr>
        <xdr:cNvSpPr/>
      </xdr:nvSpPr>
      <xdr:spPr>
        <a:xfrm>
          <a:off x="3746500" y="13226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117515</xdr:rowOff>
    </xdr:from>
    <xdr:ext cx="59901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3497795" y="133191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25456</xdr:rowOff>
    </xdr:from>
    <xdr:to>
      <xdr:col>15</xdr:col>
      <xdr:colOff>101600</xdr:colOff>
      <xdr:row>77</xdr:row>
      <xdr:rowOff>127056</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2857500" y="13227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118183</xdr:rowOff>
    </xdr:from>
    <xdr:ext cx="59901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2608795" y="133198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20526</xdr:rowOff>
    </xdr:from>
    <xdr:to>
      <xdr:col>10</xdr:col>
      <xdr:colOff>165100</xdr:colOff>
      <xdr:row>77</xdr:row>
      <xdr:rowOff>122126</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1968500" y="13222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113253</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1719795" y="133149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153769</xdr:rowOff>
    </xdr:from>
    <xdr:to>
      <xdr:col>6</xdr:col>
      <xdr:colOff>38100</xdr:colOff>
      <xdr:row>77</xdr:row>
      <xdr:rowOff>83919</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1079500" y="13183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75046</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830795" y="13276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7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7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9" name="テキスト ボックス 208">
          <a:extLst>
            <a:ext uri="{FF2B5EF4-FFF2-40B4-BE49-F238E27FC236}">
              <a16:creationId xmlns:a16="http://schemas.microsoft.com/office/drawing/2014/main" id="{00000000-0008-0000-07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7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1" name="直線コネクタ 210">
          <a:extLst>
            <a:ext uri="{FF2B5EF4-FFF2-40B4-BE49-F238E27FC236}">
              <a16:creationId xmlns:a16="http://schemas.microsoft.com/office/drawing/2014/main" id="{00000000-0008-0000-0700-0000D3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1" name="衛生費グラフ枠">
          <a:extLst>
            <a:ext uri="{FF2B5EF4-FFF2-40B4-BE49-F238E27FC236}">
              <a16:creationId xmlns:a16="http://schemas.microsoft.com/office/drawing/2014/main" id="{00000000-0008-0000-0700-0000DD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24366</xdr:rowOff>
    </xdr:from>
    <xdr:to>
      <xdr:col>24</xdr:col>
      <xdr:colOff>62865</xdr:colOff>
      <xdr:row>98</xdr:row>
      <xdr:rowOff>70453</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flipV="1">
          <a:off x="4633595" y="15626316"/>
          <a:ext cx="1270" cy="12462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74280</xdr:rowOff>
    </xdr:from>
    <xdr:ext cx="534377" cy="259045"/>
    <xdr:sp macro="" textlink="">
      <xdr:nvSpPr>
        <xdr:cNvPr id="223" name="衛生費最小値テキスト">
          <a:extLst>
            <a:ext uri="{FF2B5EF4-FFF2-40B4-BE49-F238E27FC236}">
              <a16:creationId xmlns:a16="http://schemas.microsoft.com/office/drawing/2014/main" id="{00000000-0008-0000-0700-0000DF000000}"/>
            </a:ext>
          </a:extLst>
        </xdr:cNvPr>
        <xdr:cNvSpPr txBox="1"/>
      </xdr:nvSpPr>
      <xdr:spPr>
        <a:xfrm>
          <a:off x="4686300" y="16876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30,292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70453</xdr:rowOff>
    </xdr:from>
    <xdr:to>
      <xdr:col>24</xdr:col>
      <xdr:colOff>152400</xdr:colOff>
      <xdr:row>98</xdr:row>
      <xdr:rowOff>70453</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4546600" y="168725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142493</xdr:rowOff>
    </xdr:from>
    <xdr:ext cx="599010" cy="259045"/>
    <xdr:sp macro="" textlink="">
      <xdr:nvSpPr>
        <xdr:cNvPr id="225" name="衛生費最大値テキスト">
          <a:extLst>
            <a:ext uri="{FF2B5EF4-FFF2-40B4-BE49-F238E27FC236}">
              <a16:creationId xmlns:a16="http://schemas.microsoft.com/office/drawing/2014/main" id="{00000000-0008-0000-0700-0000E1000000}"/>
            </a:ext>
          </a:extLst>
        </xdr:cNvPr>
        <xdr:cNvSpPr txBox="1"/>
      </xdr:nvSpPr>
      <xdr:spPr>
        <a:xfrm>
          <a:off x="4686300" y="15401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575,452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24366</xdr:rowOff>
    </xdr:from>
    <xdr:to>
      <xdr:col>24</xdr:col>
      <xdr:colOff>152400</xdr:colOff>
      <xdr:row>91</xdr:row>
      <xdr:rowOff>24366</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4546600" y="156263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99516</xdr:rowOff>
    </xdr:from>
    <xdr:to>
      <xdr:col>24</xdr:col>
      <xdr:colOff>63500</xdr:colOff>
      <xdr:row>97</xdr:row>
      <xdr:rowOff>134421</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3797300" y="16730166"/>
          <a:ext cx="838200" cy="34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164679</xdr:rowOff>
    </xdr:from>
    <xdr:ext cx="599010" cy="259045"/>
    <xdr:sp macro="" textlink="">
      <xdr:nvSpPr>
        <xdr:cNvPr id="228" name="衛生費平均値テキスト">
          <a:extLst>
            <a:ext uri="{FF2B5EF4-FFF2-40B4-BE49-F238E27FC236}">
              <a16:creationId xmlns:a16="http://schemas.microsoft.com/office/drawing/2014/main" id="{00000000-0008-0000-0700-0000E4000000}"/>
            </a:ext>
          </a:extLst>
        </xdr:cNvPr>
        <xdr:cNvSpPr txBox="1"/>
      </xdr:nvSpPr>
      <xdr:spPr>
        <a:xfrm>
          <a:off x="4686300" y="1645242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141802</xdr:rowOff>
    </xdr:from>
    <xdr:to>
      <xdr:col>24</xdr:col>
      <xdr:colOff>114300</xdr:colOff>
      <xdr:row>97</xdr:row>
      <xdr:rowOff>71952</xdr:rowOff>
    </xdr:to>
    <xdr:sp macro="" textlink="">
      <xdr:nvSpPr>
        <xdr:cNvPr id="229" name="フローチャート: 判断 228">
          <a:extLst>
            <a:ext uri="{FF2B5EF4-FFF2-40B4-BE49-F238E27FC236}">
              <a16:creationId xmlns:a16="http://schemas.microsoft.com/office/drawing/2014/main" id="{00000000-0008-0000-0700-0000E5000000}"/>
            </a:ext>
          </a:extLst>
        </xdr:cNvPr>
        <xdr:cNvSpPr/>
      </xdr:nvSpPr>
      <xdr:spPr>
        <a:xfrm>
          <a:off x="4584700" y="16601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123775</xdr:rowOff>
    </xdr:from>
    <xdr:to>
      <xdr:col>19</xdr:col>
      <xdr:colOff>177800</xdr:colOff>
      <xdr:row>97</xdr:row>
      <xdr:rowOff>134421</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a:off x="2908300" y="16754425"/>
          <a:ext cx="889000" cy="106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2375</xdr:rowOff>
    </xdr:from>
    <xdr:to>
      <xdr:col>20</xdr:col>
      <xdr:colOff>38100</xdr:colOff>
      <xdr:row>97</xdr:row>
      <xdr:rowOff>103975</xdr:rowOff>
    </xdr:to>
    <xdr:sp macro="" textlink="">
      <xdr:nvSpPr>
        <xdr:cNvPr id="231" name="フローチャート: 判断 230">
          <a:extLst>
            <a:ext uri="{FF2B5EF4-FFF2-40B4-BE49-F238E27FC236}">
              <a16:creationId xmlns:a16="http://schemas.microsoft.com/office/drawing/2014/main" id="{00000000-0008-0000-0700-0000E7000000}"/>
            </a:ext>
          </a:extLst>
        </xdr:cNvPr>
        <xdr:cNvSpPr/>
      </xdr:nvSpPr>
      <xdr:spPr>
        <a:xfrm>
          <a:off x="3746500" y="16633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120502</xdr:rowOff>
    </xdr:from>
    <xdr:ext cx="599010" cy="259045"/>
    <xdr:sp macro="" textlink="">
      <xdr:nvSpPr>
        <xdr:cNvPr id="232" name="テキスト ボックス 231">
          <a:extLst>
            <a:ext uri="{FF2B5EF4-FFF2-40B4-BE49-F238E27FC236}">
              <a16:creationId xmlns:a16="http://schemas.microsoft.com/office/drawing/2014/main" id="{00000000-0008-0000-0700-0000E8000000}"/>
            </a:ext>
          </a:extLst>
        </xdr:cNvPr>
        <xdr:cNvSpPr txBox="1"/>
      </xdr:nvSpPr>
      <xdr:spPr>
        <a:xfrm>
          <a:off x="3497795" y="164082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123775</xdr:rowOff>
    </xdr:from>
    <xdr:to>
      <xdr:col>15</xdr:col>
      <xdr:colOff>50800</xdr:colOff>
      <xdr:row>97</xdr:row>
      <xdr:rowOff>133172</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flipV="1">
          <a:off x="2019300" y="16754425"/>
          <a:ext cx="889000" cy="93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22149</xdr:rowOff>
    </xdr:from>
    <xdr:to>
      <xdr:col>15</xdr:col>
      <xdr:colOff>101600</xdr:colOff>
      <xdr:row>97</xdr:row>
      <xdr:rowOff>123749</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2857500" y="16652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140276</xdr:rowOff>
    </xdr:from>
    <xdr:ext cx="599010" cy="259045"/>
    <xdr:sp macro="" textlink="">
      <xdr:nvSpPr>
        <xdr:cNvPr id="235" name="テキスト ボックス 234">
          <a:extLst>
            <a:ext uri="{FF2B5EF4-FFF2-40B4-BE49-F238E27FC236}">
              <a16:creationId xmlns:a16="http://schemas.microsoft.com/office/drawing/2014/main" id="{00000000-0008-0000-0700-0000EB000000}"/>
            </a:ext>
          </a:extLst>
        </xdr:cNvPr>
        <xdr:cNvSpPr txBox="1"/>
      </xdr:nvSpPr>
      <xdr:spPr>
        <a:xfrm>
          <a:off x="2608795" y="164280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133172</xdr:rowOff>
    </xdr:from>
    <xdr:to>
      <xdr:col>10</xdr:col>
      <xdr:colOff>114300</xdr:colOff>
      <xdr:row>98</xdr:row>
      <xdr:rowOff>6579</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flipV="1">
          <a:off x="1130300" y="16763822"/>
          <a:ext cx="889000" cy="44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5747</xdr:rowOff>
    </xdr:from>
    <xdr:to>
      <xdr:col>10</xdr:col>
      <xdr:colOff>165100</xdr:colOff>
      <xdr:row>97</xdr:row>
      <xdr:rowOff>107347</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1968500" y="166363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123874</xdr:rowOff>
    </xdr:from>
    <xdr:ext cx="599010" cy="259045"/>
    <xdr:sp macro="" textlink="">
      <xdr:nvSpPr>
        <xdr:cNvPr id="238" name="テキスト ボックス 237">
          <a:extLst>
            <a:ext uri="{FF2B5EF4-FFF2-40B4-BE49-F238E27FC236}">
              <a16:creationId xmlns:a16="http://schemas.microsoft.com/office/drawing/2014/main" id="{00000000-0008-0000-0700-0000EE000000}"/>
            </a:ext>
          </a:extLst>
        </xdr:cNvPr>
        <xdr:cNvSpPr txBox="1"/>
      </xdr:nvSpPr>
      <xdr:spPr>
        <a:xfrm>
          <a:off x="1719795" y="164116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9953</xdr:rowOff>
    </xdr:from>
    <xdr:to>
      <xdr:col>6</xdr:col>
      <xdr:colOff>38100</xdr:colOff>
      <xdr:row>97</xdr:row>
      <xdr:rowOff>111553</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1079500" y="16640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128080</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830795" y="16415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48716</xdr:rowOff>
    </xdr:from>
    <xdr:to>
      <xdr:col>24</xdr:col>
      <xdr:colOff>114300</xdr:colOff>
      <xdr:row>97</xdr:row>
      <xdr:rowOff>150316</xdr:rowOff>
    </xdr:to>
    <xdr:sp macro="" textlink="">
      <xdr:nvSpPr>
        <xdr:cNvPr id="246" name="楕円 245">
          <a:extLst>
            <a:ext uri="{FF2B5EF4-FFF2-40B4-BE49-F238E27FC236}">
              <a16:creationId xmlns:a16="http://schemas.microsoft.com/office/drawing/2014/main" id="{00000000-0008-0000-0700-0000F6000000}"/>
            </a:ext>
          </a:extLst>
        </xdr:cNvPr>
        <xdr:cNvSpPr/>
      </xdr:nvSpPr>
      <xdr:spPr>
        <a:xfrm>
          <a:off x="4584700" y="16679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27143</xdr:rowOff>
    </xdr:from>
    <xdr:ext cx="534377" cy="259045"/>
    <xdr:sp macro="" textlink="">
      <xdr:nvSpPr>
        <xdr:cNvPr id="247" name="衛生費該当値テキスト">
          <a:extLst>
            <a:ext uri="{FF2B5EF4-FFF2-40B4-BE49-F238E27FC236}">
              <a16:creationId xmlns:a16="http://schemas.microsoft.com/office/drawing/2014/main" id="{00000000-0008-0000-0700-0000F7000000}"/>
            </a:ext>
          </a:extLst>
        </xdr:cNvPr>
        <xdr:cNvSpPr txBox="1"/>
      </xdr:nvSpPr>
      <xdr:spPr>
        <a:xfrm>
          <a:off x="4686300" y="166577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83621</xdr:rowOff>
    </xdr:from>
    <xdr:to>
      <xdr:col>20</xdr:col>
      <xdr:colOff>38100</xdr:colOff>
      <xdr:row>98</xdr:row>
      <xdr:rowOff>13771</xdr:rowOff>
    </xdr:to>
    <xdr:sp macro="" textlink="">
      <xdr:nvSpPr>
        <xdr:cNvPr id="248" name="楕円 247">
          <a:extLst>
            <a:ext uri="{FF2B5EF4-FFF2-40B4-BE49-F238E27FC236}">
              <a16:creationId xmlns:a16="http://schemas.microsoft.com/office/drawing/2014/main" id="{00000000-0008-0000-0700-0000F8000000}"/>
            </a:ext>
          </a:extLst>
        </xdr:cNvPr>
        <xdr:cNvSpPr/>
      </xdr:nvSpPr>
      <xdr:spPr>
        <a:xfrm>
          <a:off x="3746500" y="167142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4898</xdr:rowOff>
    </xdr:from>
    <xdr:ext cx="534377"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3530111" y="168069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72975</xdr:rowOff>
    </xdr:from>
    <xdr:to>
      <xdr:col>15</xdr:col>
      <xdr:colOff>101600</xdr:colOff>
      <xdr:row>98</xdr:row>
      <xdr:rowOff>3125</xdr:rowOff>
    </xdr:to>
    <xdr:sp macro="" textlink="">
      <xdr:nvSpPr>
        <xdr:cNvPr id="250" name="楕円 249">
          <a:extLst>
            <a:ext uri="{FF2B5EF4-FFF2-40B4-BE49-F238E27FC236}">
              <a16:creationId xmlns:a16="http://schemas.microsoft.com/office/drawing/2014/main" id="{00000000-0008-0000-0700-0000FA000000}"/>
            </a:ext>
          </a:extLst>
        </xdr:cNvPr>
        <xdr:cNvSpPr/>
      </xdr:nvSpPr>
      <xdr:spPr>
        <a:xfrm>
          <a:off x="2857500" y="16703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165702</xdr:rowOff>
    </xdr:from>
    <xdr:ext cx="534377"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641111" y="167963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81,966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82372</xdr:rowOff>
    </xdr:from>
    <xdr:to>
      <xdr:col>10</xdr:col>
      <xdr:colOff>165100</xdr:colOff>
      <xdr:row>98</xdr:row>
      <xdr:rowOff>12522</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1968500" y="16713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3649</xdr:rowOff>
    </xdr:from>
    <xdr:ext cx="534377"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1752111" y="168057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127229</xdr:rowOff>
    </xdr:from>
    <xdr:to>
      <xdr:col>6</xdr:col>
      <xdr:colOff>38100</xdr:colOff>
      <xdr:row>98</xdr:row>
      <xdr:rowOff>57379</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1079500" y="167578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48506</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863111" y="168506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6" name="正方形/長方形 255">
          <a:extLst>
            <a:ext uri="{FF2B5EF4-FFF2-40B4-BE49-F238E27FC236}">
              <a16:creationId xmlns:a16="http://schemas.microsoft.com/office/drawing/2014/main" id="{00000000-0008-0000-0700-000000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7" name="正方形/長方形 256">
          <a:extLst>
            <a:ext uri="{FF2B5EF4-FFF2-40B4-BE49-F238E27FC236}">
              <a16:creationId xmlns:a16="http://schemas.microsoft.com/office/drawing/2014/main" id="{00000000-0008-0000-0700-000001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58" name="正方形/長方形 257">
          <a:extLst>
            <a:ext uri="{FF2B5EF4-FFF2-40B4-BE49-F238E27FC236}">
              <a16:creationId xmlns:a16="http://schemas.microsoft.com/office/drawing/2014/main" id="{00000000-0008-0000-0700-000002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4" name="テキスト ボックス 263">
          <a:extLst>
            <a:ext uri="{FF2B5EF4-FFF2-40B4-BE49-F238E27FC236}">
              <a16:creationId xmlns:a16="http://schemas.microsoft.com/office/drawing/2014/main" id="{00000000-0008-0000-0700-000008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5" name="直線コネクタ 264">
          <a:extLst>
            <a:ext uri="{FF2B5EF4-FFF2-40B4-BE49-F238E27FC236}">
              <a16:creationId xmlns:a16="http://schemas.microsoft.com/office/drawing/2014/main" id="{00000000-0008-0000-0700-000009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6" name="直線コネクタ 265">
          <a:extLst>
            <a:ext uri="{FF2B5EF4-FFF2-40B4-BE49-F238E27FC236}">
              <a16:creationId xmlns:a16="http://schemas.microsoft.com/office/drawing/2014/main" id="{00000000-0008-0000-0700-00000A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67" name="テキスト ボックス 266">
          <a:extLst>
            <a:ext uri="{FF2B5EF4-FFF2-40B4-BE49-F238E27FC236}">
              <a16:creationId xmlns:a16="http://schemas.microsoft.com/office/drawing/2014/main" id="{00000000-0008-0000-0700-00000B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168927</xdr:rowOff>
    </xdr:from>
    <xdr:ext cx="531299" cy="25904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130827</xdr:rowOff>
    </xdr:from>
    <xdr:ext cx="531299"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78" name="労働費グラフ枠">
          <a:extLst>
            <a:ext uri="{FF2B5EF4-FFF2-40B4-BE49-F238E27FC236}">
              <a16:creationId xmlns:a16="http://schemas.microsoft.com/office/drawing/2014/main" id="{00000000-0008-0000-0700-000016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161931</xdr:rowOff>
    </xdr:from>
    <xdr:to>
      <xdr:col>54</xdr:col>
      <xdr:colOff>189865</xdr:colOff>
      <xdr:row>39</xdr:row>
      <xdr:rowOff>44450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flipV="1">
          <a:off x="10475595" y="5305431"/>
          <a:ext cx="1270" cy="14255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85151</xdr:rowOff>
    </xdr:from>
    <xdr:ext cx="249299" cy="259045"/>
    <xdr:sp macro="" textlink="">
      <xdr:nvSpPr>
        <xdr:cNvPr id="280" name="労働費最小値テキスト">
          <a:extLst>
            <a:ext uri="{FF2B5EF4-FFF2-40B4-BE49-F238E27FC236}">
              <a16:creationId xmlns:a16="http://schemas.microsoft.com/office/drawing/2014/main" id="{00000000-0008-0000-0700-000018010000}"/>
            </a:ext>
          </a:extLst>
        </xdr:cNvPr>
        <xdr:cNvSpPr txBox="1"/>
      </xdr:nvSpPr>
      <xdr:spPr>
        <a:xfrm>
          <a:off x="10528300" y="677170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108608</xdr:rowOff>
    </xdr:from>
    <xdr:ext cx="534377" cy="259045"/>
    <xdr:sp macro="" textlink="">
      <xdr:nvSpPr>
        <xdr:cNvPr id="282" name="労働費最大値テキスト">
          <a:extLst>
            <a:ext uri="{FF2B5EF4-FFF2-40B4-BE49-F238E27FC236}">
              <a16:creationId xmlns:a16="http://schemas.microsoft.com/office/drawing/2014/main" id="{00000000-0008-0000-0700-00001A010000}"/>
            </a:ext>
          </a:extLst>
        </xdr:cNvPr>
        <xdr:cNvSpPr txBox="1"/>
      </xdr:nvSpPr>
      <xdr:spPr>
        <a:xfrm>
          <a:off x="10528300" y="5080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74,833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161931</xdr:rowOff>
    </xdr:from>
    <xdr:to>
      <xdr:col>55</xdr:col>
      <xdr:colOff>88900</xdr:colOff>
      <xdr:row>30</xdr:row>
      <xdr:rowOff>161931</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10388600" y="53054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2601</xdr:rowOff>
    </xdr:from>
    <xdr:ext cx="378565" cy="259045"/>
    <xdr:sp macro="" textlink="">
      <xdr:nvSpPr>
        <xdr:cNvPr id="285" name="労働費平均値テキスト">
          <a:extLst>
            <a:ext uri="{FF2B5EF4-FFF2-40B4-BE49-F238E27FC236}">
              <a16:creationId xmlns:a16="http://schemas.microsoft.com/office/drawing/2014/main" id="{00000000-0008-0000-0700-00001D010000}"/>
            </a:ext>
          </a:extLst>
        </xdr:cNvPr>
        <xdr:cNvSpPr txBox="1"/>
      </xdr:nvSpPr>
      <xdr:spPr>
        <a:xfrm>
          <a:off x="10528300" y="6517701"/>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151174</xdr:rowOff>
    </xdr:from>
    <xdr:to>
      <xdr:col>55</xdr:col>
      <xdr:colOff>50800</xdr:colOff>
      <xdr:row>39</xdr:row>
      <xdr:rowOff>81324</xdr:rowOff>
    </xdr:to>
    <xdr:sp macro="" textlink="">
      <xdr:nvSpPr>
        <xdr:cNvPr id="286" name="フローチャート: 判断 285">
          <a:extLst>
            <a:ext uri="{FF2B5EF4-FFF2-40B4-BE49-F238E27FC236}">
              <a16:creationId xmlns:a16="http://schemas.microsoft.com/office/drawing/2014/main" id="{00000000-0008-0000-0700-00001E010000}"/>
            </a:ext>
          </a:extLst>
        </xdr:cNvPr>
        <xdr:cNvSpPr/>
      </xdr:nvSpPr>
      <xdr:spPr>
        <a:xfrm>
          <a:off x="10426700" y="6666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154356</xdr:rowOff>
    </xdr:from>
    <xdr:to>
      <xdr:col>50</xdr:col>
      <xdr:colOff>165100</xdr:colOff>
      <xdr:row>39</xdr:row>
      <xdr:rowOff>84506</xdr:rowOff>
    </xdr:to>
    <xdr:sp macro="" textlink="">
      <xdr:nvSpPr>
        <xdr:cNvPr id="288" name="フローチャート: 判断 287">
          <a:extLst>
            <a:ext uri="{FF2B5EF4-FFF2-40B4-BE49-F238E27FC236}">
              <a16:creationId xmlns:a16="http://schemas.microsoft.com/office/drawing/2014/main" id="{00000000-0008-0000-0700-000020010000}"/>
            </a:ext>
          </a:extLst>
        </xdr:cNvPr>
        <xdr:cNvSpPr/>
      </xdr:nvSpPr>
      <xdr:spPr>
        <a:xfrm>
          <a:off x="9588500" y="6669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101033</xdr:rowOff>
    </xdr:from>
    <xdr:ext cx="378565" cy="259045"/>
    <xdr:sp macro="" textlink="">
      <xdr:nvSpPr>
        <xdr:cNvPr id="289" name="テキスト ボックス 288">
          <a:extLst>
            <a:ext uri="{FF2B5EF4-FFF2-40B4-BE49-F238E27FC236}">
              <a16:creationId xmlns:a16="http://schemas.microsoft.com/office/drawing/2014/main" id="{00000000-0008-0000-0700-000021010000}"/>
            </a:ext>
          </a:extLst>
        </xdr:cNvPr>
        <xdr:cNvSpPr txBox="1"/>
      </xdr:nvSpPr>
      <xdr:spPr>
        <a:xfrm>
          <a:off x="9450017" y="64446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155060</xdr:rowOff>
    </xdr:from>
    <xdr:to>
      <xdr:col>46</xdr:col>
      <xdr:colOff>38100</xdr:colOff>
      <xdr:row>39</xdr:row>
      <xdr:rowOff>85210</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8699500" y="6670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101738</xdr:rowOff>
    </xdr:from>
    <xdr:ext cx="378565" cy="259045"/>
    <xdr:sp macro="" textlink="">
      <xdr:nvSpPr>
        <xdr:cNvPr id="292" name="テキスト ボックス 291">
          <a:extLst>
            <a:ext uri="{FF2B5EF4-FFF2-40B4-BE49-F238E27FC236}">
              <a16:creationId xmlns:a16="http://schemas.microsoft.com/office/drawing/2014/main" id="{00000000-0008-0000-0700-000024010000}"/>
            </a:ext>
          </a:extLst>
        </xdr:cNvPr>
        <xdr:cNvSpPr txBox="1"/>
      </xdr:nvSpPr>
      <xdr:spPr>
        <a:xfrm>
          <a:off x="8561017" y="64453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154984</xdr:rowOff>
    </xdr:from>
    <xdr:to>
      <xdr:col>41</xdr:col>
      <xdr:colOff>101600</xdr:colOff>
      <xdr:row>39</xdr:row>
      <xdr:rowOff>85134</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7810500" y="6670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101661</xdr:rowOff>
    </xdr:from>
    <xdr:ext cx="378565" cy="259045"/>
    <xdr:sp macro="" textlink="">
      <xdr:nvSpPr>
        <xdr:cNvPr id="295" name="テキスト ボックス 294">
          <a:extLst>
            <a:ext uri="{FF2B5EF4-FFF2-40B4-BE49-F238E27FC236}">
              <a16:creationId xmlns:a16="http://schemas.microsoft.com/office/drawing/2014/main" id="{00000000-0008-0000-0700-000027010000}"/>
            </a:ext>
          </a:extLst>
        </xdr:cNvPr>
        <xdr:cNvSpPr txBox="1"/>
      </xdr:nvSpPr>
      <xdr:spPr>
        <a:xfrm>
          <a:off x="7672017" y="644531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139192</xdr:rowOff>
    </xdr:from>
    <xdr:to>
      <xdr:col>36</xdr:col>
      <xdr:colOff>165100</xdr:colOff>
      <xdr:row>39</xdr:row>
      <xdr:rowOff>69342</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6921500" y="6654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37</xdr:row>
      <xdr:rowOff>85869</xdr:rowOff>
    </xdr:from>
    <xdr:ext cx="469744"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6737428" y="64295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3" name="楕円 302">
          <a:extLst>
            <a:ext uri="{FF2B5EF4-FFF2-40B4-BE49-F238E27FC236}">
              <a16:creationId xmlns:a16="http://schemas.microsoft.com/office/drawing/2014/main" id="{00000000-0008-0000-0700-00002F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129601</xdr:rowOff>
    </xdr:from>
    <xdr:ext cx="249299" cy="259045"/>
    <xdr:sp macro="" textlink="">
      <xdr:nvSpPr>
        <xdr:cNvPr id="304" name="労働費該当値テキスト">
          <a:extLst>
            <a:ext uri="{FF2B5EF4-FFF2-40B4-BE49-F238E27FC236}">
              <a16:creationId xmlns:a16="http://schemas.microsoft.com/office/drawing/2014/main" id="{00000000-0008-0000-0700-000030010000}"/>
            </a:ext>
          </a:extLst>
        </xdr:cNvPr>
        <xdr:cNvSpPr txBox="1"/>
      </xdr:nvSpPr>
      <xdr:spPr>
        <a:xfrm>
          <a:off x="10528300" y="664470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05" name="楕円 304">
          <a:extLst>
            <a:ext uri="{FF2B5EF4-FFF2-40B4-BE49-F238E27FC236}">
              <a16:creationId xmlns:a16="http://schemas.microsoft.com/office/drawing/2014/main" id="{00000000-0008-0000-0700-000031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3" name="正方形/長方形 312">
          <a:extLst>
            <a:ext uri="{FF2B5EF4-FFF2-40B4-BE49-F238E27FC236}">
              <a16:creationId xmlns:a16="http://schemas.microsoft.com/office/drawing/2014/main" id="{00000000-0008-0000-0700-000039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4" name="正方形/長方形 313">
          <a:extLst>
            <a:ext uri="{FF2B5EF4-FFF2-40B4-BE49-F238E27FC236}">
              <a16:creationId xmlns:a16="http://schemas.microsoft.com/office/drawing/2014/main" id="{00000000-0008-0000-0700-00003A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5" name="正方形/長方形 314">
          <a:extLst>
            <a:ext uri="{FF2B5EF4-FFF2-40B4-BE49-F238E27FC236}">
              <a16:creationId xmlns:a16="http://schemas.microsoft.com/office/drawing/2014/main" id="{00000000-0008-0000-0700-00003B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6" name="正方形/長方形 315">
          <a:extLst>
            <a:ext uri="{FF2B5EF4-FFF2-40B4-BE49-F238E27FC236}">
              <a16:creationId xmlns:a16="http://schemas.microsoft.com/office/drawing/2014/main" id="{00000000-0008-0000-0700-00003C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1" name="テキスト ボックス 320">
          <a:extLst>
            <a:ext uri="{FF2B5EF4-FFF2-40B4-BE49-F238E27FC236}">
              <a16:creationId xmlns:a16="http://schemas.microsoft.com/office/drawing/2014/main" id="{00000000-0008-0000-0700-000041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2" name="直線コネクタ 321">
          <a:extLst>
            <a:ext uri="{FF2B5EF4-FFF2-40B4-BE49-F238E27FC236}">
              <a16:creationId xmlns:a16="http://schemas.microsoft.com/office/drawing/2014/main" id="{00000000-0008-0000-0700-000042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3" name="直線コネクタ 322">
          <a:extLst>
            <a:ext uri="{FF2B5EF4-FFF2-40B4-BE49-F238E27FC236}">
              <a16:creationId xmlns:a16="http://schemas.microsoft.com/office/drawing/2014/main" id="{00000000-0008-0000-0700-000043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24" name="テキスト ボックス 323">
          <a:extLst>
            <a:ext uri="{FF2B5EF4-FFF2-40B4-BE49-F238E27FC236}">
              <a16:creationId xmlns:a16="http://schemas.microsoft.com/office/drawing/2014/main" id="{00000000-0008-0000-0700-000044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5" name="直線コネクタ 324">
          <a:extLst>
            <a:ext uri="{FF2B5EF4-FFF2-40B4-BE49-F238E27FC236}">
              <a16:creationId xmlns:a16="http://schemas.microsoft.com/office/drawing/2014/main" id="{00000000-0008-0000-0700-000045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農林水産業費グラフ枠">
          <a:extLst>
            <a:ext uri="{FF2B5EF4-FFF2-40B4-BE49-F238E27FC236}">
              <a16:creationId xmlns:a16="http://schemas.microsoft.com/office/drawing/2014/main" id="{00000000-0008-0000-0700-00004D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150230</xdr:rowOff>
    </xdr:from>
    <xdr:to>
      <xdr:col>54</xdr:col>
      <xdr:colOff>189865</xdr:colOff>
      <xdr:row>58</xdr:row>
      <xdr:rowOff>130706</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flipV="1">
          <a:off x="10475595" y="8894180"/>
          <a:ext cx="1270" cy="11806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134533</xdr:rowOff>
    </xdr:from>
    <xdr:ext cx="534377" cy="259045"/>
    <xdr:sp macro="" textlink="">
      <xdr:nvSpPr>
        <xdr:cNvPr id="335" name="農林水産業費最小値テキスト">
          <a:extLst>
            <a:ext uri="{FF2B5EF4-FFF2-40B4-BE49-F238E27FC236}">
              <a16:creationId xmlns:a16="http://schemas.microsoft.com/office/drawing/2014/main" id="{00000000-0008-0000-0700-00004F010000}"/>
            </a:ext>
          </a:extLst>
        </xdr:cNvPr>
        <xdr:cNvSpPr txBox="1"/>
      </xdr:nvSpPr>
      <xdr:spPr>
        <a:xfrm>
          <a:off x="10528300" y="100786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130706</xdr:rowOff>
    </xdr:from>
    <xdr:to>
      <xdr:col>55</xdr:col>
      <xdr:colOff>88900</xdr:colOff>
      <xdr:row>58</xdr:row>
      <xdr:rowOff>130706</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10388600" y="100748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96907</xdr:rowOff>
    </xdr:from>
    <xdr:ext cx="690189" cy="259045"/>
    <xdr:sp macro="" textlink="">
      <xdr:nvSpPr>
        <xdr:cNvPr id="337" name="農林水産業費最大値テキスト">
          <a:extLst>
            <a:ext uri="{FF2B5EF4-FFF2-40B4-BE49-F238E27FC236}">
              <a16:creationId xmlns:a16="http://schemas.microsoft.com/office/drawing/2014/main" id="{00000000-0008-0000-0700-000051010000}"/>
            </a:ext>
          </a:extLst>
        </xdr:cNvPr>
        <xdr:cNvSpPr txBox="1"/>
      </xdr:nvSpPr>
      <xdr:spPr>
        <a:xfrm>
          <a:off x="10528300" y="866940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2,601,967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150230</xdr:rowOff>
    </xdr:from>
    <xdr:to>
      <xdr:col>55</xdr:col>
      <xdr:colOff>88900</xdr:colOff>
      <xdr:row>51</xdr:row>
      <xdr:rowOff>150230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10388600" y="88941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114233</xdr:rowOff>
    </xdr:from>
    <xdr:to>
      <xdr:col>55</xdr:col>
      <xdr:colOff>0</xdr:colOff>
      <xdr:row>58</xdr:row>
      <xdr:rowOff>121519</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9639300" y="10058333"/>
          <a:ext cx="838200" cy="7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38630</xdr:rowOff>
    </xdr:from>
    <xdr:ext cx="599010" cy="259045"/>
    <xdr:sp macro="" textlink="">
      <xdr:nvSpPr>
        <xdr:cNvPr id="340" name="農林水産業費平均値テキスト">
          <a:extLst>
            <a:ext uri="{FF2B5EF4-FFF2-40B4-BE49-F238E27FC236}">
              <a16:creationId xmlns:a16="http://schemas.microsoft.com/office/drawing/2014/main" id="{00000000-0008-0000-0700-000054010000}"/>
            </a:ext>
          </a:extLst>
        </xdr:cNvPr>
        <xdr:cNvSpPr txBox="1"/>
      </xdr:nvSpPr>
      <xdr:spPr>
        <a:xfrm>
          <a:off x="10528300" y="98112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15753</xdr:rowOff>
    </xdr:from>
    <xdr:to>
      <xdr:col>55</xdr:col>
      <xdr:colOff>50800</xdr:colOff>
      <xdr:row>58</xdr:row>
      <xdr:rowOff>117353</xdr:rowOff>
    </xdr:to>
    <xdr:sp macro="" textlink="">
      <xdr:nvSpPr>
        <xdr:cNvPr id="341" name="フローチャート: 判断 340">
          <a:extLst>
            <a:ext uri="{FF2B5EF4-FFF2-40B4-BE49-F238E27FC236}">
              <a16:creationId xmlns:a16="http://schemas.microsoft.com/office/drawing/2014/main" id="{00000000-0008-0000-0700-000055010000}"/>
            </a:ext>
          </a:extLst>
        </xdr:cNvPr>
        <xdr:cNvSpPr/>
      </xdr:nvSpPr>
      <xdr:spPr>
        <a:xfrm>
          <a:off x="10426700" y="9959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114233</xdr:rowOff>
    </xdr:from>
    <xdr:to>
      <xdr:col>50</xdr:col>
      <xdr:colOff>114300</xdr:colOff>
      <xdr:row>58</xdr:row>
      <xdr:rowOff>116893</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flipV="1">
          <a:off x="8750300" y="10058333"/>
          <a:ext cx="889000" cy="26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16947</xdr:rowOff>
    </xdr:from>
    <xdr:to>
      <xdr:col>50</xdr:col>
      <xdr:colOff>165100</xdr:colOff>
      <xdr:row>58</xdr:row>
      <xdr:rowOff>118547</xdr:rowOff>
    </xdr:to>
    <xdr:sp macro="" textlink="">
      <xdr:nvSpPr>
        <xdr:cNvPr id="343" name="フローチャート: 判断 342">
          <a:extLst>
            <a:ext uri="{FF2B5EF4-FFF2-40B4-BE49-F238E27FC236}">
              <a16:creationId xmlns:a16="http://schemas.microsoft.com/office/drawing/2014/main" id="{00000000-0008-0000-0700-000057010000}"/>
            </a:ext>
          </a:extLst>
        </xdr:cNvPr>
        <xdr:cNvSpPr/>
      </xdr:nvSpPr>
      <xdr:spPr>
        <a:xfrm>
          <a:off x="9588500" y="9961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135074</xdr:rowOff>
    </xdr:from>
    <xdr:ext cx="599010" cy="259045"/>
    <xdr:sp macro="" textlink="">
      <xdr:nvSpPr>
        <xdr:cNvPr id="344" name="テキスト ボックス 343">
          <a:extLst>
            <a:ext uri="{FF2B5EF4-FFF2-40B4-BE49-F238E27FC236}">
              <a16:creationId xmlns:a16="http://schemas.microsoft.com/office/drawing/2014/main" id="{00000000-0008-0000-0700-000058010000}"/>
            </a:ext>
          </a:extLst>
        </xdr:cNvPr>
        <xdr:cNvSpPr txBox="1"/>
      </xdr:nvSpPr>
      <xdr:spPr>
        <a:xfrm>
          <a:off x="9339795" y="97362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108657</xdr:rowOff>
    </xdr:from>
    <xdr:to>
      <xdr:col>45</xdr:col>
      <xdr:colOff>177800</xdr:colOff>
      <xdr:row>58</xdr:row>
      <xdr:rowOff>116893</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7861300" y="10052757"/>
          <a:ext cx="889000" cy="82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14625</xdr:rowOff>
    </xdr:from>
    <xdr:to>
      <xdr:col>46</xdr:col>
      <xdr:colOff>38100</xdr:colOff>
      <xdr:row>58</xdr:row>
      <xdr:rowOff>116225</xdr:rowOff>
    </xdr:to>
    <xdr:sp macro="" textlink="">
      <xdr:nvSpPr>
        <xdr:cNvPr id="346" name="フローチャート: 判断 345">
          <a:extLst>
            <a:ext uri="{FF2B5EF4-FFF2-40B4-BE49-F238E27FC236}">
              <a16:creationId xmlns:a16="http://schemas.microsoft.com/office/drawing/2014/main" id="{00000000-0008-0000-0700-00005A010000}"/>
            </a:ext>
          </a:extLst>
        </xdr:cNvPr>
        <xdr:cNvSpPr/>
      </xdr:nvSpPr>
      <xdr:spPr>
        <a:xfrm>
          <a:off x="8699500" y="9958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132752</xdr:rowOff>
    </xdr:from>
    <xdr:ext cx="599010" cy="259045"/>
    <xdr:sp macro="" textlink="">
      <xdr:nvSpPr>
        <xdr:cNvPr id="347" name="テキスト ボックス 346">
          <a:extLst>
            <a:ext uri="{FF2B5EF4-FFF2-40B4-BE49-F238E27FC236}">
              <a16:creationId xmlns:a16="http://schemas.microsoft.com/office/drawing/2014/main" id="{00000000-0008-0000-0700-00005B010000}"/>
            </a:ext>
          </a:extLst>
        </xdr:cNvPr>
        <xdr:cNvSpPr txBox="1"/>
      </xdr:nvSpPr>
      <xdr:spPr>
        <a:xfrm>
          <a:off x="8450795" y="97339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108657</xdr:rowOff>
    </xdr:from>
    <xdr:to>
      <xdr:col>41</xdr:col>
      <xdr:colOff>50800</xdr:colOff>
      <xdr:row>58</xdr:row>
      <xdr:rowOff>114319</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6972300" y="10052757"/>
          <a:ext cx="889000" cy="56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10505</xdr:rowOff>
    </xdr:from>
    <xdr:to>
      <xdr:col>41</xdr:col>
      <xdr:colOff>101600</xdr:colOff>
      <xdr:row>58</xdr:row>
      <xdr:rowOff>112105</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7810500" y="9954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128632</xdr:rowOff>
    </xdr:from>
    <xdr:ext cx="599010" cy="259045"/>
    <xdr:sp macro="" textlink="">
      <xdr:nvSpPr>
        <xdr:cNvPr id="350" name="テキスト ボックス 349">
          <a:extLst>
            <a:ext uri="{FF2B5EF4-FFF2-40B4-BE49-F238E27FC236}">
              <a16:creationId xmlns:a16="http://schemas.microsoft.com/office/drawing/2014/main" id="{00000000-0008-0000-0700-00005E010000}"/>
            </a:ext>
          </a:extLst>
        </xdr:cNvPr>
        <xdr:cNvSpPr txBox="1"/>
      </xdr:nvSpPr>
      <xdr:spPr>
        <a:xfrm>
          <a:off x="7561795" y="97298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11009</xdr:rowOff>
    </xdr:from>
    <xdr:to>
      <xdr:col>36</xdr:col>
      <xdr:colOff>165100</xdr:colOff>
      <xdr:row>58</xdr:row>
      <xdr:rowOff>112609</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6921500" y="995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129136</xdr:rowOff>
    </xdr:from>
    <xdr:ext cx="599010" cy="259045"/>
    <xdr:sp macro="" textlink="">
      <xdr:nvSpPr>
        <xdr:cNvPr id="352" name="テキスト ボックス 351">
          <a:extLst>
            <a:ext uri="{FF2B5EF4-FFF2-40B4-BE49-F238E27FC236}">
              <a16:creationId xmlns:a16="http://schemas.microsoft.com/office/drawing/2014/main" id="{00000000-0008-0000-0700-000060010000}"/>
            </a:ext>
          </a:extLst>
        </xdr:cNvPr>
        <xdr:cNvSpPr txBox="1"/>
      </xdr:nvSpPr>
      <xdr:spPr>
        <a:xfrm>
          <a:off x="6672795" y="9730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70719</xdr:rowOff>
    </xdr:from>
    <xdr:to>
      <xdr:col>55</xdr:col>
      <xdr:colOff>50800</xdr:colOff>
      <xdr:row>59</xdr:row>
      <xdr:rowOff>869</xdr:rowOff>
    </xdr:to>
    <xdr:sp macro="" textlink="">
      <xdr:nvSpPr>
        <xdr:cNvPr id="358" name="楕円 357">
          <a:extLst>
            <a:ext uri="{FF2B5EF4-FFF2-40B4-BE49-F238E27FC236}">
              <a16:creationId xmlns:a16="http://schemas.microsoft.com/office/drawing/2014/main" id="{00000000-0008-0000-0700-000066010000}"/>
            </a:ext>
          </a:extLst>
        </xdr:cNvPr>
        <xdr:cNvSpPr/>
      </xdr:nvSpPr>
      <xdr:spPr>
        <a:xfrm>
          <a:off x="10426700" y="10014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165630</xdr:rowOff>
    </xdr:from>
    <xdr:ext cx="534377" cy="259045"/>
    <xdr:sp macro="" textlink="">
      <xdr:nvSpPr>
        <xdr:cNvPr id="359" name="農林水産業費該当値テキスト">
          <a:extLst>
            <a:ext uri="{FF2B5EF4-FFF2-40B4-BE49-F238E27FC236}">
              <a16:creationId xmlns:a16="http://schemas.microsoft.com/office/drawing/2014/main" id="{00000000-0008-0000-0700-000067010000}"/>
            </a:ext>
          </a:extLst>
        </xdr:cNvPr>
        <xdr:cNvSpPr txBox="1"/>
      </xdr:nvSpPr>
      <xdr:spPr>
        <a:xfrm>
          <a:off x="10528300" y="99382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63433</xdr:rowOff>
    </xdr:from>
    <xdr:to>
      <xdr:col>50</xdr:col>
      <xdr:colOff>165100</xdr:colOff>
      <xdr:row>58</xdr:row>
      <xdr:rowOff>165033</xdr:rowOff>
    </xdr:to>
    <xdr:sp macro="" textlink="">
      <xdr:nvSpPr>
        <xdr:cNvPr id="360" name="楕円 359">
          <a:extLst>
            <a:ext uri="{FF2B5EF4-FFF2-40B4-BE49-F238E27FC236}">
              <a16:creationId xmlns:a16="http://schemas.microsoft.com/office/drawing/2014/main" id="{00000000-0008-0000-0700-000068010000}"/>
            </a:ext>
          </a:extLst>
        </xdr:cNvPr>
        <xdr:cNvSpPr/>
      </xdr:nvSpPr>
      <xdr:spPr>
        <a:xfrm>
          <a:off x="9588500" y="10007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156160</xdr:rowOff>
    </xdr:from>
    <xdr:ext cx="534377"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372111" y="101002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66093</xdr:rowOff>
    </xdr:from>
    <xdr:to>
      <xdr:col>46</xdr:col>
      <xdr:colOff>38100</xdr:colOff>
      <xdr:row>58</xdr:row>
      <xdr:rowOff>167693</xdr:rowOff>
    </xdr:to>
    <xdr:sp macro="" textlink="">
      <xdr:nvSpPr>
        <xdr:cNvPr id="362" name="楕円 361">
          <a:extLst>
            <a:ext uri="{FF2B5EF4-FFF2-40B4-BE49-F238E27FC236}">
              <a16:creationId xmlns:a16="http://schemas.microsoft.com/office/drawing/2014/main" id="{00000000-0008-0000-0700-00006A010000}"/>
            </a:ext>
          </a:extLst>
        </xdr:cNvPr>
        <xdr:cNvSpPr/>
      </xdr:nvSpPr>
      <xdr:spPr>
        <a:xfrm>
          <a:off x="8699500" y="10010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158820</xdr:rowOff>
    </xdr:from>
    <xdr:ext cx="534377"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8483111" y="10102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57857</xdr:rowOff>
    </xdr:from>
    <xdr:to>
      <xdr:col>41</xdr:col>
      <xdr:colOff>101600</xdr:colOff>
      <xdr:row>58</xdr:row>
      <xdr:rowOff>159457</xdr:rowOff>
    </xdr:to>
    <xdr:sp macro="" textlink="">
      <xdr:nvSpPr>
        <xdr:cNvPr id="364" name="楕円 363">
          <a:extLst>
            <a:ext uri="{FF2B5EF4-FFF2-40B4-BE49-F238E27FC236}">
              <a16:creationId xmlns:a16="http://schemas.microsoft.com/office/drawing/2014/main" id="{00000000-0008-0000-0700-00006C010000}"/>
            </a:ext>
          </a:extLst>
        </xdr:cNvPr>
        <xdr:cNvSpPr/>
      </xdr:nvSpPr>
      <xdr:spPr>
        <a:xfrm>
          <a:off x="7810500" y="10001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150584</xdr:rowOff>
    </xdr:from>
    <xdr:ext cx="534377"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594111" y="10094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67,898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63519</xdr:rowOff>
    </xdr:from>
    <xdr:to>
      <xdr:col>36</xdr:col>
      <xdr:colOff>165100</xdr:colOff>
      <xdr:row>58</xdr:row>
      <xdr:rowOff>165119</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6921500" y="10007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156246</xdr:rowOff>
    </xdr:from>
    <xdr:ext cx="534377"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6705111" y="101003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a:extLst>
            <a:ext uri="{FF2B5EF4-FFF2-40B4-BE49-F238E27FC236}">
              <a16:creationId xmlns:a16="http://schemas.microsoft.com/office/drawing/2014/main" id="{00000000-0008-0000-0700-00007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a:extLst>
            <a:ext uri="{FF2B5EF4-FFF2-40B4-BE49-F238E27FC236}">
              <a16:creationId xmlns:a16="http://schemas.microsoft.com/office/drawing/2014/main" id="{00000000-0008-0000-0700-000071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a:extLst>
            <a:ext uri="{FF2B5EF4-FFF2-40B4-BE49-F238E27FC236}">
              <a16:creationId xmlns:a16="http://schemas.microsoft.com/office/drawing/2014/main" id="{00000000-0008-0000-0700-000072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a:extLst>
            <a:ext uri="{FF2B5EF4-FFF2-40B4-BE49-F238E27FC236}">
              <a16:creationId xmlns:a16="http://schemas.microsoft.com/office/drawing/2014/main" id="{00000000-0008-0000-0700-000073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a:extLst>
            <a:ext uri="{FF2B5EF4-FFF2-40B4-BE49-F238E27FC236}">
              <a16:creationId xmlns:a16="http://schemas.microsoft.com/office/drawing/2014/main" id="{00000000-0008-0000-0700-000074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24,735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a:extLst>
            <a:ext uri="{FF2B5EF4-FFF2-40B4-BE49-F238E27FC236}">
              <a16:creationId xmlns:a16="http://schemas.microsoft.com/office/drawing/2014/main" id="{00000000-0008-0000-0700-000075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a:extLst>
            <a:ext uri="{FF2B5EF4-FFF2-40B4-BE49-F238E27FC236}">
              <a16:creationId xmlns:a16="http://schemas.microsoft.com/office/drawing/2014/main" id="{00000000-0008-0000-0700-000076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a:extLst>
            <a:ext uri="{FF2B5EF4-FFF2-40B4-BE49-F238E27FC236}">
              <a16:creationId xmlns:a16="http://schemas.microsoft.com/office/drawing/2014/main" id="{00000000-0008-0000-0700-000079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78" name="直線コネクタ 377">
          <a:extLst>
            <a:ext uri="{FF2B5EF4-FFF2-40B4-BE49-F238E27FC236}">
              <a16:creationId xmlns:a16="http://schemas.microsoft.com/office/drawing/2014/main" id="{00000000-0008-0000-0700-00007A010000}"/>
            </a:ext>
          </a:extLst>
        </xdr:cNvPr>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79" name="テキスト ボックス 378">
          <a:extLst>
            <a:ext uri="{FF2B5EF4-FFF2-40B4-BE49-F238E27FC236}">
              <a16:creationId xmlns:a16="http://schemas.microsoft.com/office/drawing/2014/main" id="{00000000-0008-0000-0700-00007B010000}"/>
            </a:ext>
          </a:extLst>
        </xdr:cNvPr>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0" name="直線コネクタ 379">
          <a:extLst>
            <a:ext uri="{FF2B5EF4-FFF2-40B4-BE49-F238E27FC236}">
              <a16:creationId xmlns:a16="http://schemas.microsoft.com/office/drawing/2014/main" id="{00000000-0008-0000-0700-00007C010000}"/>
            </a:ext>
          </a:extLst>
        </xdr:cNvPr>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144434</xdr:rowOff>
    </xdr:from>
    <xdr:ext cx="595419" cy="259045"/>
    <xdr:sp macro="" textlink="">
      <xdr:nvSpPr>
        <xdr:cNvPr id="381" name="テキスト ボックス 380">
          <a:extLst>
            <a:ext uri="{FF2B5EF4-FFF2-40B4-BE49-F238E27FC236}">
              <a16:creationId xmlns:a16="http://schemas.microsoft.com/office/drawing/2014/main" id="{00000000-0008-0000-0700-00007D010000}"/>
            </a:ext>
          </a:extLst>
        </xdr:cNvPr>
        <xdr:cNvSpPr txBox="1"/>
      </xdr:nvSpPr>
      <xdr:spPr>
        <a:xfrm>
          <a:off x="6008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82" name="直線コネクタ 381">
          <a:extLst>
            <a:ext uri="{FF2B5EF4-FFF2-40B4-BE49-F238E27FC236}">
              <a16:creationId xmlns:a16="http://schemas.microsoft.com/office/drawing/2014/main" id="{00000000-0008-0000-0700-00007E010000}"/>
            </a:ext>
          </a:extLst>
        </xdr:cNvPr>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74</xdr:row>
      <xdr:rowOff>160762</xdr:rowOff>
    </xdr:from>
    <xdr:ext cx="595419" cy="259045"/>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008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5642</xdr:rowOff>
    </xdr:from>
    <xdr:ext cx="595419" cy="259045"/>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008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21970</xdr:rowOff>
    </xdr:from>
    <xdr:ext cx="595419"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08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38299</xdr:rowOff>
    </xdr:from>
    <xdr:ext cx="59541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2" name="商工費グラフ枠">
          <a:extLst>
            <a:ext uri="{FF2B5EF4-FFF2-40B4-BE49-F238E27FC236}">
              <a16:creationId xmlns:a16="http://schemas.microsoft.com/office/drawing/2014/main" id="{00000000-0008-0000-0700-000088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135265</xdr:rowOff>
    </xdr:from>
    <xdr:to>
      <xdr:col>54</xdr:col>
      <xdr:colOff>189865</xdr:colOff>
      <xdr:row>79</xdr:row>
      <xdr:rowOff>93862</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flipV="1">
          <a:off x="10475595" y="12136765"/>
          <a:ext cx="1270" cy="15016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97689</xdr:rowOff>
    </xdr:from>
    <xdr:ext cx="469744" cy="259045"/>
    <xdr:sp macro="" textlink="">
      <xdr:nvSpPr>
        <xdr:cNvPr id="394" name="商工費最小値テキスト">
          <a:extLst>
            <a:ext uri="{FF2B5EF4-FFF2-40B4-BE49-F238E27FC236}">
              <a16:creationId xmlns:a16="http://schemas.microsoft.com/office/drawing/2014/main" id="{00000000-0008-0000-0700-00008A010000}"/>
            </a:ext>
          </a:extLst>
        </xdr:cNvPr>
        <xdr:cNvSpPr txBox="1"/>
      </xdr:nvSpPr>
      <xdr:spPr>
        <a:xfrm>
          <a:off x="10528300" y="13642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93862</xdr:rowOff>
    </xdr:from>
    <xdr:to>
      <xdr:col>55</xdr:col>
      <xdr:colOff>88900</xdr:colOff>
      <xdr:row>79</xdr:row>
      <xdr:rowOff>93862</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10388600" y="136384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81942</xdr:rowOff>
    </xdr:from>
    <xdr:ext cx="599010" cy="259045"/>
    <xdr:sp macro="" textlink="">
      <xdr:nvSpPr>
        <xdr:cNvPr id="396" name="商工費最大値テキスト">
          <a:extLst>
            <a:ext uri="{FF2B5EF4-FFF2-40B4-BE49-F238E27FC236}">
              <a16:creationId xmlns:a16="http://schemas.microsoft.com/office/drawing/2014/main" id="{00000000-0008-0000-0700-00008C010000}"/>
            </a:ext>
          </a:extLst>
        </xdr:cNvPr>
        <xdr:cNvSpPr txBox="1"/>
      </xdr:nvSpPr>
      <xdr:spPr>
        <a:xfrm>
          <a:off x="10528300" y="119119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461,358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135265</xdr:rowOff>
    </xdr:from>
    <xdr:to>
      <xdr:col>55</xdr:col>
      <xdr:colOff>88900</xdr:colOff>
      <xdr:row>70</xdr:row>
      <xdr:rowOff>135265</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10388600" y="121367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147681</xdr:rowOff>
    </xdr:from>
    <xdr:to>
      <xdr:col>55</xdr:col>
      <xdr:colOff>0</xdr:colOff>
      <xdr:row>79</xdr:row>
      <xdr:rowOff>62626</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flipV="1">
          <a:off x="9639300" y="13520781"/>
          <a:ext cx="838200" cy="86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22522</xdr:rowOff>
    </xdr:from>
    <xdr:ext cx="534377" cy="259045"/>
    <xdr:sp macro="" textlink="">
      <xdr:nvSpPr>
        <xdr:cNvPr id="399" name="商工費平均値テキスト">
          <a:extLst>
            <a:ext uri="{FF2B5EF4-FFF2-40B4-BE49-F238E27FC236}">
              <a16:creationId xmlns:a16="http://schemas.microsoft.com/office/drawing/2014/main" id="{00000000-0008-0000-0700-00008F010000}"/>
            </a:ext>
          </a:extLst>
        </xdr:cNvPr>
        <xdr:cNvSpPr txBox="1"/>
      </xdr:nvSpPr>
      <xdr:spPr>
        <a:xfrm>
          <a:off x="10528300" y="132241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171095</xdr:rowOff>
    </xdr:from>
    <xdr:to>
      <xdr:col>55</xdr:col>
      <xdr:colOff>50800</xdr:colOff>
      <xdr:row>78</xdr:row>
      <xdr:rowOff>101245</xdr:rowOff>
    </xdr:to>
    <xdr:sp macro="" textlink="">
      <xdr:nvSpPr>
        <xdr:cNvPr id="400" name="フローチャート: 判断 399">
          <a:extLst>
            <a:ext uri="{FF2B5EF4-FFF2-40B4-BE49-F238E27FC236}">
              <a16:creationId xmlns:a16="http://schemas.microsoft.com/office/drawing/2014/main" id="{00000000-0008-0000-0700-000090010000}"/>
            </a:ext>
          </a:extLst>
        </xdr:cNvPr>
        <xdr:cNvSpPr/>
      </xdr:nvSpPr>
      <xdr:spPr>
        <a:xfrm>
          <a:off x="10426700" y="13372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62626</xdr:rowOff>
    </xdr:from>
    <xdr:to>
      <xdr:col>50</xdr:col>
      <xdr:colOff>114300</xdr:colOff>
      <xdr:row>79</xdr:row>
      <xdr:rowOff>65232</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flipV="1">
          <a:off x="8750300" y="13607176"/>
          <a:ext cx="889000" cy="26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48363</xdr:rowOff>
    </xdr:from>
    <xdr:to>
      <xdr:col>50</xdr:col>
      <xdr:colOff>165100</xdr:colOff>
      <xdr:row>78</xdr:row>
      <xdr:rowOff>149963</xdr:rowOff>
    </xdr:to>
    <xdr:sp macro="" textlink="">
      <xdr:nvSpPr>
        <xdr:cNvPr id="402" name="フローチャート: 判断 401">
          <a:extLst>
            <a:ext uri="{FF2B5EF4-FFF2-40B4-BE49-F238E27FC236}">
              <a16:creationId xmlns:a16="http://schemas.microsoft.com/office/drawing/2014/main" id="{00000000-0008-0000-0700-000092010000}"/>
            </a:ext>
          </a:extLst>
        </xdr:cNvPr>
        <xdr:cNvSpPr/>
      </xdr:nvSpPr>
      <xdr:spPr>
        <a:xfrm>
          <a:off x="9588500" y="13421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166490</xdr:rowOff>
    </xdr:from>
    <xdr:ext cx="534377" cy="259045"/>
    <xdr:sp macro="" textlink="">
      <xdr:nvSpPr>
        <xdr:cNvPr id="403" name="テキスト ボックス 402">
          <a:extLst>
            <a:ext uri="{FF2B5EF4-FFF2-40B4-BE49-F238E27FC236}">
              <a16:creationId xmlns:a16="http://schemas.microsoft.com/office/drawing/2014/main" id="{00000000-0008-0000-0700-000093010000}"/>
            </a:ext>
          </a:extLst>
        </xdr:cNvPr>
        <xdr:cNvSpPr txBox="1"/>
      </xdr:nvSpPr>
      <xdr:spPr>
        <a:xfrm>
          <a:off x="9372111" y="131966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65232</xdr:rowOff>
    </xdr:from>
    <xdr:to>
      <xdr:col>45</xdr:col>
      <xdr:colOff>177800</xdr:colOff>
      <xdr:row>79</xdr:row>
      <xdr:rowOff>79173</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flipV="1">
          <a:off x="7861300" y="13609782"/>
          <a:ext cx="889000" cy="139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56299</xdr:rowOff>
    </xdr:from>
    <xdr:to>
      <xdr:col>46</xdr:col>
      <xdr:colOff>38100</xdr:colOff>
      <xdr:row>78</xdr:row>
      <xdr:rowOff>157899</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8699500" y="13429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2976</xdr:rowOff>
    </xdr:from>
    <xdr:ext cx="534377" cy="259045"/>
    <xdr:sp macro="" textlink="">
      <xdr:nvSpPr>
        <xdr:cNvPr id="406" name="テキスト ボックス 405">
          <a:extLst>
            <a:ext uri="{FF2B5EF4-FFF2-40B4-BE49-F238E27FC236}">
              <a16:creationId xmlns:a16="http://schemas.microsoft.com/office/drawing/2014/main" id="{00000000-0008-0000-0700-000096010000}"/>
            </a:ext>
          </a:extLst>
        </xdr:cNvPr>
        <xdr:cNvSpPr txBox="1"/>
      </xdr:nvSpPr>
      <xdr:spPr>
        <a:xfrm>
          <a:off x="8483111" y="13204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71789</xdr:rowOff>
    </xdr:from>
    <xdr:to>
      <xdr:col>41</xdr:col>
      <xdr:colOff>50800</xdr:colOff>
      <xdr:row>79</xdr:row>
      <xdr:rowOff>79173</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a:off x="6972300" y="13616339"/>
          <a:ext cx="889000" cy="7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66508</xdr:rowOff>
    </xdr:from>
    <xdr:to>
      <xdr:col>41</xdr:col>
      <xdr:colOff>101600</xdr:colOff>
      <xdr:row>78</xdr:row>
      <xdr:rowOff>168108</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7810500" y="13439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13185</xdr:rowOff>
    </xdr:from>
    <xdr:ext cx="534377" cy="259045"/>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7594111" y="132148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70593</xdr:rowOff>
    </xdr:from>
    <xdr:to>
      <xdr:col>36</xdr:col>
      <xdr:colOff>165100</xdr:colOff>
      <xdr:row>79</xdr:row>
      <xdr:rowOff>743</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6921500" y="13443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17270</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6705111" y="13218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96881</xdr:rowOff>
    </xdr:from>
    <xdr:to>
      <xdr:col>55</xdr:col>
      <xdr:colOff>50800</xdr:colOff>
      <xdr:row>79</xdr:row>
      <xdr:rowOff>27031</xdr:rowOff>
    </xdr:to>
    <xdr:sp macro="" textlink="">
      <xdr:nvSpPr>
        <xdr:cNvPr id="417" name="楕円 416">
          <a:extLst>
            <a:ext uri="{FF2B5EF4-FFF2-40B4-BE49-F238E27FC236}">
              <a16:creationId xmlns:a16="http://schemas.microsoft.com/office/drawing/2014/main" id="{00000000-0008-0000-0700-0000A1010000}"/>
            </a:ext>
          </a:extLst>
        </xdr:cNvPr>
        <xdr:cNvSpPr/>
      </xdr:nvSpPr>
      <xdr:spPr>
        <a:xfrm>
          <a:off x="10426700" y="13469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11808</xdr:rowOff>
    </xdr:from>
    <xdr:ext cx="534377" cy="259045"/>
    <xdr:sp macro="" textlink="">
      <xdr:nvSpPr>
        <xdr:cNvPr id="418" name="商工費該当値テキスト">
          <a:extLst>
            <a:ext uri="{FF2B5EF4-FFF2-40B4-BE49-F238E27FC236}">
              <a16:creationId xmlns:a16="http://schemas.microsoft.com/office/drawing/2014/main" id="{00000000-0008-0000-0700-0000A2010000}"/>
            </a:ext>
          </a:extLst>
        </xdr:cNvPr>
        <xdr:cNvSpPr txBox="1"/>
      </xdr:nvSpPr>
      <xdr:spPr>
        <a:xfrm>
          <a:off x="10528300" y="13384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79</xdr:row>
      <xdr:rowOff>11826</xdr:rowOff>
    </xdr:from>
    <xdr:to>
      <xdr:col>50</xdr:col>
      <xdr:colOff>165100</xdr:colOff>
      <xdr:row>79</xdr:row>
      <xdr:rowOff>113426</xdr:rowOff>
    </xdr:to>
    <xdr:sp macro="" textlink="">
      <xdr:nvSpPr>
        <xdr:cNvPr id="419" name="楕円 418">
          <a:extLst>
            <a:ext uri="{FF2B5EF4-FFF2-40B4-BE49-F238E27FC236}">
              <a16:creationId xmlns:a16="http://schemas.microsoft.com/office/drawing/2014/main" id="{00000000-0008-0000-0700-0000A3010000}"/>
            </a:ext>
          </a:extLst>
        </xdr:cNvPr>
        <xdr:cNvSpPr/>
      </xdr:nvSpPr>
      <xdr:spPr>
        <a:xfrm>
          <a:off x="9588500" y="13556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104553</xdr:rowOff>
    </xdr:from>
    <xdr:ext cx="534377"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9372111" y="136491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79</xdr:row>
      <xdr:rowOff>14432</xdr:rowOff>
    </xdr:from>
    <xdr:to>
      <xdr:col>46</xdr:col>
      <xdr:colOff>38100</xdr:colOff>
      <xdr:row>79</xdr:row>
      <xdr:rowOff>116032</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8699500" y="13558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107159</xdr:rowOff>
    </xdr:from>
    <xdr:ext cx="534377"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8483111" y="13651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79</xdr:row>
      <xdr:rowOff>28373</xdr:rowOff>
    </xdr:from>
    <xdr:to>
      <xdr:col>41</xdr:col>
      <xdr:colOff>101600</xdr:colOff>
      <xdr:row>79</xdr:row>
      <xdr:rowOff>129973</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7810500" y="13572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121100</xdr:rowOff>
    </xdr:from>
    <xdr:ext cx="469744"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7626428" y="136656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79</xdr:row>
      <xdr:rowOff>20989</xdr:rowOff>
    </xdr:from>
    <xdr:to>
      <xdr:col>36</xdr:col>
      <xdr:colOff>165100</xdr:colOff>
      <xdr:row>79</xdr:row>
      <xdr:rowOff>122589</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6921500" y="13565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113716</xdr:rowOff>
    </xdr:from>
    <xdr:ext cx="469744"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6737428" y="136582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7" name="正方形/長方形 426">
          <a:extLst>
            <a:ext uri="{FF2B5EF4-FFF2-40B4-BE49-F238E27FC236}">
              <a16:creationId xmlns:a16="http://schemas.microsoft.com/office/drawing/2014/main" id="{00000000-0008-0000-0700-0000AB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8" name="正方形/長方形 427">
          <a:extLst>
            <a:ext uri="{FF2B5EF4-FFF2-40B4-BE49-F238E27FC236}">
              <a16:creationId xmlns:a16="http://schemas.microsoft.com/office/drawing/2014/main" id="{00000000-0008-0000-0700-0000AC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9" name="正方形/長方形 428">
          <a:extLst>
            <a:ext uri="{FF2B5EF4-FFF2-40B4-BE49-F238E27FC236}">
              <a16:creationId xmlns:a16="http://schemas.microsoft.com/office/drawing/2014/main" id="{00000000-0008-0000-0700-0000AD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0" name="正方形/長方形 429">
          <a:extLst>
            <a:ext uri="{FF2B5EF4-FFF2-40B4-BE49-F238E27FC236}">
              <a16:creationId xmlns:a16="http://schemas.microsoft.com/office/drawing/2014/main" id="{00000000-0008-0000-0700-0000AE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5" name="テキスト ボックス 434">
          <a:extLst>
            <a:ext uri="{FF2B5EF4-FFF2-40B4-BE49-F238E27FC236}">
              <a16:creationId xmlns:a16="http://schemas.microsoft.com/office/drawing/2014/main" id="{00000000-0008-0000-0700-0000B3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6" name="直線コネクタ 435">
          <a:extLst>
            <a:ext uri="{FF2B5EF4-FFF2-40B4-BE49-F238E27FC236}">
              <a16:creationId xmlns:a16="http://schemas.microsoft.com/office/drawing/2014/main" id="{00000000-0008-0000-0700-0000B4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37" name="直線コネクタ 436">
          <a:extLst>
            <a:ext uri="{FF2B5EF4-FFF2-40B4-BE49-F238E27FC236}">
              <a16:creationId xmlns:a16="http://schemas.microsoft.com/office/drawing/2014/main" id="{00000000-0008-0000-0700-0000B5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91</xdr:row>
      <xdr:rowOff>21970</xdr:rowOff>
    </xdr:from>
    <xdr:ext cx="685572"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5918428" y="15623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土木費グラフ枠">
          <a:extLst>
            <a:ext uri="{FF2B5EF4-FFF2-40B4-BE49-F238E27FC236}">
              <a16:creationId xmlns:a16="http://schemas.microsoft.com/office/drawing/2014/main" id="{00000000-0008-0000-0700-0000C3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89</xdr:row>
      <xdr:rowOff>157786</xdr:rowOff>
    </xdr:from>
    <xdr:to>
      <xdr:col>54</xdr:col>
      <xdr:colOff>189865</xdr:colOff>
      <xdr:row>99</xdr:row>
      <xdr:rowOff>58516</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flipV="1">
          <a:off x="10475595" y="15416836"/>
          <a:ext cx="1270" cy="16152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62343</xdr:rowOff>
    </xdr:from>
    <xdr:ext cx="534377" cy="259045"/>
    <xdr:sp macro="" textlink="">
      <xdr:nvSpPr>
        <xdr:cNvPr id="453" name="土木費最小値テキスト">
          <a:extLst>
            <a:ext uri="{FF2B5EF4-FFF2-40B4-BE49-F238E27FC236}">
              <a16:creationId xmlns:a16="http://schemas.microsoft.com/office/drawing/2014/main" id="{00000000-0008-0000-0700-0000C5010000}"/>
            </a:ext>
          </a:extLst>
        </xdr:cNvPr>
        <xdr:cNvSpPr txBox="1"/>
      </xdr:nvSpPr>
      <xdr:spPr>
        <a:xfrm>
          <a:off x="10528300" y="17035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37,078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58516</xdr:rowOff>
    </xdr:from>
    <xdr:to>
      <xdr:col>55</xdr:col>
      <xdr:colOff>88900</xdr:colOff>
      <xdr:row>99</xdr:row>
      <xdr:rowOff>58516</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10388600" y="170320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104463</xdr:rowOff>
    </xdr:from>
    <xdr:ext cx="690189" cy="259045"/>
    <xdr:sp macro="" textlink="">
      <xdr:nvSpPr>
        <xdr:cNvPr id="455" name="土木費最大値テキスト">
          <a:extLst>
            <a:ext uri="{FF2B5EF4-FFF2-40B4-BE49-F238E27FC236}">
              <a16:creationId xmlns:a16="http://schemas.microsoft.com/office/drawing/2014/main" id="{00000000-0008-0000-0700-0000C7010000}"/>
            </a:ext>
          </a:extLst>
        </xdr:cNvPr>
        <xdr:cNvSpPr txBox="1"/>
      </xdr:nvSpPr>
      <xdr:spPr>
        <a:xfrm>
          <a:off x="10528300" y="1519206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1,520,886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89</xdr:row>
      <xdr:rowOff>157786</xdr:rowOff>
    </xdr:from>
    <xdr:to>
      <xdr:col>55</xdr:col>
      <xdr:colOff>88900</xdr:colOff>
      <xdr:row>89</xdr:row>
      <xdr:rowOff>157786</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a:off x="10388600" y="15416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124134</xdr:rowOff>
    </xdr:from>
    <xdr:to>
      <xdr:col>55</xdr:col>
      <xdr:colOff>0</xdr:colOff>
      <xdr:row>98</xdr:row>
      <xdr:rowOff>151030</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9639300" y="16926234"/>
          <a:ext cx="838200" cy="268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73812</xdr:rowOff>
    </xdr:from>
    <xdr:ext cx="599010" cy="259045"/>
    <xdr:sp macro="" textlink="">
      <xdr:nvSpPr>
        <xdr:cNvPr id="458" name="土木費平均値テキスト">
          <a:extLst>
            <a:ext uri="{FF2B5EF4-FFF2-40B4-BE49-F238E27FC236}">
              <a16:creationId xmlns:a16="http://schemas.microsoft.com/office/drawing/2014/main" id="{00000000-0008-0000-0700-0000CA010000}"/>
            </a:ext>
          </a:extLst>
        </xdr:cNvPr>
        <xdr:cNvSpPr txBox="1"/>
      </xdr:nvSpPr>
      <xdr:spPr>
        <a:xfrm>
          <a:off x="10528300" y="1670446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50935</xdr:rowOff>
    </xdr:from>
    <xdr:to>
      <xdr:col>55</xdr:col>
      <xdr:colOff>50800</xdr:colOff>
      <xdr:row>98</xdr:row>
      <xdr:rowOff>152535</xdr:rowOff>
    </xdr:to>
    <xdr:sp macro="" textlink="">
      <xdr:nvSpPr>
        <xdr:cNvPr id="459" name="フローチャート: 判断 458">
          <a:extLst>
            <a:ext uri="{FF2B5EF4-FFF2-40B4-BE49-F238E27FC236}">
              <a16:creationId xmlns:a16="http://schemas.microsoft.com/office/drawing/2014/main" id="{00000000-0008-0000-0700-0000CB010000}"/>
            </a:ext>
          </a:extLst>
        </xdr:cNvPr>
        <xdr:cNvSpPr/>
      </xdr:nvSpPr>
      <xdr:spPr>
        <a:xfrm>
          <a:off x="10426700" y="16853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124134</xdr:rowOff>
    </xdr:from>
    <xdr:to>
      <xdr:col>50</xdr:col>
      <xdr:colOff>114300</xdr:colOff>
      <xdr:row>98</xdr:row>
      <xdr:rowOff>155808</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flipV="1">
          <a:off x="8750300" y="16926234"/>
          <a:ext cx="889000" cy="316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59607</xdr:rowOff>
    </xdr:from>
    <xdr:to>
      <xdr:col>50</xdr:col>
      <xdr:colOff>165100</xdr:colOff>
      <xdr:row>98</xdr:row>
      <xdr:rowOff>161207</xdr:rowOff>
    </xdr:to>
    <xdr:sp macro="" textlink="">
      <xdr:nvSpPr>
        <xdr:cNvPr id="461" name="フローチャート: 判断 460">
          <a:extLst>
            <a:ext uri="{FF2B5EF4-FFF2-40B4-BE49-F238E27FC236}">
              <a16:creationId xmlns:a16="http://schemas.microsoft.com/office/drawing/2014/main" id="{00000000-0008-0000-0700-0000CD010000}"/>
            </a:ext>
          </a:extLst>
        </xdr:cNvPr>
        <xdr:cNvSpPr/>
      </xdr:nvSpPr>
      <xdr:spPr>
        <a:xfrm>
          <a:off x="9588500" y="168617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97</xdr:row>
      <xdr:rowOff>6284</xdr:rowOff>
    </xdr:from>
    <xdr:ext cx="599010" cy="259045"/>
    <xdr:sp macro="" textlink="">
      <xdr:nvSpPr>
        <xdr:cNvPr id="462" name="テキスト ボックス 461">
          <a:extLst>
            <a:ext uri="{FF2B5EF4-FFF2-40B4-BE49-F238E27FC236}">
              <a16:creationId xmlns:a16="http://schemas.microsoft.com/office/drawing/2014/main" id="{00000000-0008-0000-0700-0000CE010000}"/>
            </a:ext>
          </a:extLst>
        </xdr:cNvPr>
        <xdr:cNvSpPr txBox="1"/>
      </xdr:nvSpPr>
      <xdr:spPr>
        <a:xfrm>
          <a:off x="9339795" y="166369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155808</xdr:rowOff>
    </xdr:from>
    <xdr:to>
      <xdr:col>45</xdr:col>
      <xdr:colOff>177800</xdr:colOff>
      <xdr:row>99</xdr:row>
      <xdr:rowOff>3730</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flipV="1">
          <a:off x="7861300" y="16957908"/>
          <a:ext cx="889000" cy="19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62353</xdr:rowOff>
    </xdr:from>
    <xdr:to>
      <xdr:col>46</xdr:col>
      <xdr:colOff>38100</xdr:colOff>
      <xdr:row>98</xdr:row>
      <xdr:rowOff>163953</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8699500" y="16864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97</xdr:row>
      <xdr:rowOff>9030</xdr:rowOff>
    </xdr:from>
    <xdr:ext cx="599010" cy="259045"/>
    <xdr:sp macro="" textlink="">
      <xdr:nvSpPr>
        <xdr:cNvPr id="465" name="テキスト ボックス 464">
          <a:extLst>
            <a:ext uri="{FF2B5EF4-FFF2-40B4-BE49-F238E27FC236}">
              <a16:creationId xmlns:a16="http://schemas.microsoft.com/office/drawing/2014/main" id="{00000000-0008-0000-0700-0000D1010000}"/>
            </a:ext>
          </a:extLst>
        </xdr:cNvPr>
        <xdr:cNvSpPr txBox="1"/>
      </xdr:nvSpPr>
      <xdr:spPr>
        <a:xfrm>
          <a:off x="8450795" y="166396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161781</xdr:rowOff>
    </xdr:from>
    <xdr:to>
      <xdr:col>41</xdr:col>
      <xdr:colOff>50800</xdr:colOff>
      <xdr:row>99</xdr:row>
      <xdr:rowOff>3730</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a:off x="6972300" y="16963881"/>
          <a:ext cx="889000" cy="133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54608</xdr:rowOff>
    </xdr:from>
    <xdr:to>
      <xdr:col>41</xdr:col>
      <xdr:colOff>101600</xdr:colOff>
      <xdr:row>98</xdr:row>
      <xdr:rowOff>156208</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7810500" y="16856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97</xdr:row>
      <xdr:rowOff>1285</xdr:rowOff>
    </xdr:from>
    <xdr:ext cx="599010"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7561795" y="166319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57234</xdr:rowOff>
    </xdr:from>
    <xdr:to>
      <xdr:col>36</xdr:col>
      <xdr:colOff>165100</xdr:colOff>
      <xdr:row>98</xdr:row>
      <xdr:rowOff>158834</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6921500" y="16859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97</xdr:row>
      <xdr:rowOff>3911</xdr:rowOff>
    </xdr:from>
    <xdr:ext cx="59901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6672795" y="166345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100230</xdr:rowOff>
    </xdr:from>
    <xdr:to>
      <xdr:col>55</xdr:col>
      <xdr:colOff>50800</xdr:colOff>
      <xdr:row>99</xdr:row>
      <xdr:rowOff>30380</xdr:rowOff>
    </xdr:to>
    <xdr:sp macro="" textlink="">
      <xdr:nvSpPr>
        <xdr:cNvPr id="476" name="楕円 475">
          <a:extLst>
            <a:ext uri="{FF2B5EF4-FFF2-40B4-BE49-F238E27FC236}">
              <a16:creationId xmlns:a16="http://schemas.microsoft.com/office/drawing/2014/main" id="{00000000-0008-0000-0700-0000DC010000}"/>
            </a:ext>
          </a:extLst>
        </xdr:cNvPr>
        <xdr:cNvSpPr/>
      </xdr:nvSpPr>
      <xdr:spPr>
        <a:xfrm>
          <a:off x="10426700" y="16902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29362</xdr:rowOff>
    </xdr:from>
    <xdr:ext cx="599010" cy="259045"/>
    <xdr:sp macro="" textlink="">
      <xdr:nvSpPr>
        <xdr:cNvPr id="477" name="土木費該当値テキスト">
          <a:extLst>
            <a:ext uri="{FF2B5EF4-FFF2-40B4-BE49-F238E27FC236}">
              <a16:creationId xmlns:a16="http://schemas.microsoft.com/office/drawing/2014/main" id="{00000000-0008-0000-0700-0000DD010000}"/>
            </a:ext>
          </a:extLst>
        </xdr:cNvPr>
        <xdr:cNvSpPr txBox="1"/>
      </xdr:nvSpPr>
      <xdr:spPr>
        <a:xfrm>
          <a:off x="10528300" y="168314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109,592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73334</xdr:rowOff>
    </xdr:from>
    <xdr:to>
      <xdr:col>50</xdr:col>
      <xdr:colOff>165100</xdr:colOff>
      <xdr:row>99</xdr:row>
      <xdr:rowOff>3484</xdr:rowOff>
    </xdr:to>
    <xdr:sp macro="" textlink="">
      <xdr:nvSpPr>
        <xdr:cNvPr id="478" name="楕円 477">
          <a:extLst>
            <a:ext uri="{FF2B5EF4-FFF2-40B4-BE49-F238E27FC236}">
              <a16:creationId xmlns:a16="http://schemas.microsoft.com/office/drawing/2014/main" id="{00000000-0008-0000-0700-0000DE010000}"/>
            </a:ext>
          </a:extLst>
        </xdr:cNvPr>
        <xdr:cNvSpPr/>
      </xdr:nvSpPr>
      <xdr:spPr>
        <a:xfrm>
          <a:off x="9588500" y="16875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166061</xdr:rowOff>
    </xdr:from>
    <xdr:ext cx="59901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9339795" y="169681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134,300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105008</xdr:rowOff>
    </xdr:from>
    <xdr:to>
      <xdr:col>46</xdr:col>
      <xdr:colOff>38100</xdr:colOff>
      <xdr:row>99</xdr:row>
      <xdr:rowOff>35158</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8699500" y="16907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99</xdr:row>
      <xdr:rowOff>26285</xdr:rowOff>
    </xdr:from>
    <xdr:ext cx="59901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8450795" y="169998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124380</xdr:rowOff>
    </xdr:from>
    <xdr:to>
      <xdr:col>41</xdr:col>
      <xdr:colOff>101600</xdr:colOff>
      <xdr:row>99</xdr:row>
      <xdr:rowOff>54530</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7810500" y="16926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99</xdr:row>
      <xdr:rowOff>45657</xdr:rowOff>
    </xdr:from>
    <xdr:ext cx="534377"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7594111" y="17019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110981</xdr:rowOff>
    </xdr:from>
    <xdr:to>
      <xdr:col>36</xdr:col>
      <xdr:colOff>165100</xdr:colOff>
      <xdr:row>99</xdr:row>
      <xdr:rowOff>41131</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6921500" y="16913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99</xdr:row>
      <xdr:rowOff>32258</xdr:rowOff>
    </xdr:from>
    <xdr:ext cx="534377" cy="259045"/>
    <xdr:sp macro=""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6705111" y="170058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4" name="テキスト ボックス 493">
          <a:extLst>
            <a:ext uri="{FF2B5EF4-FFF2-40B4-BE49-F238E27FC236}">
              <a16:creationId xmlns:a16="http://schemas.microsoft.com/office/drawing/2014/main" id="{00000000-0008-0000-0700-0000EE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a:extLst>
            <a:ext uri="{FF2B5EF4-FFF2-40B4-BE49-F238E27FC236}">
              <a16:creationId xmlns:a16="http://schemas.microsoft.com/office/drawing/2014/main" id="{00000000-0008-0000-0700-0000EF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8" name="消防費グラフ枠">
          <a:extLst>
            <a:ext uri="{FF2B5EF4-FFF2-40B4-BE49-F238E27FC236}">
              <a16:creationId xmlns:a16="http://schemas.microsoft.com/office/drawing/2014/main" id="{00000000-0008-0000-0700-0000FC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102617</xdr:rowOff>
    </xdr:from>
    <xdr:to>
      <xdr:col>85</xdr:col>
      <xdr:colOff>126364</xdr:colOff>
      <xdr:row>39</xdr:row>
      <xdr:rowOff>19090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flipV="1">
          <a:off x="16317595" y="5246117"/>
          <a:ext cx="1269" cy="14595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22917</xdr:rowOff>
    </xdr:from>
    <xdr:ext cx="469744" cy="259045"/>
    <xdr:sp macro="" textlink="">
      <xdr:nvSpPr>
        <xdr:cNvPr id="510" name="消防費最小値テキスト">
          <a:extLst>
            <a:ext uri="{FF2B5EF4-FFF2-40B4-BE49-F238E27FC236}">
              <a16:creationId xmlns:a16="http://schemas.microsoft.com/office/drawing/2014/main" id="{00000000-0008-0000-0700-0000FE010000}"/>
            </a:ext>
          </a:extLst>
        </xdr:cNvPr>
        <xdr:cNvSpPr txBox="1"/>
      </xdr:nvSpPr>
      <xdr:spPr>
        <a:xfrm>
          <a:off x="16370300" y="6709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19090</xdr:rowOff>
    </xdr:from>
    <xdr:to>
      <xdr:col>86</xdr:col>
      <xdr:colOff>25400</xdr:colOff>
      <xdr:row>39</xdr:row>
      <xdr:rowOff>19090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6230600" y="6705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49294</xdr:rowOff>
    </xdr:from>
    <xdr:ext cx="599010" cy="259045"/>
    <xdr:sp macro="" textlink="">
      <xdr:nvSpPr>
        <xdr:cNvPr id="512" name="消防費最大値テキスト">
          <a:extLst>
            <a:ext uri="{FF2B5EF4-FFF2-40B4-BE49-F238E27FC236}">
              <a16:creationId xmlns:a16="http://schemas.microsoft.com/office/drawing/2014/main" id="{00000000-0008-0000-0700-000000020000}"/>
            </a:ext>
          </a:extLst>
        </xdr:cNvPr>
        <xdr:cNvSpPr txBox="1"/>
      </xdr:nvSpPr>
      <xdr:spPr>
        <a:xfrm>
          <a:off x="16370300" y="50213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389,733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102617</xdr:rowOff>
    </xdr:from>
    <xdr:to>
      <xdr:col>86</xdr:col>
      <xdr:colOff>25400</xdr:colOff>
      <xdr:row>30</xdr:row>
      <xdr:rowOff>102617</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a:off x="16230600" y="52461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89816</xdr:rowOff>
    </xdr:from>
    <xdr:to>
      <xdr:col>85</xdr:col>
      <xdr:colOff>127000</xdr:colOff>
      <xdr:row>37</xdr:row>
      <xdr:rowOff>160720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flipV="1">
          <a:off x="15481300" y="6433466"/>
          <a:ext cx="838200" cy="709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48418</xdr:rowOff>
    </xdr:from>
    <xdr:ext cx="534377" cy="259045"/>
    <xdr:sp macro="" textlink="">
      <xdr:nvSpPr>
        <xdr:cNvPr id="515" name="消防費平均値テキスト">
          <a:extLst>
            <a:ext uri="{FF2B5EF4-FFF2-40B4-BE49-F238E27FC236}">
              <a16:creationId xmlns:a16="http://schemas.microsoft.com/office/drawing/2014/main" id="{00000000-0008-0000-0700-000003020000}"/>
            </a:ext>
          </a:extLst>
        </xdr:cNvPr>
        <xdr:cNvSpPr txBox="1"/>
      </xdr:nvSpPr>
      <xdr:spPr>
        <a:xfrm>
          <a:off x="16370300" y="63920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69991</xdr:rowOff>
    </xdr:from>
    <xdr:to>
      <xdr:col>85</xdr:col>
      <xdr:colOff>177800</xdr:colOff>
      <xdr:row>38</xdr:row>
      <xdr:rowOff>141</xdr:rowOff>
    </xdr:to>
    <xdr:sp macro="" textlink="">
      <xdr:nvSpPr>
        <xdr:cNvPr id="516" name="フローチャート: 判断 515">
          <a:extLst>
            <a:ext uri="{FF2B5EF4-FFF2-40B4-BE49-F238E27FC236}">
              <a16:creationId xmlns:a16="http://schemas.microsoft.com/office/drawing/2014/main" id="{00000000-0008-0000-0700-000004020000}"/>
            </a:ext>
          </a:extLst>
        </xdr:cNvPr>
        <xdr:cNvSpPr/>
      </xdr:nvSpPr>
      <xdr:spPr>
        <a:xfrm>
          <a:off x="16268700" y="6413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129802</xdr:rowOff>
    </xdr:from>
    <xdr:to>
      <xdr:col>81</xdr:col>
      <xdr:colOff>50800</xdr:colOff>
      <xdr:row>37</xdr:row>
      <xdr:rowOff>160720</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a:off x="14592300" y="6473452"/>
          <a:ext cx="889000" cy="30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134529</xdr:rowOff>
    </xdr:from>
    <xdr:to>
      <xdr:col>81</xdr:col>
      <xdr:colOff>101600</xdr:colOff>
      <xdr:row>38</xdr:row>
      <xdr:rowOff>64678</xdr:rowOff>
    </xdr:to>
    <xdr:sp macro="" textlink="">
      <xdr:nvSpPr>
        <xdr:cNvPr id="518" name="フローチャート: 判断 517">
          <a:extLst>
            <a:ext uri="{FF2B5EF4-FFF2-40B4-BE49-F238E27FC236}">
              <a16:creationId xmlns:a16="http://schemas.microsoft.com/office/drawing/2014/main" id="{00000000-0008-0000-0700-000006020000}"/>
            </a:ext>
          </a:extLst>
        </xdr:cNvPr>
        <xdr:cNvSpPr/>
      </xdr:nvSpPr>
      <xdr:spPr>
        <a:xfrm>
          <a:off x="15430500" y="647817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55805</xdr:rowOff>
    </xdr:from>
    <xdr:ext cx="534377" cy="259045"/>
    <xdr:sp macro="" textlink="">
      <xdr:nvSpPr>
        <xdr:cNvPr id="519" name="テキスト ボックス 518">
          <a:extLst>
            <a:ext uri="{FF2B5EF4-FFF2-40B4-BE49-F238E27FC236}">
              <a16:creationId xmlns:a16="http://schemas.microsoft.com/office/drawing/2014/main" id="{00000000-0008-0000-0700-000007020000}"/>
            </a:ext>
          </a:extLst>
        </xdr:cNvPr>
        <xdr:cNvSpPr txBox="1"/>
      </xdr:nvSpPr>
      <xdr:spPr>
        <a:xfrm>
          <a:off x="15214111" y="65709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35</xdr:row>
      <xdr:rowOff>120357</xdr:rowOff>
    </xdr:from>
    <xdr:to>
      <xdr:col>76</xdr:col>
      <xdr:colOff>114300</xdr:colOff>
      <xdr:row>37</xdr:row>
      <xdr:rowOff>129802</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a:off x="13703300" y="6121107"/>
          <a:ext cx="889000" cy="3523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129046</xdr:rowOff>
    </xdr:from>
    <xdr:to>
      <xdr:col>76</xdr:col>
      <xdr:colOff>165100</xdr:colOff>
      <xdr:row>38</xdr:row>
      <xdr:rowOff>59196</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4541500" y="6472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50323</xdr:rowOff>
    </xdr:from>
    <xdr:ext cx="534377" cy="259045"/>
    <xdr:sp macro="" textlink="">
      <xdr:nvSpPr>
        <xdr:cNvPr id="522" name="テキスト ボックス 521">
          <a:extLst>
            <a:ext uri="{FF2B5EF4-FFF2-40B4-BE49-F238E27FC236}">
              <a16:creationId xmlns:a16="http://schemas.microsoft.com/office/drawing/2014/main" id="{00000000-0008-0000-0700-00000A020000}"/>
            </a:ext>
          </a:extLst>
        </xdr:cNvPr>
        <xdr:cNvSpPr txBox="1"/>
      </xdr:nvSpPr>
      <xdr:spPr>
        <a:xfrm>
          <a:off x="14325111" y="6565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35</xdr:row>
      <xdr:rowOff>120357</xdr:rowOff>
    </xdr:from>
    <xdr:to>
      <xdr:col>71</xdr:col>
      <xdr:colOff>177800</xdr:colOff>
      <xdr:row>36</xdr:row>
      <xdr:rowOff>27861</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flipV="1">
          <a:off x="12814300" y="6121107"/>
          <a:ext cx="889000" cy="78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148233</xdr:rowOff>
    </xdr:from>
    <xdr:to>
      <xdr:col>72</xdr:col>
      <xdr:colOff>38100</xdr:colOff>
      <xdr:row>38</xdr:row>
      <xdr:rowOff>78383</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3652500" y="6491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69510</xdr:rowOff>
    </xdr:from>
    <xdr:ext cx="534377"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3436111" y="65846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142655</xdr:rowOff>
    </xdr:from>
    <xdr:to>
      <xdr:col>67</xdr:col>
      <xdr:colOff>101600</xdr:colOff>
      <xdr:row>38</xdr:row>
      <xdr:rowOff>72805</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2763500" y="6486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63933</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2547111" y="65790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39016</xdr:rowOff>
    </xdr:from>
    <xdr:to>
      <xdr:col>85</xdr:col>
      <xdr:colOff>177800</xdr:colOff>
      <xdr:row>37</xdr:row>
      <xdr:rowOff>140616</xdr:rowOff>
    </xdr:to>
    <xdr:sp macro="" textlink="">
      <xdr:nvSpPr>
        <xdr:cNvPr id="533" name="楕円 532">
          <a:extLst>
            <a:ext uri="{FF2B5EF4-FFF2-40B4-BE49-F238E27FC236}">
              <a16:creationId xmlns:a16="http://schemas.microsoft.com/office/drawing/2014/main" id="{00000000-0008-0000-0700-000015020000}"/>
            </a:ext>
          </a:extLst>
        </xdr:cNvPr>
        <xdr:cNvSpPr/>
      </xdr:nvSpPr>
      <xdr:spPr>
        <a:xfrm>
          <a:off x="16268700" y="6382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61893</xdr:rowOff>
    </xdr:from>
    <xdr:ext cx="534377" cy="259045"/>
    <xdr:sp macro="" textlink="">
      <xdr:nvSpPr>
        <xdr:cNvPr id="534" name="消防費該当値テキスト">
          <a:extLst>
            <a:ext uri="{FF2B5EF4-FFF2-40B4-BE49-F238E27FC236}">
              <a16:creationId xmlns:a16="http://schemas.microsoft.com/office/drawing/2014/main" id="{00000000-0008-0000-0700-000016020000}"/>
            </a:ext>
          </a:extLst>
        </xdr:cNvPr>
        <xdr:cNvSpPr txBox="1"/>
      </xdr:nvSpPr>
      <xdr:spPr>
        <a:xfrm>
          <a:off x="16370300" y="62340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109920</xdr:rowOff>
    </xdr:from>
    <xdr:to>
      <xdr:col>81</xdr:col>
      <xdr:colOff>101600</xdr:colOff>
      <xdr:row>38</xdr:row>
      <xdr:rowOff>40070</xdr:rowOff>
    </xdr:to>
    <xdr:sp macro="" textlink="">
      <xdr:nvSpPr>
        <xdr:cNvPr id="535" name="楕円 534">
          <a:extLst>
            <a:ext uri="{FF2B5EF4-FFF2-40B4-BE49-F238E27FC236}">
              <a16:creationId xmlns:a16="http://schemas.microsoft.com/office/drawing/2014/main" id="{00000000-0008-0000-0700-000017020000}"/>
            </a:ext>
          </a:extLst>
        </xdr:cNvPr>
        <xdr:cNvSpPr/>
      </xdr:nvSpPr>
      <xdr:spPr>
        <a:xfrm>
          <a:off x="15430500" y="6453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56597</xdr:rowOff>
    </xdr:from>
    <xdr:ext cx="534377"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5214111" y="62287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59,483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79002</xdr:rowOff>
    </xdr:from>
    <xdr:to>
      <xdr:col>76</xdr:col>
      <xdr:colOff>165100</xdr:colOff>
      <xdr:row>38</xdr:row>
      <xdr:rowOff>9151</xdr:rowOff>
    </xdr:to>
    <xdr:sp macro="" textlink="">
      <xdr:nvSpPr>
        <xdr:cNvPr id="537" name="楕円 536">
          <a:extLst>
            <a:ext uri="{FF2B5EF4-FFF2-40B4-BE49-F238E27FC236}">
              <a16:creationId xmlns:a16="http://schemas.microsoft.com/office/drawing/2014/main" id="{00000000-0008-0000-0700-000019020000}"/>
            </a:ext>
          </a:extLst>
        </xdr:cNvPr>
        <xdr:cNvSpPr/>
      </xdr:nvSpPr>
      <xdr:spPr>
        <a:xfrm>
          <a:off x="14541500" y="6422652"/>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25679</xdr:rowOff>
    </xdr:from>
    <xdr:ext cx="534377"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4325111" y="6197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35</xdr:row>
      <xdr:rowOff>69557</xdr:rowOff>
    </xdr:from>
    <xdr:to>
      <xdr:col>72</xdr:col>
      <xdr:colOff>38100</xdr:colOff>
      <xdr:row>35</xdr:row>
      <xdr:rowOff>171157</xdr:rowOff>
    </xdr:to>
    <xdr:sp macro="" textlink="">
      <xdr:nvSpPr>
        <xdr:cNvPr id="539" name="楕円 538">
          <a:extLst>
            <a:ext uri="{FF2B5EF4-FFF2-40B4-BE49-F238E27FC236}">
              <a16:creationId xmlns:a16="http://schemas.microsoft.com/office/drawing/2014/main" id="{00000000-0008-0000-0700-00001B020000}"/>
            </a:ext>
          </a:extLst>
        </xdr:cNvPr>
        <xdr:cNvSpPr/>
      </xdr:nvSpPr>
      <xdr:spPr>
        <a:xfrm>
          <a:off x="13652500" y="60703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34</xdr:row>
      <xdr:rowOff>16234</xdr:rowOff>
    </xdr:from>
    <xdr:ext cx="59901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3403795" y="58455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160,077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35</xdr:row>
      <xdr:rowOff>148511</xdr:rowOff>
    </xdr:from>
    <xdr:to>
      <xdr:col>67</xdr:col>
      <xdr:colOff>101600</xdr:colOff>
      <xdr:row>36</xdr:row>
      <xdr:rowOff>78661</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2763500" y="6149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34</xdr:row>
      <xdr:rowOff>95188</xdr:rowOff>
    </xdr:from>
    <xdr:ext cx="599010"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2514795" y="59244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139,354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1" name="テキスト ボックス 550">
          <a:extLst>
            <a:ext uri="{FF2B5EF4-FFF2-40B4-BE49-F238E27FC236}">
              <a16:creationId xmlns:a16="http://schemas.microsoft.com/office/drawing/2014/main" id="{00000000-0008-0000-0700-000027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2" name="直線コネクタ 551">
          <a:extLst>
            <a:ext uri="{FF2B5EF4-FFF2-40B4-BE49-F238E27FC236}">
              <a16:creationId xmlns:a16="http://schemas.microsoft.com/office/drawing/2014/main" id="{00000000-0008-0000-0700-000028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5" name="教育費グラフ枠">
          <a:extLst>
            <a:ext uri="{FF2B5EF4-FFF2-40B4-BE49-F238E27FC236}">
              <a16:creationId xmlns:a16="http://schemas.microsoft.com/office/drawing/2014/main" id="{00000000-0008-0000-0700-000035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69279</xdr:rowOff>
    </xdr:from>
    <xdr:to>
      <xdr:col>85</xdr:col>
      <xdr:colOff>126364</xdr:colOff>
      <xdr:row>58</xdr:row>
      <xdr:rowOff>133867</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flipV="1">
          <a:off x="16317595" y="8813229"/>
          <a:ext cx="1269" cy="12647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137694</xdr:rowOff>
    </xdr:from>
    <xdr:ext cx="534377" cy="259045"/>
    <xdr:sp macro="" textlink="">
      <xdr:nvSpPr>
        <xdr:cNvPr id="567" name="教育費最小値テキスト">
          <a:extLst>
            <a:ext uri="{FF2B5EF4-FFF2-40B4-BE49-F238E27FC236}">
              <a16:creationId xmlns:a16="http://schemas.microsoft.com/office/drawing/2014/main" id="{00000000-0008-0000-0700-000037020000}"/>
            </a:ext>
          </a:extLst>
        </xdr:cNvPr>
        <xdr:cNvSpPr txBox="1"/>
      </xdr:nvSpPr>
      <xdr:spPr>
        <a:xfrm>
          <a:off x="16370300" y="100817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43,062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133867</xdr:rowOff>
    </xdr:from>
    <xdr:to>
      <xdr:col>86</xdr:col>
      <xdr:colOff>25400</xdr:colOff>
      <xdr:row>58</xdr:row>
      <xdr:rowOff>133867</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6230600" y="10077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15956</xdr:rowOff>
    </xdr:from>
    <xdr:ext cx="599010" cy="259045"/>
    <xdr:sp macro="" textlink="">
      <xdr:nvSpPr>
        <xdr:cNvPr id="569" name="教育費最大値テキスト">
          <a:extLst>
            <a:ext uri="{FF2B5EF4-FFF2-40B4-BE49-F238E27FC236}">
              <a16:creationId xmlns:a16="http://schemas.microsoft.com/office/drawing/2014/main" id="{00000000-0008-0000-0700-000039020000}"/>
            </a:ext>
          </a:extLst>
        </xdr:cNvPr>
        <xdr:cNvSpPr txBox="1"/>
      </xdr:nvSpPr>
      <xdr:spPr>
        <a:xfrm>
          <a:off x="16370300" y="8588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706,966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69279</xdr:rowOff>
    </xdr:from>
    <xdr:to>
      <xdr:col>86</xdr:col>
      <xdr:colOff>25400</xdr:colOff>
      <xdr:row>51</xdr:row>
      <xdr:rowOff>69279</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6230600" y="88132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168852</xdr:rowOff>
    </xdr:from>
    <xdr:to>
      <xdr:col>85</xdr:col>
      <xdr:colOff>127000</xdr:colOff>
      <xdr:row>58</xdr:row>
      <xdr:rowOff>21001</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5481300" y="9941502"/>
          <a:ext cx="838200" cy="235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92535</xdr:rowOff>
    </xdr:from>
    <xdr:ext cx="599010" cy="259045"/>
    <xdr:sp macro="" textlink="">
      <xdr:nvSpPr>
        <xdr:cNvPr id="572" name="教育費平均値テキスト">
          <a:extLst>
            <a:ext uri="{FF2B5EF4-FFF2-40B4-BE49-F238E27FC236}">
              <a16:creationId xmlns:a16="http://schemas.microsoft.com/office/drawing/2014/main" id="{00000000-0008-0000-0700-00003C020000}"/>
            </a:ext>
          </a:extLst>
        </xdr:cNvPr>
        <xdr:cNvSpPr txBox="1"/>
      </xdr:nvSpPr>
      <xdr:spPr>
        <a:xfrm>
          <a:off x="16370300" y="969373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69658</xdr:rowOff>
    </xdr:from>
    <xdr:to>
      <xdr:col>85</xdr:col>
      <xdr:colOff>177800</xdr:colOff>
      <xdr:row>57</xdr:row>
      <xdr:rowOff>171258</xdr:rowOff>
    </xdr:to>
    <xdr:sp macro="" textlink="">
      <xdr:nvSpPr>
        <xdr:cNvPr id="573" name="フローチャート: 判断 572">
          <a:extLst>
            <a:ext uri="{FF2B5EF4-FFF2-40B4-BE49-F238E27FC236}">
              <a16:creationId xmlns:a16="http://schemas.microsoft.com/office/drawing/2014/main" id="{00000000-0008-0000-0700-00003D020000}"/>
            </a:ext>
          </a:extLst>
        </xdr:cNvPr>
        <xdr:cNvSpPr/>
      </xdr:nvSpPr>
      <xdr:spPr>
        <a:xfrm>
          <a:off x="16268700" y="9842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138848</xdr:rowOff>
    </xdr:from>
    <xdr:to>
      <xdr:col>81</xdr:col>
      <xdr:colOff>50800</xdr:colOff>
      <xdr:row>57</xdr:row>
      <xdr:rowOff>168852</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4592300" y="9911498"/>
          <a:ext cx="889000" cy="30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103746</xdr:rowOff>
    </xdr:from>
    <xdr:to>
      <xdr:col>81</xdr:col>
      <xdr:colOff>101600</xdr:colOff>
      <xdr:row>58</xdr:row>
      <xdr:rowOff>33896</xdr:rowOff>
    </xdr:to>
    <xdr:sp macro="" textlink="">
      <xdr:nvSpPr>
        <xdr:cNvPr id="575" name="フローチャート: 判断 574">
          <a:extLst>
            <a:ext uri="{FF2B5EF4-FFF2-40B4-BE49-F238E27FC236}">
              <a16:creationId xmlns:a16="http://schemas.microsoft.com/office/drawing/2014/main" id="{00000000-0008-0000-0700-00003F020000}"/>
            </a:ext>
          </a:extLst>
        </xdr:cNvPr>
        <xdr:cNvSpPr/>
      </xdr:nvSpPr>
      <xdr:spPr>
        <a:xfrm>
          <a:off x="15430500" y="9876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50423</xdr:rowOff>
    </xdr:from>
    <xdr:ext cx="599010" cy="259045"/>
    <xdr:sp macro="" textlink="">
      <xdr:nvSpPr>
        <xdr:cNvPr id="576" name="テキスト ボックス 575">
          <a:extLst>
            <a:ext uri="{FF2B5EF4-FFF2-40B4-BE49-F238E27FC236}">
              <a16:creationId xmlns:a16="http://schemas.microsoft.com/office/drawing/2014/main" id="{00000000-0008-0000-0700-000040020000}"/>
            </a:ext>
          </a:extLst>
        </xdr:cNvPr>
        <xdr:cNvSpPr txBox="1"/>
      </xdr:nvSpPr>
      <xdr:spPr>
        <a:xfrm>
          <a:off x="15181795" y="96516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138848</xdr:rowOff>
    </xdr:from>
    <xdr:to>
      <xdr:col>76</xdr:col>
      <xdr:colOff>114300</xdr:colOff>
      <xdr:row>58</xdr:row>
      <xdr:rowOff>73396</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flipV="1">
          <a:off x="13703300" y="9911498"/>
          <a:ext cx="889000" cy="1059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103312</xdr:rowOff>
    </xdr:from>
    <xdr:to>
      <xdr:col>76</xdr:col>
      <xdr:colOff>165100</xdr:colOff>
      <xdr:row>58</xdr:row>
      <xdr:rowOff>33462</xdr:rowOff>
    </xdr:to>
    <xdr:sp macro=""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4541500" y="9875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58</xdr:row>
      <xdr:rowOff>24589</xdr:rowOff>
    </xdr:from>
    <xdr:ext cx="599010" cy="259045"/>
    <xdr:sp macro="" textlink="">
      <xdr:nvSpPr>
        <xdr:cNvPr id="579" name="テキスト ボックス 578">
          <a:extLst>
            <a:ext uri="{FF2B5EF4-FFF2-40B4-BE49-F238E27FC236}">
              <a16:creationId xmlns:a16="http://schemas.microsoft.com/office/drawing/2014/main" id="{00000000-0008-0000-0700-000043020000}"/>
            </a:ext>
          </a:extLst>
        </xdr:cNvPr>
        <xdr:cNvSpPr txBox="1"/>
      </xdr:nvSpPr>
      <xdr:spPr>
        <a:xfrm>
          <a:off x="14292795" y="99686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61052</xdr:rowOff>
    </xdr:from>
    <xdr:to>
      <xdr:col>71</xdr:col>
      <xdr:colOff>177800</xdr:colOff>
      <xdr:row>58</xdr:row>
      <xdr:rowOff>73396</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a:off x="12814300" y="9662252"/>
          <a:ext cx="889000" cy="355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88942</xdr:rowOff>
    </xdr:from>
    <xdr:to>
      <xdr:col>72</xdr:col>
      <xdr:colOff>38100</xdr:colOff>
      <xdr:row>58</xdr:row>
      <xdr:rowOff>19092</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3652500" y="9861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35619</xdr:rowOff>
    </xdr:from>
    <xdr:ext cx="59901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3403795" y="96368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98890</xdr:rowOff>
    </xdr:from>
    <xdr:to>
      <xdr:col>67</xdr:col>
      <xdr:colOff>101600</xdr:colOff>
      <xdr:row>58</xdr:row>
      <xdr:rowOff>29040</xdr:rowOff>
    </xdr:to>
    <xdr:sp macro="" textlink="">
      <xdr:nvSpPr>
        <xdr:cNvPr id="583" name="フローチャート: 判断 582">
          <a:extLst>
            <a:ext uri="{FF2B5EF4-FFF2-40B4-BE49-F238E27FC236}">
              <a16:creationId xmlns:a16="http://schemas.microsoft.com/office/drawing/2014/main" id="{00000000-0008-0000-0700-000047020000}"/>
            </a:ext>
          </a:extLst>
        </xdr:cNvPr>
        <xdr:cNvSpPr/>
      </xdr:nvSpPr>
      <xdr:spPr>
        <a:xfrm>
          <a:off x="12763500" y="9871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58</xdr:row>
      <xdr:rowOff>20167</xdr:rowOff>
    </xdr:from>
    <xdr:ext cx="59901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2514795" y="9964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141651</xdr:rowOff>
    </xdr:from>
    <xdr:to>
      <xdr:col>85</xdr:col>
      <xdr:colOff>177800</xdr:colOff>
      <xdr:row>58</xdr:row>
      <xdr:rowOff>71801</xdr:rowOff>
    </xdr:to>
    <xdr:sp macro="" textlink="">
      <xdr:nvSpPr>
        <xdr:cNvPr id="590" name="楕円 589">
          <a:extLst>
            <a:ext uri="{FF2B5EF4-FFF2-40B4-BE49-F238E27FC236}">
              <a16:creationId xmlns:a16="http://schemas.microsoft.com/office/drawing/2014/main" id="{00000000-0008-0000-0700-00004E020000}"/>
            </a:ext>
          </a:extLst>
        </xdr:cNvPr>
        <xdr:cNvSpPr/>
      </xdr:nvSpPr>
      <xdr:spPr>
        <a:xfrm>
          <a:off x="16268700" y="9914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56578</xdr:rowOff>
    </xdr:from>
    <xdr:ext cx="599010" cy="259045"/>
    <xdr:sp macro="" textlink="">
      <xdr:nvSpPr>
        <xdr:cNvPr id="591" name="教育費該当値テキスト">
          <a:extLst>
            <a:ext uri="{FF2B5EF4-FFF2-40B4-BE49-F238E27FC236}">
              <a16:creationId xmlns:a16="http://schemas.microsoft.com/office/drawing/2014/main" id="{00000000-0008-0000-0700-00004F020000}"/>
            </a:ext>
          </a:extLst>
        </xdr:cNvPr>
        <xdr:cNvSpPr txBox="1"/>
      </xdr:nvSpPr>
      <xdr:spPr>
        <a:xfrm>
          <a:off x="16370300" y="98292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102,309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118052</xdr:rowOff>
    </xdr:from>
    <xdr:to>
      <xdr:col>81</xdr:col>
      <xdr:colOff>101600</xdr:colOff>
      <xdr:row>58</xdr:row>
      <xdr:rowOff>48202</xdr:rowOff>
    </xdr:to>
    <xdr:sp macro="" textlink="">
      <xdr:nvSpPr>
        <xdr:cNvPr id="592" name="楕円 591">
          <a:extLst>
            <a:ext uri="{FF2B5EF4-FFF2-40B4-BE49-F238E27FC236}">
              <a16:creationId xmlns:a16="http://schemas.microsoft.com/office/drawing/2014/main" id="{00000000-0008-0000-0700-000050020000}"/>
            </a:ext>
          </a:extLst>
        </xdr:cNvPr>
        <xdr:cNvSpPr/>
      </xdr:nvSpPr>
      <xdr:spPr>
        <a:xfrm>
          <a:off x="15430500" y="9890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58</xdr:row>
      <xdr:rowOff>39329</xdr:rowOff>
    </xdr:from>
    <xdr:ext cx="59901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5181795" y="99834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88048</xdr:rowOff>
    </xdr:from>
    <xdr:to>
      <xdr:col>76</xdr:col>
      <xdr:colOff>165100</xdr:colOff>
      <xdr:row>58</xdr:row>
      <xdr:rowOff>18198</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4541500" y="9860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34725</xdr:rowOff>
    </xdr:from>
    <xdr:ext cx="59901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4292795" y="96359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22596</xdr:rowOff>
    </xdr:from>
    <xdr:to>
      <xdr:col>72</xdr:col>
      <xdr:colOff>38100</xdr:colOff>
      <xdr:row>58</xdr:row>
      <xdr:rowOff>124196</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3652500" y="9966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58</xdr:row>
      <xdr:rowOff>115323</xdr:rowOff>
    </xdr:from>
    <xdr:ext cx="534377"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3436111" y="10059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10252</xdr:rowOff>
    </xdr:from>
    <xdr:to>
      <xdr:col>67</xdr:col>
      <xdr:colOff>101600</xdr:colOff>
      <xdr:row>56</xdr:row>
      <xdr:rowOff>111852</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2763500" y="9611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54</xdr:row>
      <xdr:rowOff>128379</xdr:rowOff>
    </xdr:from>
    <xdr:ext cx="599010"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2514795" y="93866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8" name="テキスト ボックス 607">
          <a:extLst>
            <a:ext uri="{FF2B5EF4-FFF2-40B4-BE49-F238E27FC236}">
              <a16:creationId xmlns:a16="http://schemas.microsoft.com/office/drawing/2014/main" id="{00000000-0008-0000-0700-000060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9" name="直線コネクタ 608">
          <a:extLst>
            <a:ext uri="{FF2B5EF4-FFF2-40B4-BE49-F238E27FC236}">
              <a16:creationId xmlns:a16="http://schemas.microsoft.com/office/drawing/2014/main" id="{00000000-0008-0000-0700-000061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2" name="災害復旧費グラフ枠">
          <a:extLst>
            <a:ext uri="{FF2B5EF4-FFF2-40B4-BE49-F238E27FC236}">
              <a16:creationId xmlns:a16="http://schemas.microsoft.com/office/drawing/2014/main" id="{00000000-0008-0000-0700-00006E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118959</xdr:rowOff>
    </xdr:from>
    <xdr:to>
      <xdr:col>85</xdr:col>
      <xdr:colOff>126364</xdr:colOff>
      <xdr:row>79</xdr:row>
      <xdr:rowOff>44450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flipV="1">
          <a:off x="16317595" y="12120459"/>
          <a:ext cx="1269" cy="14685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54146</xdr:rowOff>
    </xdr:from>
    <xdr:ext cx="249299" cy="259045"/>
    <xdr:sp macro="" textlink="">
      <xdr:nvSpPr>
        <xdr:cNvPr id="624" name="災害復旧費最小値テキスト">
          <a:extLst>
            <a:ext uri="{FF2B5EF4-FFF2-40B4-BE49-F238E27FC236}">
              <a16:creationId xmlns:a16="http://schemas.microsoft.com/office/drawing/2014/main" id="{00000000-0008-0000-0700-000070020000}"/>
            </a:ext>
          </a:extLst>
        </xdr:cNvPr>
        <xdr:cNvSpPr txBox="1"/>
      </xdr:nvSpPr>
      <xdr:spPr>
        <a:xfrm>
          <a:off x="16370300" y="1359869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65636</xdr:rowOff>
    </xdr:from>
    <xdr:ext cx="599010" cy="259045"/>
    <xdr:sp macro="" textlink="">
      <xdr:nvSpPr>
        <xdr:cNvPr id="626" name="災害復旧費最大値テキスト">
          <a:extLst>
            <a:ext uri="{FF2B5EF4-FFF2-40B4-BE49-F238E27FC236}">
              <a16:creationId xmlns:a16="http://schemas.microsoft.com/office/drawing/2014/main" id="{00000000-0008-0000-0700-000072020000}"/>
            </a:ext>
          </a:extLst>
        </xdr:cNvPr>
        <xdr:cNvSpPr txBox="1"/>
      </xdr:nvSpPr>
      <xdr:spPr>
        <a:xfrm>
          <a:off x="16370300" y="11895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770,888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118959</xdr:rowOff>
    </xdr:from>
    <xdr:to>
      <xdr:col>86</xdr:col>
      <xdr:colOff>25400</xdr:colOff>
      <xdr:row>70</xdr:row>
      <xdr:rowOff>118959</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6230600" y="121204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29240</xdr:rowOff>
    </xdr:from>
    <xdr:to>
      <xdr:col>85</xdr:col>
      <xdr:colOff>127000</xdr:colOff>
      <xdr:row>79</xdr:row>
      <xdr:rowOff>38627</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5481300" y="13573790"/>
          <a:ext cx="838200" cy="93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143046</xdr:rowOff>
    </xdr:from>
    <xdr:ext cx="534377" cy="259045"/>
    <xdr:sp macro="" textlink="">
      <xdr:nvSpPr>
        <xdr:cNvPr id="629" name="災害復旧費平均値テキスト">
          <a:extLst>
            <a:ext uri="{FF2B5EF4-FFF2-40B4-BE49-F238E27FC236}">
              <a16:creationId xmlns:a16="http://schemas.microsoft.com/office/drawing/2014/main" id="{00000000-0008-0000-0700-000075020000}"/>
            </a:ext>
          </a:extLst>
        </xdr:cNvPr>
        <xdr:cNvSpPr txBox="1"/>
      </xdr:nvSpPr>
      <xdr:spPr>
        <a:xfrm>
          <a:off x="16370300" y="1334469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120169</xdr:rowOff>
    </xdr:from>
    <xdr:to>
      <xdr:col>85</xdr:col>
      <xdr:colOff>177800</xdr:colOff>
      <xdr:row>79</xdr:row>
      <xdr:rowOff>50319</xdr:rowOff>
    </xdr:to>
    <xdr:sp macro="" textlink="">
      <xdr:nvSpPr>
        <xdr:cNvPr id="630" name="フローチャート: 判断 629">
          <a:extLst>
            <a:ext uri="{FF2B5EF4-FFF2-40B4-BE49-F238E27FC236}">
              <a16:creationId xmlns:a16="http://schemas.microsoft.com/office/drawing/2014/main" id="{00000000-0008-0000-0700-000076020000}"/>
            </a:ext>
          </a:extLst>
        </xdr:cNvPr>
        <xdr:cNvSpPr/>
      </xdr:nvSpPr>
      <xdr:spPr>
        <a:xfrm>
          <a:off x="16268700" y="13493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29240</xdr:rowOff>
    </xdr:from>
    <xdr:to>
      <xdr:col>81</xdr:col>
      <xdr:colOff>50800</xdr:colOff>
      <xdr:row>79</xdr:row>
      <xdr:rowOff>35688</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flipV="1">
          <a:off x="14592300" y="13573790"/>
          <a:ext cx="889000" cy="6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121190</xdr:rowOff>
    </xdr:from>
    <xdr:to>
      <xdr:col>81</xdr:col>
      <xdr:colOff>101600</xdr:colOff>
      <xdr:row>79</xdr:row>
      <xdr:rowOff>51340</xdr:rowOff>
    </xdr:to>
    <xdr:sp macro="" textlink="">
      <xdr:nvSpPr>
        <xdr:cNvPr id="632" name="フローチャート: 判断 631">
          <a:extLst>
            <a:ext uri="{FF2B5EF4-FFF2-40B4-BE49-F238E27FC236}">
              <a16:creationId xmlns:a16="http://schemas.microsoft.com/office/drawing/2014/main" id="{00000000-0008-0000-0700-000078020000}"/>
            </a:ext>
          </a:extLst>
        </xdr:cNvPr>
        <xdr:cNvSpPr/>
      </xdr:nvSpPr>
      <xdr:spPr>
        <a:xfrm>
          <a:off x="15430500" y="13494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67867</xdr:rowOff>
    </xdr:from>
    <xdr:ext cx="534377" cy="259045"/>
    <xdr:sp macro="" textlink="">
      <xdr:nvSpPr>
        <xdr:cNvPr id="633" name="テキスト ボックス 632">
          <a:extLst>
            <a:ext uri="{FF2B5EF4-FFF2-40B4-BE49-F238E27FC236}">
              <a16:creationId xmlns:a16="http://schemas.microsoft.com/office/drawing/2014/main" id="{00000000-0008-0000-0700-000079020000}"/>
            </a:ext>
          </a:extLst>
        </xdr:cNvPr>
        <xdr:cNvSpPr txBox="1"/>
      </xdr:nvSpPr>
      <xdr:spPr>
        <a:xfrm>
          <a:off x="15214111" y="132695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19024</xdr:rowOff>
    </xdr:from>
    <xdr:to>
      <xdr:col>76</xdr:col>
      <xdr:colOff>114300</xdr:colOff>
      <xdr:row>79</xdr:row>
      <xdr:rowOff>35688</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3703300" y="13563574"/>
          <a:ext cx="889000" cy="166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128552</xdr:rowOff>
    </xdr:from>
    <xdr:to>
      <xdr:col>76</xdr:col>
      <xdr:colOff>165100</xdr:colOff>
      <xdr:row>79</xdr:row>
      <xdr:rowOff>58702</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4541500" y="13501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75229</xdr:rowOff>
    </xdr:from>
    <xdr:ext cx="534377" cy="259045"/>
    <xdr:sp macro="" textlink="">
      <xdr:nvSpPr>
        <xdr:cNvPr id="636" name="テキスト ボックス 635">
          <a:extLst>
            <a:ext uri="{FF2B5EF4-FFF2-40B4-BE49-F238E27FC236}">
              <a16:creationId xmlns:a16="http://schemas.microsoft.com/office/drawing/2014/main" id="{00000000-0008-0000-0700-00007C020000}"/>
            </a:ext>
          </a:extLst>
        </xdr:cNvPr>
        <xdr:cNvSpPr txBox="1"/>
      </xdr:nvSpPr>
      <xdr:spPr>
        <a:xfrm>
          <a:off x="14325111" y="13276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14377</xdr:rowOff>
    </xdr:from>
    <xdr:to>
      <xdr:col>71</xdr:col>
      <xdr:colOff>177800</xdr:colOff>
      <xdr:row>79</xdr:row>
      <xdr:rowOff>19024</xdr:rowOff>
    </xdr:to>
    <xdr:cxnSp macro="">
      <xdr:nvCxnSpPr>
        <xdr:cNvPr id="637" name="直線コネクタ 636">
          <a:extLst>
            <a:ext uri="{FF2B5EF4-FFF2-40B4-BE49-F238E27FC236}">
              <a16:creationId xmlns:a16="http://schemas.microsoft.com/office/drawing/2014/main" id="{00000000-0008-0000-0700-00007D020000}"/>
            </a:ext>
          </a:extLst>
        </xdr:cNvPr>
        <xdr:cNvCxnSpPr/>
      </xdr:nvCxnSpPr>
      <xdr:spPr>
        <a:xfrm>
          <a:off x="12814300" y="13558927"/>
          <a:ext cx="889000" cy="46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132817</xdr:rowOff>
    </xdr:from>
    <xdr:to>
      <xdr:col>72</xdr:col>
      <xdr:colOff>38100</xdr:colOff>
      <xdr:row>79</xdr:row>
      <xdr:rowOff>62967</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3652500" y="13505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79494</xdr:rowOff>
    </xdr:from>
    <xdr:ext cx="534377"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3436111" y="13281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129651</xdr:rowOff>
    </xdr:from>
    <xdr:to>
      <xdr:col>67</xdr:col>
      <xdr:colOff>101600</xdr:colOff>
      <xdr:row>79</xdr:row>
      <xdr:rowOff>59801</xdr:rowOff>
    </xdr:to>
    <xdr:sp macro="" textlink="">
      <xdr:nvSpPr>
        <xdr:cNvPr id="640" name="フローチャート: 判断 639">
          <a:extLst>
            <a:ext uri="{FF2B5EF4-FFF2-40B4-BE49-F238E27FC236}">
              <a16:creationId xmlns:a16="http://schemas.microsoft.com/office/drawing/2014/main" id="{00000000-0008-0000-0700-000080020000}"/>
            </a:ext>
          </a:extLst>
        </xdr:cNvPr>
        <xdr:cNvSpPr/>
      </xdr:nvSpPr>
      <xdr:spPr>
        <a:xfrm>
          <a:off x="12763500" y="13502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76328</xdr:rowOff>
    </xdr:from>
    <xdr:ext cx="534377"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2547111" y="132779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159277</xdr:rowOff>
    </xdr:from>
    <xdr:to>
      <xdr:col>85</xdr:col>
      <xdr:colOff>177800</xdr:colOff>
      <xdr:row>79</xdr:row>
      <xdr:rowOff>89427</xdr:rowOff>
    </xdr:to>
    <xdr:sp macro="" textlink="">
      <xdr:nvSpPr>
        <xdr:cNvPr id="647" name="楕円 646">
          <a:extLst>
            <a:ext uri="{FF2B5EF4-FFF2-40B4-BE49-F238E27FC236}">
              <a16:creationId xmlns:a16="http://schemas.microsoft.com/office/drawing/2014/main" id="{00000000-0008-0000-0700-000087020000}"/>
            </a:ext>
          </a:extLst>
        </xdr:cNvPr>
        <xdr:cNvSpPr/>
      </xdr:nvSpPr>
      <xdr:spPr>
        <a:xfrm>
          <a:off x="16268700" y="13532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98596</xdr:rowOff>
    </xdr:from>
    <xdr:ext cx="469744" cy="259045"/>
    <xdr:sp macro="" textlink="">
      <xdr:nvSpPr>
        <xdr:cNvPr id="648" name="災害復旧費該当値テキスト">
          <a:extLst>
            <a:ext uri="{FF2B5EF4-FFF2-40B4-BE49-F238E27FC236}">
              <a16:creationId xmlns:a16="http://schemas.microsoft.com/office/drawing/2014/main" id="{00000000-0008-0000-0700-000088020000}"/>
            </a:ext>
          </a:extLst>
        </xdr:cNvPr>
        <xdr:cNvSpPr txBox="1"/>
      </xdr:nvSpPr>
      <xdr:spPr>
        <a:xfrm>
          <a:off x="16370300" y="134716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149890</xdr:rowOff>
    </xdr:from>
    <xdr:to>
      <xdr:col>81</xdr:col>
      <xdr:colOff>101600</xdr:colOff>
      <xdr:row>79</xdr:row>
      <xdr:rowOff>80040</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5430500" y="13522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71167</xdr:rowOff>
    </xdr:from>
    <xdr:ext cx="469744"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5246428" y="13615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156338</xdr:rowOff>
    </xdr:from>
    <xdr:to>
      <xdr:col>76</xdr:col>
      <xdr:colOff>165100</xdr:colOff>
      <xdr:row>79</xdr:row>
      <xdr:rowOff>86488</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4541500" y="13529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77615</xdr:rowOff>
    </xdr:from>
    <xdr:ext cx="469744"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4357428" y="136221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139674</xdr:rowOff>
    </xdr:from>
    <xdr:to>
      <xdr:col>72</xdr:col>
      <xdr:colOff>38100</xdr:colOff>
      <xdr:row>79</xdr:row>
      <xdr:rowOff>69824</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3652500" y="13512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60951</xdr:rowOff>
    </xdr:from>
    <xdr:ext cx="534377"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3436111" y="136055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135027</xdr:rowOff>
    </xdr:from>
    <xdr:to>
      <xdr:col>67</xdr:col>
      <xdr:colOff>101600</xdr:colOff>
      <xdr:row>79</xdr:row>
      <xdr:rowOff>65177</xdr:rowOff>
    </xdr:to>
    <xdr:sp macro="" textlink="">
      <xdr:nvSpPr>
        <xdr:cNvPr id="655" name="楕円 654">
          <a:extLst>
            <a:ext uri="{FF2B5EF4-FFF2-40B4-BE49-F238E27FC236}">
              <a16:creationId xmlns:a16="http://schemas.microsoft.com/office/drawing/2014/main" id="{00000000-0008-0000-0700-00008F020000}"/>
            </a:ext>
          </a:extLst>
        </xdr:cNvPr>
        <xdr:cNvSpPr/>
      </xdr:nvSpPr>
      <xdr:spPr>
        <a:xfrm>
          <a:off x="12763500" y="13508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56304</xdr:rowOff>
    </xdr:from>
    <xdr:ext cx="534377"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2547111" y="13600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5" name="テキスト ボックス 664">
          <a:extLst>
            <a:ext uri="{FF2B5EF4-FFF2-40B4-BE49-F238E27FC236}">
              <a16:creationId xmlns:a16="http://schemas.microsoft.com/office/drawing/2014/main" id="{00000000-0008-0000-0700-000099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6" name="直線コネクタ 665">
          <a:extLst>
            <a:ext uri="{FF2B5EF4-FFF2-40B4-BE49-F238E27FC236}">
              <a16:creationId xmlns:a16="http://schemas.microsoft.com/office/drawing/2014/main" id="{00000000-0008-0000-0700-00009A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21970</xdr:rowOff>
    </xdr:from>
    <xdr:ext cx="595419"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850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38298</xdr:rowOff>
    </xdr:from>
    <xdr:ext cx="685572" cy="259045"/>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1760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1" name="公債費グラフ枠">
          <a:extLst>
            <a:ext uri="{FF2B5EF4-FFF2-40B4-BE49-F238E27FC236}">
              <a16:creationId xmlns:a16="http://schemas.microsoft.com/office/drawing/2014/main" id="{00000000-0008-0000-0700-0000A9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137607</xdr:rowOff>
    </xdr:from>
    <xdr:to>
      <xdr:col>85</xdr:col>
      <xdr:colOff>126364</xdr:colOff>
      <xdr:row>99</xdr:row>
      <xdr:rowOff>98879</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flipV="1">
          <a:off x="16317595" y="15568107"/>
          <a:ext cx="1269" cy="15043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102706</xdr:rowOff>
    </xdr:from>
    <xdr:ext cx="249299" cy="259045"/>
    <xdr:sp macro="" textlink="">
      <xdr:nvSpPr>
        <xdr:cNvPr id="683" name="公債費最小値テキスト">
          <a:extLst>
            <a:ext uri="{FF2B5EF4-FFF2-40B4-BE49-F238E27FC236}">
              <a16:creationId xmlns:a16="http://schemas.microsoft.com/office/drawing/2014/main" id="{00000000-0008-0000-0700-0000AB020000}"/>
            </a:ext>
          </a:extLst>
        </xdr:cNvPr>
        <xdr:cNvSpPr txBox="1"/>
      </xdr:nvSpPr>
      <xdr:spPr>
        <a:xfrm>
          <a:off x="16370300" y="17076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98879</xdr:rowOff>
    </xdr:from>
    <xdr:to>
      <xdr:col>86</xdr:col>
      <xdr:colOff>25400</xdr:colOff>
      <xdr:row>99</xdr:row>
      <xdr:rowOff>98879</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6230600" y="17072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84284</xdr:rowOff>
    </xdr:from>
    <xdr:ext cx="599010" cy="259045"/>
    <xdr:sp macro="" textlink="">
      <xdr:nvSpPr>
        <xdr:cNvPr id="685" name="公債費最大値テキスト">
          <a:extLst>
            <a:ext uri="{FF2B5EF4-FFF2-40B4-BE49-F238E27FC236}">
              <a16:creationId xmlns:a16="http://schemas.microsoft.com/office/drawing/2014/main" id="{00000000-0008-0000-0700-0000AD020000}"/>
            </a:ext>
          </a:extLst>
        </xdr:cNvPr>
        <xdr:cNvSpPr txBox="1"/>
      </xdr:nvSpPr>
      <xdr:spPr>
        <a:xfrm>
          <a:off x="16370300" y="153433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921,282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137607</xdr:rowOff>
    </xdr:from>
    <xdr:to>
      <xdr:col>86</xdr:col>
      <xdr:colOff>25400</xdr:colOff>
      <xdr:row>90</xdr:row>
      <xdr:rowOff>137607</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a:off x="16230600" y="15568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126360</xdr:rowOff>
    </xdr:from>
    <xdr:to>
      <xdr:col>85</xdr:col>
      <xdr:colOff>127000</xdr:colOff>
      <xdr:row>98</xdr:row>
      <xdr:rowOff>144469</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flipV="1">
          <a:off x="15481300" y="16928460"/>
          <a:ext cx="838200" cy="18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168676</xdr:rowOff>
    </xdr:from>
    <xdr:ext cx="599010" cy="259045"/>
    <xdr:sp macro="" textlink="">
      <xdr:nvSpPr>
        <xdr:cNvPr id="688" name="公債費平均値テキスト">
          <a:extLst>
            <a:ext uri="{FF2B5EF4-FFF2-40B4-BE49-F238E27FC236}">
              <a16:creationId xmlns:a16="http://schemas.microsoft.com/office/drawing/2014/main" id="{00000000-0008-0000-0700-0000B0020000}"/>
            </a:ext>
          </a:extLst>
        </xdr:cNvPr>
        <xdr:cNvSpPr txBox="1"/>
      </xdr:nvSpPr>
      <xdr:spPr>
        <a:xfrm>
          <a:off x="16370300" y="166278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145799</xdr:rowOff>
    </xdr:from>
    <xdr:to>
      <xdr:col>85</xdr:col>
      <xdr:colOff>177800</xdr:colOff>
      <xdr:row>98</xdr:row>
      <xdr:rowOff>75949</xdr:rowOff>
    </xdr:to>
    <xdr:sp macro="" textlink="">
      <xdr:nvSpPr>
        <xdr:cNvPr id="689" name="フローチャート: 判断 688">
          <a:extLst>
            <a:ext uri="{FF2B5EF4-FFF2-40B4-BE49-F238E27FC236}">
              <a16:creationId xmlns:a16="http://schemas.microsoft.com/office/drawing/2014/main" id="{00000000-0008-0000-0700-0000B1020000}"/>
            </a:ext>
          </a:extLst>
        </xdr:cNvPr>
        <xdr:cNvSpPr/>
      </xdr:nvSpPr>
      <xdr:spPr>
        <a:xfrm>
          <a:off x="16268700" y="16776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144469</xdr:rowOff>
    </xdr:from>
    <xdr:to>
      <xdr:col>81</xdr:col>
      <xdr:colOff>50800</xdr:colOff>
      <xdr:row>98</xdr:row>
      <xdr:rowOff>152651</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4592300" y="16946569"/>
          <a:ext cx="889000" cy="81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153022</xdr:rowOff>
    </xdr:from>
    <xdr:to>
      <xdr:col>81</xdr:col>
      <xdr:colOff>101600</xdr:colOff>
      <xdr:row>98</xdr:row>
      <xdr:rowOff>83172</xdr:rowOff>
    </xdr:to>
    <xdr:sp macro=""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5430500" y="16783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99699</xdr:rowOff>
    </xdr:from>
    <xdr:ext cx="599010" cy="2590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5181795" y="165588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145604</xdr:rowOff>
    </xdr:from>
    <xdr:to>
      <xdr:col>76</xdr:col>
      <xdr:colOff>114300</xdr:colOff>
      <xdr:row>98</xdr:row>
      <xdr:rowOff>152651</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a:off x="13703300" y="16776254"/>
          <a:ext cx="889000" cy="1784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156378</xdr:rowOff>
    </xdr:from>
    <xdr:to>
      <xdr:col>76</xdr:col>
      <xdr:colOff>165100</xdr:colOff>
      <xdr:row>98</xdr:row>
      <xdr:rowOff>86528</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4541500" y="16787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103055</xdr:rowOff>
    </xdr:from>
    <xdr:ext cx="59901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4292795" y="165622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145604</xdr:rowOff>
    </xdr:from>
    <xdr:to>
      <xdr:col>71</xdr:col>
      <xdr:colOff>177800</xdr:colOff>
      <xdr:row>98</xdr:row>
      <xdr:rowOff>84169</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flipV="1">
          <a:off x="12814300" y="16776254"/>
          <a:ext cx="889000" cy="1100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148544</xdr:rowOff>
    </xdr:from>
    <xdr:to>
      <xdr:col>72</xdr:col>
      <xdr:colOff>38100</xdr:colOff>
      <xdr:row>98</xdr:row>
      <xdr:rowOff>78694</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3652500" y="167791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69821</xdr:rowOff>
    </xdr:from>
    <xdr:ext cx="59901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3403795" y="168719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152248</xdr:rowOff>
    </xdr:from>
    <xdr:to>
      <xdr:col>67</xdr:col>
      <xdr:colOff>101600</xdr:colOff>
      <xdr:row>98</xdr:row>
      <xdr:rowOff>82398</xdr:rowOff>
    </xdr:to>
    <xdr:sp macro="" textlink="">
      <xdr:nvSpPr>
        <xdr:cNvPr id="699" name="フローチャート: 判断 698">
          <a:extLst>
            <a:ext uri="{FF2B5EF4-FFF2-40B4-BE49-F238E27FC236}">
              <a16:creationId xmlns:a16="http://schemas.microsoft.com/office/drawing/2014/main" id="{00000000-0008-0000-0700-0000BB020000}"/>
            </a:ext>
          </a:extLst>
        </xdr:cNvPr>
        <xdr:cNvSpPr/>
      </xdr:nvSpPr>
      <xdr:spPr>
        <a:xfrm>
          <a:off x="12763500" y="16782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98925</xdr:rowOff>
    </xdr:from>
    <xdr:ext cx="59901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2514795" y="165581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75560</xdr:rowOff>
    </xdr:from>
    <xdr:to>
      <xdr:col>85</xdr:col>
      <xdr:colOff>177800</xdr:colOff>
      <xdr:row>99</xdr:row>
      <xdr:rowOff>5710</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6268700" y="16877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53987</xdr:rowOff>
    </xdr:from>
    <xdr:ext cx="534377" cy="259045"/>
    <xdr:sp macro="" textlink="">
      <xdr:nvSpPr>
        <xdr:cNvPr id="707" name="公債費該当値テキスト">
          <a:extLst>
            <a:ext uri="{FF2B5EF4-FFF2-40B4-BE49-F238E27FC236}">
              <a16:creationId xmlns:a16="http://schemas.microsoft.com/office/drawing/2014/main" id="{00000000-0008-0000-0700-0000C3020000}"/>
            </a:ext>
          </a:extLst>
        </xdr:cNvPr>
        <xdr:cNvSpPr txBox="1"/>
      </xdr:nvSpPr>
      <xdr:spPr>
        <a:xfrm>
          <a:off x="16370300" y="168560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93669</xdr:rowOff>
    </xdr:from>
    <xdr:to>
      <xdr:col>81</xdr:col>
      <xdr:colOff>101600</xdr:colOff>
      <xdr:row>99</xdr:row>
      <xdr:rowOff>23819</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5430500" y="16895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14946</xdr:rowOff>
    </xdr:from>
    <xdr:ext cx="534377"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5214111" y="169884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101851</xdr:rowOff>
    </xdr:from>
    <xdr:to>
      <xdr:col>76</xdr:col>
      <xdr:colOff>165100</xdr:colOff>
      <xdr:row>99</xdr:row>
      <xdr:rowOff>32001</xdr:rowOff>
    </xdr:to>
    <xdr:sp macro="" textlink="">
      <xdr:nvSpPr>
        <xdr:cNvPr id="710" name="楕円 709">
          <a:extLst>
            <a:ext uri="{FF2B5EF4-FFF2-40B4-BE49-F238E27FC236}">
              <a16:creationId xmlns:a16="http://schemas.microsoft.com/office/drawing/2014/main" id="{00000000-0008-0000-0700-0000C6020000}"/>
            </a:ext>
          </a:extLst>
        </xdr:cNvPr>
        <xdr:cNvSpPr/>
      </xdr:nvSpPr>
      <xdr:spPr>
        <a:xfrm>
          <a:off x="14541500" y="16903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23128</xdr:rowOff>
    </xdr:from>
    <xdr:ext cx="534377"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4325111" y="169966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94804</xdr:rowOff>
    </xdr:from>
    <xdr:to>
      <xdr:col>72</xdr:col>
      <xdr:colOff>38100</xdr:colOff>
      <xdr:row>98</xdr:row>
      <xdr:rowOff>24954</xdr:rowOff>
    </xdr:to>
    <xdr:sp macro="" textlink="">
      <xdr:nvSpPr>
        <xdr:cNvPr id="712" name="楕円 711">
          <a:extLst>
            <a:ext uri="{FF2B5EF4-FFF2-40B4-BE49-F238E27FC236}">
              <a16:creationId xmlns:a16="http://schemas.microsoft.com/office/drawing/2014/main" id="{00000000-0008-0000-0700-0000C8020000}"/>
            </a:ext>
          </a:extLst>
        </xdr:cNvPr>
        <xdr:cNvSpPr/>
      </xdr:nvSpPr>
      <xdr:spPr>
        <a:xfrm>
          <a:off x="13652500" y="16725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41481</xdr:rowOff>
    </xdr:from>
    <xdr:ext cx="599010"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3403795" y="165006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181,385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33369</xdr:rowOff>
    </xdr:from>
    <xdr:to>
      <xdr:col>67</xdr:col>
      <xdr:colOff>101600</xdr:colOff>
      <xdr:row>98</xdr:row>
      <xdr:rowOff>134969</xdr:rowOff>
    </xdr:to>
    <xdr:sp macro="" textlink="">
      <xdr:nvSpPr>
        <xdr:cNvPr id="714" name="楕円 713">
          <a:extLst>
            <a:ext uri="{FF2B5EF4-FFF2-40B4-BE49-F238E27FC236}">
              <a16:creationId xmlns:a16="http://schemas.microsoft.com/office/drawing/2014/main" id="{00000000-0008-0000-0700-0000CA020000}"/>
            </a:ext>
          </a:extLst>
        </xdr:cNvPr>
        <xdr:cNvSpPr/>
      </xdr:nvSpPr>
      <xdr:spPr>
        <a:xfrm>
          <a:off x="12763500" y="16835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126096</xdr:rowOff>
    </xdr:from>
    <xdr:ext cx="599010"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2514795" y="169281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4" name="テキスト ボックス 723">
          <a:extLst>
            <a:ext uri="{FF2B5EF4-FFF2-40B4-BE49-F238E27FC236}">
              <a16:creationId xmlns:a16="http://schemas.microsoft.com/office/drawing/2014/main" id="{00000000-0008-0000-0700-0000D4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5" name="直線コネクタ 724">
          <a:extLst>
            <a:ext uri="{FF2B5EF4-FFF2-40B4-BE49-F238E27FC236}">
              <a16:creationId xmlns:a16="http://schemas.microsoft.com/office/drawing/2014/main" id="{00000000-0008-0000-0700-0000D5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8" name="諸支出金グラフ枠">
          <a:extLst>
            <a:ext uri="{FF2B5EF4-FFF2-40B4-BE49-F238E27FC236}">
              <a16:creationId xmlns:a16="http://schemas.microsoft.com/office/drawing/2014/main" id="{00000000-0008-0000-0700-0000E2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50089</xdr:rowOff>
    </xdr:from>
    <xdr:to>
      <xdr:col>116</xdr:col>
      <xdr:colOff>62864</xdr:colOff>
      <xdr:row>39</xdr:row>
      <xdr:rowOff>44450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flipV="1">
          <a:off x="22159595" y="5193589"/>
          <a:ext cx="1269" cy="15374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79608</xdr:rowOff>
    </xdr:from>
    <xdr:ext cx="249299" cy="259045"/>
    <xdr:sp macro="" textlink="">
      <xdr:nvSpPr>
        <xdr:cNvPr id="740" name="諸支出金最小値テキスト">
          <a:extLst>
            <a:ext uri="{FF2B5EF4-FFF2-40B4-BE49-F238E27FC236}">
              <a16:creationId xmlns:a16="http://schemas.microsoft.com/office/drawing/2014/main" id="{00000000-0008-0000-0700-0000E4020000}"/>
            </a:ext>
          </a:extLst>
        </xdr:cNvPr>
        <xdr:cNvSpPr txBox="1"/>
      </xdr:nvSpPr>
      <xdr:spPr>
        <a:xfrm>
          <a:off x="22212300" y="67661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168216</xdr:rowOff>
    </xdr:from>
    <xdr:ext cx="534377" cy="259045"/>
    <xdr:sp macro="" textlink="">
      <xdr:nvSpPr>
        <xdr:cNvPr id="742" name="諸支出金最大値テキスト">
          <a:extLst>
            <a:ext uri="{FF2B5EF4-FFF2-40B4-BE49-F238E27FC236}">
              <a16:creationId xmlns:a16="http://schemas.microsoft.com/office/drawing/2014/main" id="{00000000-0008-0000-0700-0000E6020000}"/>
            </a:ext>
          </a:extLst>
        </xdr:cNvPr>
        <xdr:cNvSpPr txBox="1"/>
      </xdr:nvSpPr>
      <xdr:spPr>
        <a:xfrm>
          <a:off x="22212300" y="49688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40,352</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50089</xdr:rowOff>
    </xdr:from>
    <xdr:to>
      <xdr:col>116</xdr:col>
      <xdr:colOff>152400</xdr:colOff>
      <xdr:row>30</xdr:row>
      <xdr:rowOff>50089</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22072600" y="51935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168508</xdr:rowOff>
    </xdr:from>
    <xdr:ext cx="378565" cy="259045"/>
    <xdr:sp macro="" textlink="">
      <xdr:nvSpPr>
        <xdr:cNvPr id="745" name="諸支出金平均値テキスト">
          <a:extLst>
            <a:ext uri="{FF2B5EF4-FFF2-40B4-BE49-F238E27FC236}">
              <a16:creationId xmlns:a16="http://schemas.microsoft.com/office/drawing/2014/main" id="{00000000-0008-0000-0700-0000E9020000}"/>
            </a:ext>
          </a:extLst>
        </xdr:cNvPr>
        <xdr:cNvSpPr txBox="1"/>
      </xdr:nvSpPr>
      <xdr:spPr>
        <a:xfrm>
          <a:off x="22212300" y="651215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145631</xdr:rowOff>
    </xdr:from>
    <xdr:to>
      <xdr:col>116</xdr:col>
      <xdr:colOff>114300</xdr:colOff>
      <xdr:row>39</xdr:row>
      <xdr:rowOff>75781</xdr:rowOff>
    </xdr:to>
    <xdr:sp macro="" textlink="">
      <xdr:nvSpPr>
        <xdr:cNvPr id="746" name="フローチャート: 判断 745">
          <a:extLst>
            <a:ext uri="{FF2B5EF4-FFF2-40B4-BE49-F238E27FC236}">
              <a16:creationId xmlns:a16="http://schemas.microsoft.com/office/drawing/2014/main" id="{00000000-0008-0000-0700-0000EA020000}"/>
            </a:ext>
          </a:extLst>
        </xdr:cNvPr>
        <xdr:cNvSpPr/>
      </xdr:nvSpPr>
      <xdr:spPr>
        <a:xfrm>
          <a:off x="22110700" y="6660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149479</xdr:rowOff>
    </xdr:from>
    <xdr:to>
      <xdr:col>112</xdr:col>
      <xdr:colOff>38100</xdr:colOff>
      <xdr:row>39</xdr:row>
      <xdr:rowOff>79629</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21272500" y="66645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96156</xdr:rowOff>
    </xdr:from>
    <xdr:ext cx="378565"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21134017" y="64398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154584</xdr:rowOff>
    </xdr:from>
    <xdr:to>
      <xdr:col>107</xdr:col>
      <xdr:colOff>101600</xdr:colOff>
      <xdr:row>39</xdr:row>
      <xdr:rowOff>84734</xdr:rowOff>
    </xdr:to>
    <xdr:sp macro=""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20383500" y="6669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101261</xdr:rowOff>
    </xdr:from>
    <xdr:ext cx="378565"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0245017" y="644491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148717</xdr:rowOff>
    </xdr:from>
    <xdr:to>
      <xdr:col>102</xdr:col>
      <xdr:colOff>165100</xdr:colOff>
      <xdr:row>39</xdr:row>
      <xdr:rowOff>78867</xdr:rowOff>
    </xdr:to>
    <xdr:sp macro="" textlink="">
      <xdr:nvSpPr>
        <xdr:cNvPr id="754" name="フローチャート: 判断 753">
          <a:extLst>
            <a:ext uri="{FF2B5EF4-FFF2-40B4-BE49-F238E27FC236}">
              <a16:creationId xmlns:a16="http://schemas.microsoft.com/office/drawing/2014/main" id="{00000000-0008-0000-0700-0000F2020000}"/>
            </a:ext>
          </a:extLst>
        </xdr:cNvPr>
        <xdr:cNvSpPr/>
      </xdr:nvSpPr>
      <xdr:spPr>
        <a:xfrm>
          <a:off x="19494500" y="6663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95394</xdr:rowOff>
    </xdr:from>
    <xdr:ext cx="378565"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19356017" y="643904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141516</xdr:rowOff>
    </xdr:from>
    <xdr:to>
      <xdr:col>98</xdr:col>
      <xdr:colOff>38100</xdr:colOff>
      <xdr:row>39</xdr:row>
      <xdr:rowOff>71666</xdr:rowOff>
    </xdr:to>
    <xdr:sp macro="" textlink="">
      <xdr:nvSpPr>
        <xdr:cNvPr id="756" name="フローチャート: 判断 755">
          <a:extLst>
            <a:ext uri="{FF2B5EF4-FFF2-40B4-BE49-F238E27FC236}">
              <a16:creationId xmlns:a16="http://schemas.microsoft.com/office/drawing/2014/main" id="{00000000-0008-0000-0700-0000F4020000}"/>
            </a:ext>
          </a:extLst>
        </xdr:cNvPr>
        <xdr:cNvSpPr/>
      </xdr:nvSpPr>
      <xdr:spPr>
        <a:xfrm>
          <a:off x="18605500" y="6656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88193</xdr:rowOff>
    </xdr:from>
    <xdr:ext cx="378565" cy="2590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8467017" y="64318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124058</xdr:rowOff>
    </xdr:from>
    <xdr:ext cx="249299" cy="259045"/>
    <xdr:sp macro="" textlink="">
      <xdr:nvSpPr>
        <xdr:cNvPr id="764" name="諸支出金該当値テキスト">
          <a:extLst>
            <a:ext uri="{FF2B5EF4-FFF2-40B4-BE49-F238E27FC236}">
              <a16:creationId xmlns:a16="http://schemas.microsoft.com/office/drawing/2014/main" id="{00000000-0008-0000-0700-0000FC020000}"/>
            </a:ext>
          </a:extLst>
        </xdr:cNvPr>
        <xdr:cNvSpPr txBox="1"/>
      </xdr:nvSpPr>
      <xdr:spPr>
        <a:xfrm>
          <a:off x="22212300" y="66391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9" name="楕円 768">
          <a:extLst>
            <a:ext uri="{FF2B5EF4-FFF2-40B4-BE49-F238E27FC236}">
              <a16:creationId xmlns:a16="http://schemas.microsoft.com/office/drawing/2014/main" id="{00000000-0008-0000-0700-000001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1" name="楕円 770">
          <a:extLst>
            <a:ext uri="{FF2B5EF4-FFF2-40B4-BE49-F238E27FC236}">
              <a16:creationId xmlns:a16="http://schemas.microsoft.com/office/drawing/2014/main" id="{00000000-0008-0000-0700-000003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1" name="テキスト ボックス 780">
          <a:extLst>
            <a:ext uri="{FF2B5EF4-FFF2-40B4-BE49-F238E27FC236}">
              <a16:creationId xmlns:a16="http://schemas.microsoft.com/office/drawing/2014/main" id="{00000000-0008-0000-0700-00000D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55</xdr:row>
      <xdr:rowOff>54627</xdr:rowOff>
    </xdr:from>
    <xdr:ext cx="312906" cy="259045"/>
    <xdr:sp macro="" textlink="">
      <xdr:nvSpPr>
        <xdr:cNvPr id="786" name="テキスト ボックス 785">
          <a:extLst>
            <a:ext uri="{FF2B5EF4-FFF2-40B4-BE49-F238E27FC236}">
              <a16:creationId xmlns:a16="http://schemas.microsoft.com/office/drawing/2014/main" id="{00000000-0008-0000-0700-000012030000}"/>
            </a:ext>
          </a:extLst>
        </xdr:cNvPr>
        <xdr:cNvSpPr txBox="1"/>
      </xdr:nvSpPr>
      <xdr:spPr>
        <a:xfrm>
          <a:off x="17975094" y="9484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52</xdr:row>
      <xdr:rowOff>111777</xdr:rowOff>
    </xdr:from>
    <xdr:ext cx="312906" cy="259045"/>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7975094" y="9027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49</xdr:row>
      <xdr:rowOff>168927</xdr:rowOff>
    </xdr:from>
    <xdr:ext cx="312906" cy="259045"/>
    <xdr:sp macro="" textlink="">
      <xdr:nvSpPr>
        <xdr:cNvPr id="790" name="テキスト ボックス 789">
          <a:extLst>
            <a:ext uri="{FF2B5EF4-FFF2-40B4-BE49-F238E27FC236}">
              <a16:creationId xmlns:a16="http://schemas.microsoft.com/office/drawing/2014/main" id="{00000000-0008-0000-0700-000016030000}"/>
            </a:ext>
          </a:extLst>
        </xdr:cNvPr>
        <xdr:cNvSpPr txBox="1"/>
      </xdr:nvSpPr>
      <xdr:spPr>
        <a:xfrm>
          <a:off x="17975094" y="8569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47</xdr:row>
      <xdr:rowOff>54627</xdr:rowOff>
    </xdr:from>
    <xdr:ext cx="312906" cy="259045"/>
    <xdr:sp macro="" textlink="">
      <xdr:nvSpPr>
        <xdr:cNvPr id="792" name="テキスト ボックス 791">
          <a:extLst>
            <a:ext uri="{FF2B5EF4-FFF2-40B4-BE49-F238E27FC236}">
              <a16:creationId xmlns:a16="http://schemas.microsoft.com/office/drawing/2014/main" id="{00000000-0008-0000-0700-000018030000}"/>
            </a:ext>
          </a:extLst>
        </xdr:cNvPr>
        <xdr:cNvSpPr txBox="1"/>
      </xdr:nvSpPr>
      <xdr:spPr>
        <a:xfrm>
          <a:off x="17975094" y="8112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3" name="前年度繰上充用金グラフ枠">
          <a:extLst>
            <a:ext uri="{FF2B5EF4-FFF2-40B4-BE49-F238E27FC236}">
              <a16:creationId xmlns:a16="http://schemas.microsoft.com/office/drawing/2014/main" id="{00000000-0008-0000-0700-000019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62864</xdr:colOff>
      <xdr:row>58</xdr:row>
      <xdr:rowOff>139700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22159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10177</xdr:rowOff>
    </xdr:from>
    <xdr:ext cx="249299" cy="259045"/>
    <xdr:sp macro="" textlink="">
      <xdr:nvSpPr>
        <xdr:cNvPr id="795" name="前年度繰上充用金最小値テキスト">
          <a:extLst>
            <a:ext uri="{FF2B5EF4-FFF2-40B4-BE49-F238E27FC236}">
              <a16:creationId xmlns:a16="http://schemas.microsoft.com/office/drawing/2014/main" id="{00000000-0008-0000-0700-00001B030000}"/>
            </a:ext>
          </a:extLst>
        </xdr:cNvPr>
        <xdr:cNvSpPr txBox="1"/>
      </xdr:nvSpPr>
      <xdr:spPr>
        <a:xfrm>
          <a:off x="22212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10177</xdr:rowOff>
    </xdr:from>
    <xdr:ext cx="249299" cy="259045"/>
    <xdr:sp macro="" textlink="">
      <xdr:nvSpPr>
        <xdr:cNvPr id="797" name="前年度繰上充用金最大値テキスト">
          <a:extLst>
            <a:ext uri="{FF2B5EF4-FFF2-40B4-BE49-F238E27FC236}">
              <a16:creationId xmlns:a16="http://schemas.microsoft.com/office/drawing/2014/main" id="{00000000-0008-0000-0700-00001D030000}"/>
            </a:ext>
          </a:extLst>
        </xdr:cNvPr>
        <xdr:cNvSpPr txBox="1"/>
      </xdr:nvSpPr>
      <xdr:spPr>
        <a:xfrm>
          <a:off x="22212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67327</xdr:rowOff>
    </xdr:from>
    <xdr:ext cx="249299" cy="259045"/>
    <xdr:sp macro="" textlink="">
      <xdr:nvSpPr>
        <xdr:cNvPr id="800" name="前年度繰上充用金平均値テキスト">
          <a:extLst>
            <a:ext uri="{FF2B5EF4-FFF2-40B4-BE49-F238E27FC236}">
              <a16:creationId xmlns:a16="http://schemas.microsoft.com/office/drawing/2014/main" id="{00000000-0008-0000-0700-000020030000}"/>
            </a:ext>
          </a:extLst>
        </xdr:cNvPr>
        <xdr:cNvSpPr txBox="1"/>
      </xdr:nvSpPr>
      <xdr:spPr>
        <a:xfrm>
          <a:off x="22212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01" name="フローチャート: 判断 800">
          <a:extLst>
            <a:ext uri="{FF2B5EF4-FFF2-40B4-BE49-F238E27FC236}">
              <a16:creationId xmlns:a16="http://schemas.microsoft.com/office/drawing/2014/main" id="{00000000-0008-0000-0700-000021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88900</xdr:rowOff>
    </xdr:from>
    <xdr:to>
      <xdr:col>112</xdr:col>
      <xdr:colOff>38100</xdr:colOff>
      <xdr:row>59</xdr:row>
      <xdr:rowOff>19050</xdr:rowOff>
    </xdr:to>
    <xdr:sp macro="" textlink="">
      <xdr:nvSpPr>
        <xdr:cNvPr id="803" name="フローチャート: 判断 802">
          <a:extLst>
            <a:ext uri="{FF2B5EF4-FFF2-40B4-BE49-F238E27FC236}">
              <a16:creationId xmlns:a16="http://schemas.microsoft.com/office/drawing/2014/main" id="{00000000-0008-0000-0700-000023030000}"/>
            </a:ext>
          </a:extLst>
        </xdr:cNvPr>
        <xdr:cNvSpPr/>
      </xdr:nvSpPr>
      <xdr:spPr>
        <a:xfrm>
          <a:off x="2127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5" name="直線コネクタ 804">
          <a:extLst>
            <a:ext uri="{FF2B5EF4-FFF2-40B4-BE49-F238E27FC236}">
              <a16:creationId xmlns:a16="http://schemas.microsoft.com/office/drawing/2014/main" id="{00000000-0008-0000-0700-000025030000}"/>
            </a:ext>
          </a:extLst>
        </xdr:cNvPr>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49</xdr:row>
      <xdr:rowOff>123190</xdr:rowOff>
    </xdr:from>
    <xdr:to>
      <xdr:col>107</xdr:col>
      <xdr:colOff>101600</xdr:colOff>
      <xdr:row>50</xdr:row>
      <xdr:rowOff>53340</xdr:rowOff>
    </xdr:to>
    <xdr:sp macro="" textlink="">
      <xdr:nvSpPr>
        <xdr:cNvPr id="806" name="フローチャート: 判断 805">
          <a:extLst>
            <a:ext uri="{FF2B5EF4-FFF2-40B4-BE49-F238E27FC236}">
              <a16:creationId xmlns:a16="http://schemas.microsoft.com/office/drawing/2014/main" id="{00000000-0008-0000-0700-000026030000}"/>
            </a:ext>
          </a:extLst>
        </xdr:cNvPr>
        <xdr:cNvSpPr/>
      </xdr:nvSpPr>
      <xdr:spPr>
        <a:xfrm>
          <a:off x="20383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48</xdr:row>
      <xdr:rowOff>69867</xdr:rowOff>
    </xdr:from>
    <xdr:ext cx="313932"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0277333" y="82994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08" name="直線コネクタ 807">
          <a:extLst>
            <a:ext uri="{FF2B5EF4-FFF2-40B4-BE49-F238E27FC236}">
              <a16:creationId xmlns:a16="http://schemas.microsoft.com/office/drawing/2014/main" id="{00000000-0008-0000-0700-000028030000}"/>
            </a:ext>
          </a:extLst>
        </xdr:cNvPr>
        <xdr:cNvCxnSpPr/>
      </xdr:nvCxnSpPr>
      <xdr:spPr>
        <a:xfrm>
          <a:off x="18656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88900</xdr:rowOff>
    </xdr:from>
    <xdr:to>
      <xdr:col>102</xdr:col>
      <xdr:colOff>165100</xdr:colOff>
      <xdr:row>59</xdr:row>
      <xdr:rowOff>19050</xdr:rowOff>
    </xdr:to>
    <xdr:sp macro="" textlink="">
      <xdr:nvSpPr>
        <xdr:cNvPr id="809" name="フローチャート: 判断 808">
          <a:extLst>
            <a:ext uri="{FF2B5EF4-FFF2-40B4-BE49-F238E27FC236}">
              <a16:creationId xmlns:a16="http://schemas.microsoft.com/office/drawing/2014/main" id="{00000000-0008-0000-0700-000029030000}"/>
            </a:ext>
          </a:extLst>
        </xdr:cNvPr>
        <xdr:cNvSpPr/>
      </xdr:nvSpPr>
      <xdr:spPr>
        <a:xfrm>
          <a:off x="19494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10177</xdr:rowOff>
    </xdr:from>
    <xdr:ext cx="249299"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19420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11" name="フローチャート: 判断 810">
          <a:extLst>
            <a:ext uri="{FF2B5EF4-FFF2-40B4-BE49-F238E27FC236}">
              <a16:creationId xmlns:a16="http://schemas.microsoft.com/office/drawing/2014/main" id="{00000000-0008-0000-0700-00002B030000}"/>
            </a:ext>
          </a:extLst>
        </xdr:cNvPr>
        <xdr:cNvSpPr/>
      </xdr:nvSpPr>
      <xdr:spPr>
        <a:xfrm>
          <a:off x="18605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10177</xdr:rowOff>
    </xdr:from>
    <xdr:ext cx="249299"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18531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18" name="楕円 817">
          <a:extLst>
            <a:ext uri="{FF2B5EF4-FFF2-40B4-BE49-F238E27FC236}">
              <a16:creationId xmlns:a16="http://schemas.microsoft.com/office/drawing/2014/main" id="{00000000-0008-0000-0700-000032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124477</xdr:rowOff>
    </xdr:from>
    <xdr:ext cx="249299" cy="259045"/>
    <xdr:sp macro="" textlink="">
      <xdr:nvSpPr>
        <xdr:cNvPr id="819" name="前年度繰上充用金該当値テキスト">
          <a:extLst>
            <a:ext uri="{FF2B5EF4-FFF2-40B4-BE49-F238E27FC236}">
              <a16:creationId xmlns:a16="http://schemas.microsoft.com/office/drawing/2014/main" id="{00000000-0008-0000-0700-000033030000}"/>
            </a:ext>
          </a:extLst>
        </xdr:cNvPr>
        <xdr:cNvSpPr txBox="1"/>
      </xdr:nvSpPr>
      <xdr:spPr>
        <a:xfrm>
          <a:off x="22212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20" name="楕円 819">
          <a:extLst>
            <a:ext uri="{FF2B5EF4-FFF2-40B4-BE49-F238E27FC236}">
              <a16:creationId xmlns:a16="http://schemas.microsoft.com/office/drawing/2014/main" id="{00000000-0008-0000-0700-000034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57</xdr:row>
      <xdr:rowOff>35577</xdr:rowOff>
    </xdr:from>
    <xdr:ext cx="249299"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21198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22" name="楕円 821">
          <a:extLst>
            <a:ext uri="{FF2B5EF4-FFF2-40B4-BE49-F238E27FC236}">
              <a16:creationId xmlns:a16="http://schemas.microsoft.com/office/drawing/2014/main" id="{00000000-0008-0000-0700-000036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23" name="テキスト ボックス 822">
          <a:extLst>
            <a:ext uri="{FF2B5EF4-FFF2-40B4-BE49-F238E27FC236}">
              <a16:creationId xmlns:a16="http://schemas.microsoft.com/office/drawing/2014/main" id="{00000000-0008-0000-0700-000037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24" name="楕円 823">
          <a:extLst>
            <a:ext uri="{FF2B5EF4-FFF2-40B4-BE49-F238E27FC236}">
              <a16:creationId xmlns:a16="http://schemas.microsoft.com/office/drawing/2014/main" id="{00000000-0008-0000-0700-000038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57</xdr:row>
      <xdr:rowOff>35577</xdr:rowOff>
    </xdr:from>
    <xdr:ext cx="249299" cy="259045"/>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19420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26" name="楕円 825">
          <a:extLst>
            <a:ext uri="{FF2B5EF4-FFF2-40B4-BE49-F238E27FC236}">
              <a16:creationId xmlns:a16="http://schemas.microsoft.com/office/drawing/2014/main" id="{00000000-0008-0000-0700-00003A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57</xdr:row>
      <xdr:rowOff>35577</xdr:rowOff>
    </xdr:from>
    <xdr:ext cx="249299" cy="259045"/>
    <xdr:sp macro="" textlink="">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18531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8" name="正方形/長方形 827">
          <a:extLst>
            <a:ext uri="{FF2B5EF4-FFF2-40B4-BE49-F238E27FC236}">
              <a16:creationId xmlns:a16="http://schemas.microsoft.com/office/drawing/2014/main" id="{00000000-0008-0000-0700-00003C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9" name="正方形/長方形 828">
          <a:extLst>
            <a:ext uri="{FF2B5EF4-FFF2-40B4-BE49-F238E27FC236}">
              <a16:creationId xmlns:a16="http://schemas.microsoft.com/office/drawing/2014/main" id="{00000000-0008-0000-0700-00003D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0" name="テキスト ボックス 829">
          <a:extLst>
            <a:ext uri="{FF2B5EF4-FFF2-40B4-BE49-F238E27FC236}">
              <a16:creationId xmlns:a16="http://schemas.microsoft.com/office/drawing/2014/main" id="{00000000-0008-0000-0700-00003E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総務費の、住民一人あたりのコストが３７８，１８５円と前年度と比べ２９１，３０９（△４３．５％）と減少しており、類似団体と比べ低い水準にあるのは、ふるさと応援寄付金への返礼品の調達や発送事務に係る経費が主な要因である。</a:t>
          </a:r>
        </a:p>
        <a:p>
          <a:r>
            <a:rPr kumimoji="1" lang="ja-JP" altLang="en-US" sz="1300">
              <a:latin typeface="ＭＳ Ｐゴシック" panose="020B0600070205080204" pitchFamily="50" charset="-128"/>
              <a:ea typeface="ＭＳ Ｐゴシック" panose="020B0600070205080204" pitchFamily="50" charset="-128"/>
            </a:rPr>
            <a:t>消防費は、７８，０９３円となっており、前年度より１８，６１０</a:t>
          </a:r>
          <a:r>
            <a:rPr kumimoji="1" lang="ja-JP" altLang="ja-JP" sz="1100">
              <a:solidFill>
                <a:schemeClr val="dk1"/>
              </a:solidFill>
              <a:effectLst/>
              <a:latin typeface="+mn-lt"/>
              <a:ea typeface="+mn-ea"/>
              <a:cs typeface="+mn-cs"/>
            </a:rPr>
            <a:t>円</a:t>
          </a:r>
          <a:r>
            <a:rPr kumimoji="1" lang="ja-JP" altLang="en-US" sz="1300">
              <a:latin typeface="ＭＳ Ｐゴシック" panose="020B0600070205080204" pitchFamily="50" charset="-128"/>
              <a:ea typeface="ＭＳ Ｐゴシック" panose="020B0600070205080204" pitchFamily="50" charset="-128"/>
            </a:rPr>
            <a:t>（３１．３％）増加し類似団体と比較して一人当たりのコストが高い状況で推移してきた。　これは、地震発生時の避難場所である防災拠点施設の備品購入費、防災拠点施設等誘導灯の整備など、地震対策の事業を重</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点的に取り組んできたことによるものである。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平成２８年度以降は実質単年度収支において黒字となっている。　　　</a:t>
          </a:r>
        </a:p>
        <a:p>
          <a:r>
            <a:rPr kumimoji="1" lang="ja-JP" altLang="en-US" sz="1400">
              <a:latin typeface="ＭＳ ゴシック" pitchFamily="49" charset="-128"/>
              <a:ea typeface="ＭＳ ゴシック" pitchFamily="49" charset="-128"/>
            </a:rPr>
            <a:t>　財政調整基金残高は、積立に伴い２２７，７２７千円の増となり、標準財政規模比は６９．３４％となっている。</a:t>
          </a:r>
        </a:p>
        <a:p>
          <a:r>
            <a:rPr kumimoji="1" lang="ja-JP" altLang="en-US" sz="1400">
              <a:latin typeface="ＭＳ ゴシック" pitchFamily="49" charset="-128"/>
              <a:ea typeface="ＭＳ ゴシック" pitchFamily="49" charset="-128"/>
            </a:rPr>
            <a:t>　今後も、総合計画に基づいた計画的な事業実施等により、財政の健全化に努める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連結実質赤字比率については、一般会計及び各特別会計全て黒字決算となっている。</a:t>
          </a:r>
        </a:p>
        <a:p>
          <a:r>
            <a:rPr kumimoji="1" lang="ja-JP" altLang="en-US" sz="1400">
              <a:latin typeface="ＭＳ ゴシック" pitchFamily="49" charset="-128"/>
              <a:ea typeface="ＭＳ ゴシック" pitchFamily="49" charset="-128"/>
            </a:rPr>
            <a:t>　特別会計では、簡易水道事業の複数年にわたる投資事業が計画されており、国民健康保険事業では一般会計からの繰入金が大きくなっている。</a:t>
          </a:r>
        </a:p>
        <a:p>
          <a:r>
            <a:rPr kumimoji="1" lang="ja-JP" altLang="en-US" sz="1400">
              <a:latin typeface="ＭＳ ゴシック" pitchFamily="49" charset="-128"/>
              <a:ea typeface="ＭＳ ゴシック" pitchFamily="49" charset="-128"/>
            </a:rPr>
            <a:t>　各会計において適正な運営管理を行う必要がある。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繰上償還等により元利償還金のピークであった平成１９年度以降は減少に転じている。</a:t>
          </a:r>
        </a:p>
        <a:p>
          <a:r>
            <a:rPr kumimoji="1" lang="ja-JP" altLang="en-US" sz="1400">
              <a:latin typeface="ＭＳ ゴシック" pitchFamily="49" charset="-128"/>
              <a:ea typeface="ＭＳ ゴシック" pitchFamily="49" charset="-128"/>
            </a:rPr>
            <a:t>　しかしながら、南海トラフ地震対策のために実施した投資事業による地方債の発行増により、今後数年間は公債費の増加が見込まれる。</a:t>
          </a:r>
        </a:p>
        <a:p>
          <a:r>
            <a:rPr kumimoji="1" lang="ja-JP" altLang="en-US" sz="1400">
              <a:latin typeface="ＭＳ ゴシック" pitchFamily="49" charset="-128"/>
              <a:ea typeface="ＭＳ ゴシック" pitchFamily="49" charset="-128"/>
            </a:rPr>
            <a:t>　総合計画に基づく事業の平準化などにより地方債を抑制し、公債費の適正な管理に努める。</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将来負担比率については、地方債現在高等の将来負担額に対し、基金や基準財政収需要額算入見込額等の充当可能財源が多く、将来負担額がマイナスとなっている。</a:t>
          </a:r>
        </a:p>
        <a:p>
          <a:r>
            <a:rPr kumimoji="1" lang="ja-JP" altLang="en-US" sz="1400">
              <a:latin typeface="ＭＳ ゴシック" pitchFamily="49" charset="-128"/>
              <a:ea typeface="ＭＳ ゴシック" pitchFamily="49" charset="-128"/>
            </a:rPr>
            <a:t>　今後は、南海トラフ地震対策のために実施した投資事業により、地方債の増加による将来負担額の増加が見込まれる。</a:t>
          </a:r>
        </a:p>
        <a:p>
          <a:r>
            <a:rPr kumimoji="1" lang="ja-JP" altLang="en-US" sz="1400">
              <a:latin typeface="ＭＳ ゴシック" pitchFamily="49" charset="-128"/>
              <a:ea typeface="ＭＳ ゴシック" pitchFamily="49" charset="-128"/>
            </a:rPr>
            <a:t>　総合計画に基づく事業の平準化や有利な地方債や補助事業を活用し、適正な管理に努める。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2</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高知県奈半利町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応援基金を１９４百万円、施設整備基金を１７百万円、人づくり基金を１２百万円等を取り崩した一方、財政調整基金へ２２８百万円を積立て、ふるさと納税寄付金によりふるさと応援基金へ２１百万円を積立てたことなどにより、基金全体としては２１百万円の増となった。</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公共施設等の老朽化対策や地方債の増大に備え、基金の使途の明確化を図り、計画的に積立てを行う予定。</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・ふるさと応援基金：奈半利町が目指す将来像「あたたかい心でつくる住みやすいまち、子どもたちに残したいふるさと、住みたいと実感できる自立と共生のまち等」のふるさとづくりに関する施策の推進。</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・ふるさと基金：奈半利町の多様な歴史、伝統、文化、産業等を活かした、独創的、個性的な地域づくりの推進。</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・奈半利町集落活動センター支援基金：奈半利町集落活動センターが実施する事業の支援。</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・人づくり奨学基金：奈半利町に有為な人材を育成するために、大学に進学する学生に対し奨学金を給付する。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・中山間ふるさと水と土保全対策事業基金：中山間地域の活性化の推進。</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・ふるさと応援基金：ふるさと納税寄付金により２１百万円積立てた一方、ふるさとづくりに関する施策の実施等により１９４百万円を取り崩したことにより１７３百万円の減少。</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・ふるさと応援基金：ふるさと応援基金活用事業計画等に基づき活用事業の検討を行う。</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・施設等整備基金：公共施設等総合管理計画に基づき、施設の長寿命化に係る費用について計画的に積立てを行う予定。</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決算剰余金を２２８百万円積立てたことによる増加。</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地方交付税額の変動の際の歳入補てんや社会保障関係経費の増大に備えて、積立てを行ってきた。</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令和４年度以降取り崩しが見込まれるものの、現状の規模を維持できるよう計画的に積立てを行う。</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決算剰余金を２百万円積立てたことによる増加。</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令和６～１０年度に地方債ピークを迎えるため、それに備えて毎年度計画的に積立てを行う予定であり、１１年度以降は減少予定。</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F9D9CC1F-81FC-4B35-970D-0727AE10E96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981E6CA0-7AC9-4440-9359-889591EFCF5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6DD56A9C-AE7B-4549-94D6-3F2731C21A1A}"/>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9551D8A8-D6DF-4DC4-A822-8BD208916084}"/>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1EDACE13-0631-445C-9241-42751B6270A4}"/>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A8732C7B-781A-402A-BAC7-4026A4DD1FDB}"/>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84FE4CF6-FBBD-47AB-A835-466FD5A94425}"/>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236238E5-FE70-4CD2-B3A1-53AB19E8C6E3}"/>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375ECE4C-52FE-46A4-B5FC-50D21BADDC7F}"/>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AAF85148-8F65-4485-8A98-4FD27890BC7A}"/>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3BDFC9B1-C08A-4136-8529-39478BB8028C}"/>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6BC4A8E3-9915-405E-A36D-F21CD8C7D05D}"/>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F877398B-D823-4B4E-89E8-52AC6CBE06C0}"/>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A62E9F23-A078-48DC-B03B-3B5C98B17073}"/>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0E67139C-A2D6-44D8-A355-273F6C9A983F}"/>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86035DAB-4D2E-4953-9797-50753B9BFC5C}"/>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98FF1715-C37D-4F02-B1B2-1496B77E4F79}"/>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7D2CAE37-0961-4694-96FA-7FB6FFE75D6A}"/>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C2C7238E-955B-487F-AD55-2B3E29B0D5D5}"/>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CA1B267B-0AA8-4878-B3E1-D8977B4D41F2}"/>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9FE96EC0-EF9E-4DC0-832D-2CCE31D36D16}"/>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1B3A0AA6-3549-453F-B1D3-6761057E1425}"/>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3,119
3,105
28.37
3,570,351
3,474,596
33,044
1,706,158
3,523,213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CCE6C846-D59C-44E8-AAC4-B9DD7994E977}"/>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7F78FDB1-A5FC-48BB-A1A2-B4D2529AA34A}"/>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62AC0D67-20DF-45A7-BF28-A4401BD63653}"/>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EE9C662D-34DD-442C-80D4-B7B4F365702A}"/>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8E3A229A-5B77-414A-93A7-9EA70B56B9BD}"/>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A2114E76-0760-41CE-9BAE-8BDB7DB99C3C}"/>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739A8B71-A0A7-4A64-94E7-CA3003AB05F1}"/>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FB8CB0B9-56AD-4B3E-91C2-9F1B5CCDED94}"/>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D81837BB-4B2E-4DB6-8DAE-E5A88ACFFAEB}"/>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34A4EC8B-6949-40E6-B267-E930EC998D6A}"/>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2E44FF9D-8923-4492-BC11-5F6C4FCF539A}"/>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F02A2DC4-09DB-44D3-B856-614ECE57B505}"/>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9EC05BEB-28DF-4FAD-948A-F223E1738567}"/>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62EA81A7-59F2-4C7C-BA8B-8E8A28398C8F}"/>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BAB59E97-721B-4647-AC14-1BE0E8D7CB4C}"/>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FD7AD521-A995-4BF2-A24C-EB83A50A3DA2}"/>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9DA4B472-41DB-46E6-9570-8BE7F5C3E16B}"/>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DC8B7EC8-7171-4A71-A198-441140B6DCEB}"/>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A82BFAB1-DCD4-4AB1-B6C7-13A11F3D4233}"/>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2EB86C40-966C-48F9-A4C3-6A516E48633F}"/>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44" name="テキスト ボックス 43">
          <a:extLst>
            <a:ext uri="{FF2B5EF4-FFF2-40B4-BE49-F238E27FC236}">
              <a16:creationId xmlns:a16="http://schemas.microsoft.com/office/drawing/2014/main" id="{19FA9749-F1D8-4918-819D-C7BAFCC3BDF5}"/>
            </a:ext>
          </a:extLst>
        </xdr:cNvPr>
        <xdr:cNvSpPr txBox="1"/>
      </xdr:nvSpPr>
      <xdr:spPr>
        <a:xfrm>
          <a:off x="419100" y="3492500"/>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45" name="テキスト ボックス 44">
          <a:extLst>
            <a:ext uri="{FF2B5EF4-FFF2-40B4-BE49-F238E27FC236}">
              <a16:creationId xmlns:a16="http://schemas.microsoft.com/office/drawing/2014/main" id="{87A62B32-0E8B-4B95-8BE6-2CFDBEAB5483}"/>
            </a:ext>
          </a:extLst>
        </xdr:cNvPr>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8F79D2F8-DDC2-488D-BAD9-B10EC276646C}"/>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51E0470E-C73E-4B40-8C2F-4DC078E4F516}"/>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BD9C1877-A360-49C3-A085-B1CEE00C4940}"/>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[ 55.1</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070BB361-50FC-42F7-8C6B-016CC692BC4F}"/>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0E7ED18C-5AB5-4B16-B2E7-B970B712E05B}"/>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9ADB4D5E-FDCB-4DE4-96EC-33682393126A}"/>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474658BF-C60A-4B50-A90A-B6A38A8C412B}"/>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7DF2DB2E-AFDC-4381-81A5-30C01102E0A8}"/>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516232D8-75C2-478A-BB88-A3EBDE86042E}"/>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F745F735-CA5D-450A-8CBA-562A7C87B25B}"/>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439FEAC7-B5BA-418B-8DC1-DC0B27A5B477}"/>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60E8733A-7D1A-4BF3-AB25-F91B2937306A}"/>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E3E7D08C-AB18-4E38-8C9F-327DBA1C96D6}"/>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有形固定資産減価償却率は、類似団体平均値を下回っているが、多くの施設で老朽化が進んでいる。</a:t>
          </a:r>
          <a:endParaRPr lang="ja-JP" altLang="ja-JP">
            <a:effectLst/>
          </a:endParaRPr>
        </a:p>
        <a:p>
          <a:r>
            <a:rPr kumimoji="1" lang="ja-JP" altLang="ja-JP" sz="1100">
              <a:solidFill>
                <a:schemeClr val="dk1"/>
              </a:solidFill>
              <a:effectLst/>
              <a:latin typeface="+mn-lt"/>
              <a:ea typeface="+mn-ea"/>
              <a:cs typeface="+mn-cs"/>
            </a:rPr>
            <a:t>令和</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年度に</a:t>
          </a:r>
          <a:r>
            <a:rPr kumimoji="1" lang="ja-JP" altLang="en-US" sz="1100">
              <a:solidFill>
                <a:schemeClr val="dk1"/>
              </a:solidFill>
              <a:effectLst/>
              <a:latin typeface="+mn-lt"/>
              <a:ea typeface="+mn-ea"/>
              <a:cs typeface="+mn-cs"/>
            </a:rPr>
            <a:t>改訂した</a:t>
          </a:r>
          <a:r>
            <a:rPr kumimoji="1" lang="ja-JP" altLang="ja-JP" sz="1100">
              <a:solidFill>
                <a:schemeClr val="dk1"/>
              </a:solidFill>
              <a:effectLst/>
              <a:latin typeface="+mn-lt"/>
              <a:ea typeface="+mn-ea"/>
              <a:cs typeface="+mn-cs"/>
            </a:rPr>
            <a:t>公共施設等総合管理計画に基づき、公共施設等の全体状況を把握し、長期的な視点で、更新、統廃合、長寿命化など</a:t>
          </a:r>
          <a:r>
            <a:rPr kumimoji="1" lang="ja-JP" altLang="en-US" sz="1100">
              <a:solidFill>
                <a:schemeClr val="dk1"/>
              </a:solidFill>
              <a:effectLst/>
              <a:latin typeface="+mn-lt"/>
              <a:ea typeface="+mn-ea"/>
              <a:cs typeface="+mn-cs"/>
            </a:rPr>
            <a:t>適正管理を行っていく</a:t>
          </a:r>
          <a:r>
            <a:rPr kumimoji="1" lang="ja-JP" altLang="ja-JP" sz="1100">
              <a:solidFill>
                <a:schemeClr val="dk1"/>
              </a:solidFill>
              <a:effectLst/>
              <a:latin typeface="+mn-lt"/>
              <a:ea typeface="+mn-ea"/>
              <a:cs typeface="+mn-cs"/>
            </a:rPr>
            <a:t>。</a:t>
          </a:r>
          <a:endParaRPr lang="ja-JP" altLang="ja-JP">
            <a:effectLst/>
          </a:endParaRP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993A92E0-817C-4B5C-9B67-04613A335CD4}"/>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DAD9EB79-204D-4514-B6A2-FEE1F9765CAC}"/>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61" name="テキスト ボックス 60">
          <a:extLst>
            <a:ext uri="{FF2B5EF4-FFF2-40B4-BE49-F238E27FC236}">
              <a16:creationId xmlns:a16="http://schemas.microsoft.com/office/drawing/2014/main" id="{F7D08D7B-901C-43EA-B568-D6CD7F7191EE}"/>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79375</xdr:rowOff>
    </xdr:from>
    <xdr:to>
      <xdr:col>27</xdr:col>
      <xdr:colOff>73025</xdr:colOff>
      <xdr:row>34</xdr:row>
      <xdr:rowOff>79375</xdr:rowOff>
    </xdr:to>
    <xdr:cxnSp macro="">
      <xdr:nvCxnSpPr>
        <xdr:cNvPr id="62" name="直線コネクタ 61">
          <a:extLst>
            <a:ext uri="{FF2B5EF4-FFF2-40B4-BE49-F238E27FC236}">
              <a16:creationId xmlns:a16="http://schemas.microsoft.com/office/drawing/2014/main" id="{84BFF7DE-9CCB-4002-ABCE-061CB6558670}"/>
            </a:ext>
          </a:extLst>
        </xdr:cNvPr>
        <xdr:cNvCxnSpPr/>
      </xdr:nvCxnSpPr>
      <xdr:spPr>
        <a:xfrm>
          <a:off x="1270000" y="66802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33</xdr:row>
      <xdr:rowOff>157024</xdr:rowOff>
    </xdr:from>
    <xdr:ext cx="359394" cy="225703"/>
    <xdr:sp macro="" textlink="">
      <xdr:nvSpPr>
        <xdr:cNvPr id="63" name="テキスト ボックス 62">
          <a:extLst>
            <a:ext uri="{FF2B5EF4-FFF2-40B4-BE49-F238E27FC236}">
              <a16:creationId xmlns:a16="http://schemas.microsoft.com/office/drawing/2014/main" id="{4DAC9BE1-8EB3-45E6-9873-17C636D9FBDC}"/>
            </a:ext>
          </a:extLst>
        </xdr:cNvPr>
        <xdr:cNvSpPr txBox="1"/>
      </xdr:nvSpPr>
      <xdr:spPr>
        <a:xfrm>
          <a:off x="847106" y="65863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161925</xdr:rowOff>
    </xdr:from>
    <xdr:to>
      <xdr:col>27</xdr:col>
      <xdr:colOff>73025</xdr:colOff>
      <xdr:row>31</xdr:row>
      <xdr:rowOff>161925</xdr:rowOff>
    </xdr:to>
    <xdr:cxnSp macro="">
      <xdr:nvCxnSpPr>
        <xdr:cNvPr id="64" name="直線コネクタ 63">
          <a:extLst>
            <a:ext uri="{FF2B5EF4-FFF2-40B4-BE49-F238E27FC236}">
              <a16:creationId xmlns:a16="http://schemas.microsoft.com/office/drawing/2014/main" id="{CB53B7A3-5E5E-4949-B64A-BF08CFF30015}"/>
            </a:ext>
          </a:extLst>
        </xdr:cNvPr>
        <xdr:cNvCxnSpPr/>
      </xdr:nvCxnSpPr>
      <xdr:spPr>
        <a:xfrm>
          <a:off x="1270000" y="62484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68124</xdr:rowOff>
    </xdr:from>
    <xdr:ext cx="359394" cy="225703"/>
    <xdr:sp macro="" textlink="">
      <xdr:nvSpPr>
        <xdr:cNvPr id="65" name="テキスト ボックス 64">
          <a:extLst>
            <a:ext uri="{FF2B5EF4-FFF2-40B4-BE49-F238E27FC236}">
              <a16:creationId xmlns:a16="http://schemas.microsoft.com/office/drawing/2014/main" id="{23E4D89D-2E84-41F5-9022-E4973BB9E541}"/>
            </a:ext>
          </a:extLst>
        </xdr:cNvPr>
        <xdr:cNvSpPr txBox="1"/>
      </xdr:nvSpPr>
      <xdr:spPr>
        <a:xfrm>
          <a:off x="847106" y="61545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73025</xdr:rowOff>
    </xdr:from>
    <xdr:to>
      <xdr:col>27</xdr:col>
      <xdr:colOff>73025</xdr:colOff>
      <xdr:row>29</xdr:row>
      <xdr:rowOff>73025</xdr:rowOff>
    </xdr:to>
    <xdr:cxnSp macro="">
      <xdr:nvCxnSpPr>
        <xdr:cNvPr id="66" name="直線コネクタ 65">
          <a:extLst>
            <a:ext uri="{FF2B5EF4-FFF2-40B4-BE49-F238E27FC236}">
              <a16:creationId xmlns:a16="http://schemas.microsoft.com/office/drawing/2014/main" id="{15DFE3B2-4498-4C4B-8189-9E46CCC1AFA9}"/>
            </a:ext>
          </a:extLst>
        </xdr:cNvPr>
        <xdr:cNvCxnSpPr/>
      </xdr:nvCxnSpPr>
      <xdr:spPr>
        <a:xfrm>
          <a:off x="1270000" y="58166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150674</xdr:rowOff>
    </xdr:from>
    <xdr:ext cx="359394" cy="225703"/>
    <xdr:sp macro="" textlink="">
      <xdr:nvSpPr>
        <xdr:cNvPr id="67" name="テキスト ボックス 66">
          <a:extLst>
            <a:ext uri="{FF2B5EF4-FFF2-40B4-BE49-F238E27FC236}">
              <a16:creationId xmlns:a16="http://schemas.microsoft.com/office/drawing/2014/main" id="{C208DB76-BE40-4A14-8AAD-6EB4FEF65114}"/>
            </a:ext>
          </a:extLst>
        </xdr:cNvPr>
        <xdr:cNvSpPr txBox="1"/>
      </xdr:nvSpPr>
      <xdr:spPr>
        <a:xfrm>
          <a:off x="847106" y="57227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155575</xdr:rowOff>
    </xdr:from>
    <xdr:to>
      <xdr:col>27</xdr:col>
      <xdr:colOff>73025</xdr:colOff>
      <xdr:row>26</xdr:row>
      <xdr:rowOff>155575</xdr:rowOff>
    </xdr:to>
    <xdr:cxnSp macro="">
      <xdr:nvCxnSpPr>
        <xdr:cNvPr id="68" name="直線コネクタ 67">
          <a:extLst>
            <a:ext uri="{FF2B5EF4-FFF2-40B4-BE49-F238E27FC236}">
              <a16:creationId xmlns:a16="http://schemas.microsoft.com/office/drawing/2014/main" id="{0C925236-8E4E-4479-95BC-2A6350DE88FC}"/>
            </a:ext>
          </a:extLst>
        </xdr:cNvPr>
        <xdr:cNvCxnSpPr/>
      </xdr:nvCxnSpPr>
      <xdr:spPr>
        <a:xfrm>
          <a:off x="1270000" y="53848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26</xdr:row>
      <xdr:rowOff>61774</xdr:rowOff>
    </xdr:from>
    <xdr:ext cx="359394" cy="225703"/>
    <xdr:sp macro="" textlink="">
      <xdr:nvSpPr>
        <xdr:cNvPr id="69" name="テキスト ボックス 68">
          <a:extLst>
            <a:ext uri="{FF2B5EF4-FFF2-40B4-BE49-F238E27FC236}">
              <a16:creationId xmlns:a16="http://schemas.microsoft.com/office/drawing/2014/main" id="{9152CB04-9B44-47F0-9179-20718EC5DE81}"/>
            </a:ext>
          </a:extLst>
        </xdr:cNvPr>
        <xdr:cNvSpPr txBox="1"/>
      </xdr:nvSpPr>
      <xdr:spPr>
        <a:xfrm>
          <a:off x="847106" y="52909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0" name="直線コネクタ 69">
          <a:extLst>
            <a:ext uri="{FF2B5EF4-FFF2-40B4-BE49-F238E27FC236}">
              <a16:creationId xmlns:a16="http://schemas.microsoft.com/office/drawing/2014/main" id="{0A74F159-1A7A-4700-AAC6-E5C44217E490}"/>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31628</xdr:colOff>
      <xdr:row>23</xdr:row>
      <xdr:rowOff>144324</xdr:rowOff>
    </xdr:from>
    <xdr:ext cx="308097" cy="225703"/>
    <xdr:sp macro="" textlink="">
      <xdr:nvSpPr>
        <xdr:cNvPr id="71" name="テキスト ボックス 70">
          <a:extLst>
            <a:ext uri="{FF2B5EF4-FFF2-40B4-BE49-F238E27FC236}">
              <a16:creationId xmlns:a16="http://schemas.microsoft.com/office/drawing/2014/main" id="{F4A85368-A6F4-47E1-9580-0C76C8036823}"/>
            </a:ext>
          </a:extLst>
        </xdr:cNvPr>
        <xdr:cNvSpPr txBox="1"/>
      </xdr:nvSpPr>
      <xdr:spPr>
        <a:xfrm>
          <a:off x="898403" y="48591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2" name="有形固定資産減価償却率グラフ枠">
          <a:extLst>
            <a:ext uri="{FF2B5EF4-FFF2-40B4-BE49-F238E27FC236}">
              <a16:creationId xmlns:a16="http://schemas.microsoft.com/office/drawing/2014/main" id="{01F75FE4-C27C-4FE8-BB4D-6F40FA038652}"/>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59690</xdr:rowOff>
    </xdr:from>
    <xdr:to>
      <xdr:col>23</xdr:col>
      <xdr:colOff>85090</xdr:colOff>
      <xdr:row>34</xdr:row>
      <xdr:rowOff>8128</xdr:rowOff>
    </xdr:to>
    <xdr:cxnSp macro="">
      <xdr:nvCxnSpPr>
        <xdr:cNvPr id="73" name="直線コネクタ 72">
          <a:extLst>
            <a:ext uri="{FF2B5EF4-FFF2-40B4-BE49-F238E27FC236}">
              <a16:creationId xmlns:a16="http://schemas.microsoft.com/office/drawing/2014/main" id="{5443B116-3716-466B-931C-1C283061D5A9}"/>
            </a:ext>
          </a:extLst>
        </xdr:cNvPr>
        <xdr:cNvCxnSpPr/>
      </xdr:nvCxnSpPr>
      <xdr:spPr>
        <a:xfrm flipV="1">
          <a:off x="4760595" y="5460365"/>
          <a:ext cx="1270" cy="11485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11955</xdr:rowOff>
    </xdr:from>
    <xdr:ext cx="405111" cy="259045"/>
    <xdr:sp macro="" textlink="">
      <xdr:nvSpPr>
        <xdr:cNvPr id="74" name="有形固定資産減価償却率最小値テキスト">
          <a:extLst>
            <a:ext uri="{FF2B5EF4-FFF2-40B4-BE49-F238E27FC236}">
              <a16:creationId xmlns:a16="http://schemas.microsoft.com/office/drawing/2014/main" id="{36E0B86B-27F3-409A-B7B0-709DC671B824}"/>
            </a:ext>
          </a:extLst>
        </xdr:cNvPr>
        <xdr:cNvSpPr txBox="1"/>
      </xdr:nvSpPr>
      <xdr:spPr>
        <a:xfrm>
          <a:off x="4813300" y="66127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8128</xdr:rowOff>
    </xdr:from>
    <xdr:to>
      <xdr:col>23</xdr:col>
      <xdr:colOff>174625</xdr:colOff>
      <xdr:row>34</xdr:row>
      <xdr:rowOff>8128</xdr:rowOff>
    </xdr:to>
    <xdr:cxnSp macro="">
      <xdr:nvCxnSpPr>
        <xdr:cNvPr id="75" name="直線コネクタ 74">
          <a:extLst>
            <a:ext uri="{FF2B5EF4-FFF2-40B4-BE49-F238E27FC236}">
              <a16:creationId xmlns:a16="http://schemas.microsoft.com/office/drawing/2014/main" id="{D8706C6E-44EB-438C-8596-83416EAC82A9}"/>
            </a:ext>
          </a:extLst>
        </xdr:cNvPr>
        <xdr:cNvCxnSpPr/>
      </xdr:nvCxnSpPr>
      <xdr:spPr>
        <a:xfrm>
          <a:off x="4673600" y="66089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26</xdr:row>
      <xdr:rowOff>6367</xdr:rowOff>
    </xdr:from>
    <xdr:ext cx="405111" cy="259045"/>
    <xdr:sp macro="" textlink="">
      <xdr:nvSpPr>
        <xdr:cNvPr id="76" name="有形固定資産減価償却率最大値テキスト">
          <a:extLst>
            <a:ext uri="{FF2B5EF4-FFF2-40B4-BE49-F238E27FC236}">
              <a16:creationId xmlns:a16="http://schemas.microsoft.com/office/drawing/2014/main" id="{D3320C3F-FCE7-4A9D-8FD1-5CFA650F818C}"/>
            </a:ext>
          </a:extLst>
        </xdr:cNvPr>
        <xdr:cNvSpPr txBox="1"/>
      </xdr:nvSpPr>
      <xdr:spPr>
        <a:xfrm>
          <a:off x="4813300" y="5235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59690</xdr:rowOff>
    </xdr:from>
    <xdr:to>
      <xdr:col>23</xdr:col>
      <xdr:colOff>174625</xdr:colOff>
      <xdr:row>27</xdr:row>
      <xdr:rowOff>59690</xdr:rowOff>
    </xdr:to>
    <xdr:cxnSp macro="">
      <xdr:nvCxnSpPr>
        <xdr:cNvPr id="77" name="直線コネクタ 76">
          <a:extLst>
            <a:ext uri="{FF2B5EF4-FFF2-40B4-BE49-F238E27FC236}">
              <a16:creationId xmlns:a16="http://schemas.microsoft.com/office/drawing/2014/main" id="{E7E8173B-8478-4A44-B420-C0A572F4B8D2}"/>
            </a:ext>
          </a:extLst>
        </xdr:cNvPr>
        <xdr:cNvCxnSpPr/>
      </xdr:nvCxnSpPr>
      <xdr:spPr>
        <a:xfrm>
          <a:off x="4673600" y="54603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31</xdr:row>
      <xdr:rowOff>108983</xdr:rowOff>
    </xdr:from>
    <xdr:ext cx="405111" cy="259045"/>
    <xdr:sp macro="" textlink="">
      <xdr:nvSpPr>
        <xdr:cNvPr id="78" name="有形固定資産減価償却率平均値テキスト">
          <a:extLst>
            <a:ext uri="{FF2B5EF4-FFF2-40B4-BE49-F238E27FC236}">
              <a16:creationId xmlns:a16="http://schemas.microsoft.com/office/drawing/2014/main" id="{28EDFEF3-728C-4D6C-9E68-C693DC1451AD}"/>
            </a:ext>
          </a:extLst>
        </xdr:cNvPr>
        <xdr:cNvSpPr txBox="1"/>
      </xdr:nvSpPr>
      <xdr:spPr>
        <a:xfrm>
          <a:off x="4813300" y="619545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130556</xdr:rowOff>
    </xdr:from>
    <xdr:to>
      <xdr:col>23</xdr:col>
      <xdr:colOff>136525</xdr:colOff>
      <xdr:row>32</xdr:row>
      <xdr:rowOff>60706</xdr:rowOff>
    </xdr:to>
    <xdr:sp macro="" textlink="">
      <xdr:nvSpPr>
        <xdr:cNvPr id="79" name="フローチャート: 判断 78">
          <a:extLst>
            <a:ext uri="{FF2B5EF4-FFF2-40B4-BE49-F238E27FC236}">
              <a16:creationId xmlns:a16="http://schemas.microsoft.com/office/drawing/2014/main" id="{90CC39E8-A66B-4B48-9FF9-FAAE37B82617}"/>
            </a:ext>
          </a:extLst>
        </xdr:cNvPr>
        <xdr:cNvSpPr/>
      </xdr:nvSpPr>
      <xdr:spPr>
        <a:xfrm>
          <a:off x="4711700" y="6217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31</xdr:row>
      <xdr:rowOff>111125</xdr:rowOff>
    </xdr:from>
    <xdr:to>
      <xdr:col>19</xdr:col>
      <xdr:colOff>187325</xdr:colOff>
      <xdr:row>32</xdr:row>
      <xdr:rowOff>41275</xdr:rowOff>
    </xdr:to>
    <xdr:sp macro="" textlink="">
      <xdr:nvSpPr>
        <xdr:cNvPr id="80" name="フローチャート: 判断 79">
          <a:extLst>
            <a:ext uri="{FF2B5EF4-FFF2-40B4-BE49-F238E27FC236}">
              <a16:creationId xmlns:a16="http://schemas.microsoft.com/office/drawing/2014/main" id="{43C683B0-F484-421E-8BCA-E25FEA8766FD}"/>
            </a:ext>
          </a:extLst>
        </xdr:cNvPr>
        <xdr:cNvSpPr/>
      </xdr:nvSpPr>
      <xdr:spPr>
        <a:xfrm>
          <a:off x="4000500" y="6197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31</xdr:row>
      <xdr:rowOff>87376</xdr:rowOff>
    </xdr:from>
    <xdr:to>
      <xdr:col>15</xdr:col>
      <xdr:colOff>187325</xdr:colOff>
      <xdr:row>32</xdr:row>
      <xdr:rowOff>17526</xdr:rowOff>
    </xdr:to>
    <xdr:sp macro="" textlink="">
      <xdr:nvSpPr>
        <xdr:cNvPr id="81" name="フローチャート: 判断 80">
          <a:extLst>
            <a:ext uri="{FF2B5EF4-FFF2-40B4-BE49-F238E27FC236}">
              <a16:creationId xmlns:a16="http://schemas.microsoft.com/office/drawing/2014/main" id="{137FFC6C-772B-4720-BAB5-145C253F4BD4}"/>
            </a:ext>
          </a:extLst>
        </xdr:cNvPr>
        <xdr:cNvSpPr/>
      </xdr:nvSpPr>
      <xdr:spPr>
        <a:xfrm>
          <a:off x="3238500" y="6173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31</xdr:row>
      <xdr:rowOff>61468</xdr:rowOff>
    </xdr:from>
    <xdr:to>
      <xdr:col>11</xdr:col>
      <xdr:colOff>187325</xdr:colOff>
      <xdr:row>31</xdr:row>
      <xdr:rowOff>163068</xdr:rowOff>
    </xdr:to>
    <xdr:sp macro="" textlink="">
      <xdr:nvSpPr>
        <xdr:cNvPr id="82" name="フローチャート: 判断 81">
          <a:extLst>
            <a:ext uri="{FF2B5EF4-FFF2-40B4-BE49-F238E27FC236}">
              <a16:creationId xmlns:a16="http://schemas.microsoft.com/office/drawing/2014/main" id="{D0BB7DF6-82DA-429C-8398-EB7541C51A2A}"/>
            </a:ext>
          </a:extLst>
        </xdr:cNvPr>
        <xdr:cNvSpPr/>
      </xdr:nvSpPr>
      <xdr:spPr>
        <a:xfrm>
          <a:off x="2476500" y="61479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31</xdr:row>
      <xdr:rowOff>31242</xdr:rowOff>
    </xdr:from>
    <xdr:to>
      <xdr:col>7</xdr:col>
      <xdr:colOff>187325</xdr:colOff>
      <xdr:row>31</xdr:row>
      <xdr:rowOff>132842</xdr:rowOff>
    </xdr:to>
    <xdr:sp macro="" textlink="">
      <xdr:nvSpPr>
        <xdr:cNvPr id="83" name="フローチャート: 判断 82">
          <a:extLst>
            <a:ext uri="{FF2B5EF4-FFF2-40B4-BE49-F238E27FC236}">
              <a16:creationId xmlns:a16="http://schemas.microsoft.com/office/drawing/2014/main" id="{A6C7AA78-3621-4DBE-8F30-885296B68A26}"/>
            </a:ext>
          </a:extLst>
        </xdr:cNvPr>
        <xdr:cNvSpPr/>
      </xdr:nvSpPr>
      <xdr:spPr>
        <a:xfrm>
          <a:off x="1714500" y="611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4" name="テキスト ボックス 83">
          <a:extLst>
            <a:ext uri="{FF2B5EF4-FFF2-40B4-BE49-F238E27FC236}">
              <a16:creationId xmlns:a16="http://schemas.microsoft.com/office/drawing/2014/main" id="{56DACF85-3E02-4106-8DDB-D308B9F76111}"/>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5" name="テキスト ボックス 84">
          <a:extLst>
            <a:ext uri="{FF2B5EF4-FFF2-40B4-BE49-F238E27FC236}">
              <a16:creationId xmlns:a16="http://schemas.microsoft.com/office/drawing/2014/main" id="{FDCDD74B-68F0-4228-9DBB-DC08956D1F76}"/>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6" name="テキスト ボックス 85">
          <a:extLst>
            <a:ext uri="{FF2B5EF4-FFF2-40B4-BE49-F238E27FC236}">
              <a16:creationId xmlns:a16="http://schemas.microsoft.com/office/drawing/2014/main" id="{40557A5E-7D35-4EA3-99B7-56B10FFB6D6F}"/>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7" name="テキスト ボックス 86">
          <a:extLst>
            <a:ext uri="{FF2B5EF4-FFF2-40B4-BE49-F238E27FC236}">
              <a16:creationId xmlns:a16="http://schemas.microsoft.com/office/drawing/2014/main" id="{76BA070A-3769-4A15-875A-B4AD4D494F7F}"/>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0348C60E-AF00-40FF-9306-EE1CE155580D}"/>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5334</xdr:rowOff>
    </xdr:from>
    <xdr:to>
      <xdr:col>23</xdr:col>
      <xdr:colOff>136525</xdr:colOff>
      <xdr:row>31</xdr:row>
      <xdr:rowOff>106934</xdr:rowOff>
    </xdr:to>
    <xdr:sp macro="" textlink="">
      <xdr:nvSpPr>
        <xdr:cNvPr id="89" name="楕円 88">
          <a:extLst>
            <a:ext uri="{FF2B5EF4-FFF2-40B4-BE49-F238E27FC236}">
              <a16:creationId xmlns:a16="http://schemas.microsoft.com/office/drawing/2014/main" id="{43C545DD-F30F-4FCA-9139-3A8E2CEE5F2B}"/>
            </a:ext>
          </a:extLst>
        </xdr:cNvPr>
        <xdr:cNvSpPr/>
      </xdr:nvSpPr>
      <xdr:spPr>
        <a:xfrm>
          <a:off x="4711700" y="6091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30</xdr:row>
      <xdr:rowOff>28211</xdr:rowOff>
    </xdr:from>
    <xdr:ext cx="405111" cy="259045"/>
    <xdr:sp macro="" textlink="">
      <xdr:nvSpPr>
        <xdr:cNvPr id="90" name="有形固定資産減価償却率該当値テキスト">
          <a:extLst>
            <a:ext uri="{FF2B5EF4-FFF2-40B4-BE49-F238E27FC236}">
              <a16:creationId xmlns:a16="http://schemas.microsoft.com/office/drawing/2014/main" id="{C8B1DB8D-598E-4C3B-9EFE-AD45F4551491}"/>
            </a:ext>
          </a:extLst>
        </xdr:cNvPr>
        <xdr:cNvSpPr txBox="1"/>
      </xdr:nvSpPr>
      <xdr:spPr>
        <a:xfrm>
          <a:off x="4813300" y="59432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30</xdr:row>
      <xdr:rowOff>150876</xdr:rowOff>
    </xdr:from>
    <xdr:to>
      <xdr:col>19</xdr:col>
      <xdr:colOff>187325</xdr:colOff>
      <xdr:row>31</xdr:row>
      <xdr:rowOff>81026</xdr:rowOff>
    </xdr:to>
    <xdr:sp macro="" textlink="">
      <xdr:nvSpPr>
        <xdr:cNvPr id="91" name="楕円 90">
          <a:extLst>
            <a:ext uri="{FF2B5EF4-FFF2-40B4-BE49-F238E27FC236}">
              <a16:creationId xmlns:a16="http://schemas.microsoft.com/office/drawing/2014/main" id="{38E57531-8445-4044-A435-42723CABAADE}"/>
            </a:ext>
          </a:extLst>
        </xdr:cNvPr>
        <xdr:cNvSpPr/>
      </xdr:nvSpPr>
      <xdr:spPr>
        <a:xfrm>
          <a:off x="4000500" y="6065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31</xdr:row>
      <xdr:rowOff>30226</xdr:rowOff>
    </xdr:from>
    <xdr:to>
      <xdr:col>23</xdr:col>
      <xdr:colOff>85725</xdr:colOff>
      <xdr:row>31</xdr:row>
      <xdr:rowOff>56134</xdr:rowOff>
    </xdr:to>
    <xdr:cxnSp macro="">
      <xdr:nvCxnSpPr>
        <xdr:cNvPr id="92" name="直線コネクタ 91">
          <a:extLst>
            <a:ext uri="{FF2B5EF4-FFF2-40B4-BE49-F238E27FC236}">
              <a16:creationId xmlns:a16="http://schemas.microsoft.com/office/drawing/2014/main" id="{F34A51F7-0ECF-4607-ACEE-E677A723D0DC}"/>
            </a:ext>
          </a:extLst>
        </xdr:cNvPr>
        <xdr:cNvCxnSpPr/>
      </xdr:nvCxnSpPr>
      <xdr:spPr>
        <a:xfrm>
          <a:off x="4051300" y="6116701"/>
          <a:ext cx="711200" cy="25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30</xdr:row>
      <xdr:rowOff>114173</xdr:rowOff>
    </xdr:from>
    <xdr:to>
      <xdr:col>15</xdr:col>
      <xdr:colOff>187325</xdr:colOff>
      <xdr:row>31</xdr:row>
      <xdr:rowOff>44323</xdr:rowOff>
    </xdr:to>
    <xdr:sp macro="" textlink="">
      <xdr:nvSpPr>
        <xdr:cNvPr id="93" name="楕円 92">
          <a:extLst>
            <a:ext uri="{FF2B5EF4-FFF2-40B4-BE49-F238E27FC236}">
              <a16:creationId xmlns:a16="http://schemas.microsoft.com/office/drawing/2014/main" id="{0A318D9E-4846-48BB-95FB-B2319BB50A2B}"/>
            </a:ext>
          </a:extLst>
        </xdr:cNvPr>
        <xdr:cNvSpPr/>
      </xdr:nvSpPr>
      <xdr:spPr>
        <a:xfrm>
          <a:off x="3238500" y="60291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164973</xdr:rowOff>
    </xdr:from>
    <xdr:to>
      <xdr:col>19</xdr:col>
      <xdr:colOff>136525</xdr:colOff>
      <xdr:row>31</xdr:row>
      <xdr:rowOff>30226</xdr:rowOff>
    </xdr:to>
    <xdr:cxnSp macro="">
      <xdr:nvCxnSpPr>
        <xdr:cNvPr id="94" name="直線コネクタ 93">
          <a:extLst>
            <a:ext uri="{FF2B5EF4-FFF2-40B4-BE49-F238E27FC236}">
              <a16:creationId xmlns:a16="http://schemas.microsoft.com/office/drawing/2014/main" id="{823D6FF8-AFCA-46B2-89A3-C579769BCABC}"/>
            </a:ext>
          </a:extLst>
        </xdr:cNvPr>
        <xdr:cNvCxnSpPr/>
      </xdr:nvCxnSpPr>
      <xdr:spPr>
        <a:xfrm>
          <a:off x="3289300" y="6079998"/>
          <a:ext cx="762000" cy="367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30</xdr:row>
      <xdr:rowOff>83947</xdr:rowOff>
    </xdr:from>
    <xdr:to>
      <xdr:col>11</xdr:col>
      <xdr:colOff>187325</xdr:colOff>
      <xdr:row>31</xdr:row>
      <xdr:rowOff>14097</xdr:rowOff>
    </xdr:to>
    <xdr:sp macro="" textlink="">
      <xdr:nvSpPr>
        <xdr:cNvPr id="95" name="楕円 94">
          <a:extLst>
            <a:ext uri="{FF2B5EF4-FFF2-40B4-BE49-F238E27FC236}">
              <a16:creationId xmlns:a16="http://schemas.microsoft.com/office/drawing/2014/main" id="{68B4A437-EB3D-4C41-843B-9F094260E39E}"/>
            </a:ext>
          </a:extLst>
        </xdr:cNvPr>
        <xdr:cNvSpPr/>
      </xdr:nvSpPr>
      <xdr:spPr>
        <a:xfrm>
          <a:off x="2476500" y="5998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30</xdr:row>
      <xdr:rowOff>134747</xdr:rowOff>
    </xdr:from>
    <xdr:to>
      <xdr:col>15</xdr:col>
      <xdr:colOff>136525</xdr:colOff>
      <xdr:row>30</xdr:row>
      <xdr:rowOff>164973</xdr:rowOff>
    </xdr:to>
    <xdr:cxnSp macro="">
      <xdr:nvCxnSpPr>
        <xdr:cNvPr id="96" name="直線コネクタ 95">
          <a:extLst>
            <a:ext uri="{FF2B5EF4-FFF2-40B4-BE49-F238E27FC236}">
              <a16:creationId xmlns:a16="http://schemas.microsoft.com/office/drawing/2014/main" id="{D63FEDDD-6B8F-49A5-804C-7C22861E652E}"/>
            </a:ext>
          </a:extLst>
        </xdr:cNvPr>
        <xdr:cNvCxnSpPr/>
      </xdr:nvCxnSpPr>
      <xdr:spPr>
        <a:xfrm>
          <a:off x="2527300" y="6049772"/>
          <a:ext cx="762000" cy="30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30</xdr:row>
      <xdr:rowOff>94742</xdr:rowOff>
    </xdr:from>
    <xdr:to>
      <xdr:col>7</xdr:col>
      <xdr:colOff>187325</xdr:colOff>
      <xdr:row>31</xdr:row>
      <xdr:rowOff>24892</xdr:rowOff>
    </xdr:to>
    <xdr:sp macro="" textlink="">
      <xdr:nvSpPr>
        <xdr:cNvPr id="97" name="楕円 96">
          <a:extLst>
            <a:ext uri="{FF2B5EF4-FFF2-40B4-BE49-F238E27FC236}">
              <a16:creationId xmlns:a16="http://schemas.microsoft.com/office/drawing/2014/main" id="{3FA6A67F-F7B4-4664-806D-29BC12E9FE44}"/>
            </a:ext>
          </a:extLst>
        </xdr:cNvPr>
        <xdr:cNvSpPr/>
      </xdr:nvSpPr>
      <xdr:spPr>
        <a:xfrm>
          <a:off x="1714500" y="6009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30</xdr:row>
      <xdr:rowOff>134747</xdr:rowOff>
    </xdr:from>
    <xdr:to>
      <xdr:col>11</xdr:col>
      <xdr:colOff>136525</xdr:colOff>
      <xdr:row>30</xdr:row>
      <xdr:rowOff>145542</xdr:rowOff>
    </xdr:to>
    <xdr:cxnSp macro="">
      <xdr:nvCxnSpPr>
        <xdr:cNvPr id="98" name="直線コネクタ 97">
          <a:extLst>
            <a:ext uri="{FF2B5EF4-FFF2-40B4-BE49-F238E27FC236}">
              <a16:creationId xmlns:a16="http://schemas.microsoft.com/office/drawing/2014/main" id="{D6988EB7-A41B-491D-BE92-673CC81E9440}"/>
            </a:ext>
          </a:extLst>
        </xdr:cNvPr>
        <xdr:cNvCxnSpPr/>
      </xdr:nvCxnSpPr>
      <xdr:spPr>
        <a:xfrm flipV="1">
          <a:off x="1765300" y="6049772"/>
          <a:ext cx="762000" cy="10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32</xdr:row>
      <xdr:rowOff>32402</xdr:rowOff>
    </xdr:from>
    <xdr:ext cx="405111" cy="259045"/>
    <xdr:sp macro="" textlink="">
      <xdr:nvSpPr>
        <xdr:cNvPr id="99" name="n_1aveValue有形固定資産減価償却率">
          <a:extLst>
            <a:ext uri="{FF2B5EF4-FFF2-40B4-BE49-F238E27FC236}">
              <a16:creationId xmlns:a16="http://schemas.microsoft.com/office/drawing/2014/main" id="{16C4CFFE-F1DD-44A1-A050-9889A11B96BC}"/>
            </a:ext>
          </a:extLst>
        </xdr:cNvPr>
        <xdr:cNvSpPr txBox="1"/>
      </xdr:nvSpPr>
      <xdr:spPr>
        <a:xfrm>
          <a:off x="3836044" y="6290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32</xdr:row>
      <xdr:rowOff>8653</xdr:rowOff>
    </xdr:from>
    <xdr:ext cx="405111" cy="259045"/>
    <xdr:sp macro="" textlink="">
      <xdr:nvSpPr>
        <xdr:cNvPr id="100" name="n_2aveValue有形固定資産減価償却率">
          <a:extLst>
            <a:ext uri="{FF2B5EF4-FFF2-40B4-BE49-F238E27FC236}">
              <a16:creationId xmlns:a16="http://schemas.microsoft.com/office/drawing/2014/main" id="{9C4936E9-D6DE-47D7-B681-A2435C4BD37C}"/>
            </a:ext>
          </a:extLst>
        </xdr:cNvPr>
        <xdr:cNvSpPr txBox="1"/>
      </xdr:nvSpPr>
      <xdr:spPr>
        <a:xfrm>
          <a:off x="3086744" y="62665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154195</xdr:rowOff>
    </xdr:from>
    <xdr:ext cx="405111" cy="259045"/>
    <xdr:sp macro="" textlink="">
      <xdr:nvSpPr>
        <xdr:cNvPr id="101" name="n_3aveValue有形固定資産減価償却率">
          <a:extLst>
            <a:ext uri="{FF2B5EF4-FFF2-40B4-BE49-F238E27FC236}">
              <a16:creationId xmlns:a16="http://schemas.microsoft.com/office/drawing/2014/main" id="{148B6513-932D-43E2-89AF-A00DEF1308D2}"/>
            </a:ext>
          </a:extLst>
        </xdr:cNvPr>
        <xdr:cNvSpPr txBox="1"/>
      </xdr:nvSpPr>
      <xdr:spPr>
        <a:xfrm>
          <a:off x="2324744" y="62406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31</xdr:row>
      <xdr:rowOff>123969</xdr:rowOff>
    </xdr:from>
    <xdr:ext cx="405111" cy="259045"/>
    <xdr:sp macro="" textlink="">
      <xdr:nvSpPr>
        <xdr:cNvPr id="102" name="n_4aveValue有形固定資産減価償却率">
          <a:extLst>
            <a:ext uri="{FF2B5EF4-FFF2-40B4-BE49-F238E27FC236}">
              <a16:creationId xmlns:a16="http://schemas.microsoft.com/office/drawing/2014/main" id="{640914AB-D219-43EE-A549-848BF1678BD5}"/>
            </a:ext>
          </a:extLst>
        </xdr:cNvPr>
        <xdr:cNvSpPr txBox="1"/>
      </xdr:nvSpPr>
      <xdr:spPr>
        <a:xfrm>
          <a:off x="1562744" y="62104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29</xdr:row>
      <xdr:rowOff>97553</xdr:rowOff>
    </xdr:from>
    <xdr:ext cx="405111" cy="259045"/>
    <xdr:sp macro="" textlink="">
      <xdr:nvSpPr>
        <xdr:cNvPr id="103" name="n_1mainValue有形固定資産減価償却率">
          <a:extLst>
            <a:ext uri="{FF2B5EF4-FFF2-40B4-BE49-F238E27FC236}">
              <a16:creationId xmlns:a16="http://schemas.microsoft.com/office/drawing/2014/main" id="{1CF5F1CD-DA81-4E10-B294-A98FCFE41D2F}"/>
            </a:ext>
          </a:extLst>
        </xdr:cNvPr>
        <xdr:cNvSpPr txBox="1"/>
      </xdr:nvSpPr>
      <xdr:spPr>
        <a:xfrm>
          <a:off x="3836044" y="58411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60850</xdr:rowOff>
    </xdr:from>
    <xdr:ext cx="405111" cy="259045"/>
    <xdr:sp macro="" textlink="">
      <xdr:nvSpPr>
        <xdr:cNvPr id="104" name="n_2mainValue有形固定資産減価償却率">
          <a:extLst>
            <a:ext uri="{FF2B5EF4-FFF2-40B4-BE49-F238E27FC236}">
              <a16:creationId xmlns:a16="http://schemas.microsoft.com/office/drawing/2014/main" id="{F4F3CE12-5244-46CB-8BB6-EF9AB8B4F34B}"/>
            </a:ext>
          </a:extLst>
        </xdr:cNvPr>
        <xdr:cNvSpPr txBox="1"/>
      </xdr:nvSpPr>
      <xdr:spPr>
        <a:xfrm>
          <a:off x="3086744" y="58044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30624</xdr:rowOff>
    </xdr:from>
    <xdr:ext cx="405111" cy="259045"/>
    <xdr:sp macro="" textlink="">
      <xdr:nvSpPr>
        <xdr:cNvPr id="105" name="n_3mainValue有形固定資産減価償却率">
          <a:extLst>
            <a:ext uri="{FF2B5EF4-FFF2-40B4-BE49-F238E27FC236}">
              <a16:creationId xmlns:a16="http://schemas.microsoft.com/office/drawing/2014/main" id="{0A5BFCA9-7FF6-4B3E-9C8F-9506F2DB0C9E}"/>
            </a:ext>
          </a:extLst>
        </xdr:cNvPr>
        <xdr:cNvSpPr txBox="1"/>
      </xdr:nvSpPr>
      <xdr:spPr>
        <a:xfrm>
          <a:off x="2324744" y="57741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41419</xdr:rowOff>
    </xdr:from>
    <xdr:ext cx="405111" cy="259045"/>
    <xdr:sp macro="" textlink="">
      <xdr:nvSpPr>
        <xdr:cNvPr id="106" name="n_4mainValue有形固定資産減価償却率">
          <a:extLst>
            <a:ext uri="{FF2B5EF4-FFF2-40B4-BE49-F238E27FC236}">
              <a16:creationId xmlns:a16="http://schemas.microsoft.com/office/drawing/2014/main" id="{D204D2E9-C5AC-4140-BC49-922E03C85573}"/>
            </a:ext>
          </a:extLst>
        </xdr:cNvPr>
        <xdr:cNvSpPr txBox="1"/>
      </xdr:nvSpPr>
      <xdr:spPr>
        <a:xfrm>
          <a:off x="1562744" y="57849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7" name="正方形/長方形 106">
          <a:extLst>
            <a:ext uri="{FF2B5EF4-FFF2-40B4-BE49-F238E27FC236}">
              <a16:creationId xmlns:a16="http://schemas.microsoft.com/office/drawing/2014/main" id="{03036C0A-5E36-48F7-9744-FDB2168EC27F}"/>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8" name="正方形/長方形 107">
          <a:extLst>
            <a:ext uri="{FF2B5EF4-FFF2-40B4-BE49-F238E27FC236}">
              <a16:creationId xmlns:a16="http://schemas.microsoft.com/office/drawing/2014/main" id="{EE0B128D-5415-445D-8184-5D22C46AA74A}"/>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71</xdr:col>
      <xdr:colOff>123041</xdr:colOff>
      <xdr:row>22</xdr:row>
      <xdr:rowOff>64546</xdr:rowOff>
    </xdr:from>
    <xdr:to>
      <xdr:col>75</xdr:col>
      <xdr:colOff>48409</xdr:colOff>
      <xdr:row>24</xdr:row>
      <xdr:rowOff>30705</xdr:rowOff>
    </xdr:to>
    <xdr:sp macro="" textlink="">
      <xdr:nvSpPr>
        <xdr:cNvPr id="109" name="正方形/長方形 108">
          <a:extLst>
            <a:ext uri="{FF2B5EF4-FFF2-40B4-BE49-F238E27FC236}">
              <a16:creationId xmlns:a16="http://schemas.microsoft.com/office/drawing/2014/main" id="{FE3B5BD4-E3B8-4D5D-9087-87CE206C5654}"/>
            </a:ext>
          </a:extLst>
        </xdr:cNvPr>
        <xdr:cNvSpPr/>
      </xdr:nvSpPr>
      <xdr:spPr>
        <a:xfrm>
          <a:off x="13943816" y="4607971"/>
          <a:ext cx="687368"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[ 0.0% ]</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0" name="正方形/長方形 109">
          <a:extLst>
            <a:ext uri="{FF2B5EF4-FFF2-40B4-BE49-F238E27FC236}">
              <a16:creationId xmlns:a16="http://schemas.microsoft.com/office/drawing/2014/main" id="{1EF39DE8-B6DD-4FDE-BFD5-7165FC52E5EA}"/>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1" name="正方形/長方形 110">
          <a:extLst>
            <a:ext uri="{FF2B5EF4-FFF2-40B4-BE49-F238E27FC236}">
              <a16:creationId xmlns:a16="http://schemas.microsoft.com/office/drawing/2014/main" id="{17B3F56E-91CF-43F1-A5A3-E8E9AD9E4D41}"/>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2" name="正方形/長方形 111">
          <a:extLst>
            <a:ext uri="{FF2B5EF4-FFF2-40B4-BE49-F238E27FC236}">
              <a16:creationId xmlns:a16="http://schemas.microsoft.com/office/drawing/2014/main" id="{FBA81D1B-8C83-4FDB-8266-2D5598AC764F}"/>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3" name="正方形/長方形 112">
          <a:extLst>
            <a:ext uri="{FF2B5EF4-FFF2-40B4-BE49-F238E27FC236}">
              <a16:creationId xmlns:a16="http://schemas.microsoft.com/office/drawing/2014/main" id="{2191CC4B-2DE3-4FCC-BC9F-80FEB5F1832E}"/>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4" name="正方形/長方形 113">
          <a:extLst>
            <a:ext uri="{FF2B5EF4-FFF2-40B4-BE49-F238E27FC236}">
              <a16:creationId xmlns:a16="http://schemas.microsoft.com/office/drawing/2014/main" id="{BF8273F9-9FAC-4E5F-ACB1-35DF9192AB4C}"/>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5" name="正方形/長方形 114">
          <a:extLst>
            <a:ext uri="{FF2B5EF4-FFF2-40B4-BE49-F238E27FC236}">
              <a16:creationId xmlns:a16="http://schemas.microsoft.com/office/drawing/2014/main" id="{8AD6665E-7337-45D9-9C4D-6FB013C05C53}"/>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6" name="正方形/長方形 115">
          <a:extLst>
            <a:ext uri="{FF2B5EF4-FFF2-40B4-BE49-F238E27FC236}">
              <a16:creationId xmlns:a16="http://schemas.microsoft.com/office/drawing/2014/main" id="{0EFF0355-F78F-4934-AF4E-D385107D0692}"/>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7" name="正方形/長方形 116">
          <a:extLst>
            <a:ext uri="{FF2B5EF4-FFF2-40B4-BE49-F238E27FC236}">
              <a16:creationId xmlns:a16="http://schemas.microsoft.com/office/drawing/2014/main" id="{5DB10A41-4A97-4200-9689-A54714D794E2}"/>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8" name="正方形/長方形 117">
          <a:extLst>
            <a:ext uri="{FF2B5EF4-FFF2-40B4-BE49-F238E27FC236}">
              <a16:creationId xmlns:a16="http://schemas.microsoft.com/office/drawing/2014/main" id="{D3F648B5-7294-4F1E-9543-4A0420B951A6}"/>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9" name="テキスト ボックス 118">
          <a:extLst>
            <a:ext uri="{FF2B5EF4-FFF2-40B4-BE49-F238E27FC236}">
              <a16:creationId xmlns:a16="http://schemas.microsoft.com/office/drawing/2014/main" id="{FA2637EF-FD6A-4B3C-8952-BB3BAD49173C}"/>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19</a:t>
          </a:r>
          <a:r>
            <a:rPr kumimoji="1" lang="ja-JP" altLang="ja-JP" sz="1100">
              <a:solidFill>
                <a:schemeClr val="dk1"/>
              </a:solidFill>
              <a:effectLst/>
              <a:latin typeface="+mn-lt"/>
              <a:ea typeface="+mn-ea"/>
              <a:cs typeface="+mn-cs"/>
            </a:rPr>
            <a:t>年度から実施した補償金免除繰上償還や平成</a:t>
          </a:r>
          <a:r>
            <a:rPr kumimoji="1" lang="en-US" altLang="ja-JP" sz="1100">
              <a:solidFill>
                <a:schemeClr val="dk1"/>
              </a:solidFill>
              <a:effectLst/>
              <a:latin typeface="+mn-lt"/>
              <a:ea typeface="+mn-ea"/>
              <a:cs typeface="+mn-cs"/>
            </a:rPr>
            <a:t>26</a:t>
          </a:r>
          <a:r>
            <a:rPr kumimoji="1" lang="ja-JP" altLang="ja-JP" sz="1100">
              <a:solidFill>
                <a:schemeClr val="dk1"/>
              </a:solidFill>
              <a:effectLst/>
              <a:latin typeface="+mn-lt"/>
              <a:ea typeface="+mn-ea"/>
              <a:cs typeface="+mn-cs"/>
            </a:rPr>
            <a:t>年度以降の基金取崩による繰上償還の実施により、将来負担額が充当可能基金残額を下回っているため算定されておらず、類似団体平均を大幅に下回っている。しかし、今後は、地方債の発行増による将来負担額の増加が見込まれるため、計画に基づく事業実施と有利な地方債や補助事業を活用し、適正な管理に努める。</a:t>
          </a:r>
          <a:endParaRPr lang="ja-JP" altLang="ja-JP">
            <a:effectLst/>
          </a:endParaRPr>
        </a:p>
      </xdr:txBody>
    </xdr:sp>
    <xdr:clientData/>
  </xdr:twoCellAnchor>
  <xdr:oneCellAnchor>
    <xdr:from>
      <xdr:col>57</xdr:col>
      <xdr:colOff>111125</xdr:colOff>
      <xdr:row>23</xdr:row>
      <xdr:rowOff>47625</xdr:rowOff>
    </xdr:from>
    <xdr:ext cx="349839" cy="225703"/>
    <xdr:sp macro="" textlink="">
      <xdr:nvSpPr>
        <xdr:cNvPr id="120" name="テキスト ボックス 119">
          <a:extLst>
            <a:ext uri="{FF2B5EF4-FFF2-40B4-BE49-F238E27FC236}">
              <a16:creationId xmlns:a16="http://schemas.microsoft.com/office/drawing/2014/main" id="{E5DBA434-63A8-4D71-99A1-BB2EF9765A71}"/>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1" name="直線コネクタ 120">
          <a:extLst>
            <a:ext uri="{FF2B5EF4-FFF2-40B4-BE49-F238E27FC236}">
              <a16:creationId xmlns:a16="http://schemas.microsoft.com/office/drawing/2014/main" id="{DA53F804-9CC9-4B1D-94EE-E71805B2006D}"/>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2" name="テキスト ボックス 121">
          <a:extLst>
            <a:ext uri="{FF2B5EF4-FFF2-40B4-BE49-F238E27FC236}">
              <a16:creationId xmlns:a16="http://schemas.microsoft.com/office/drawing/2014/main" id="{A231E8A9-229F-41E1-837C-746B669402D4}"/>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23" name="直線コネクタ 122">
          <a:extLst>
            <a:ext uri="{FF2B5EF4-FFF2-40B4-BE49-F238E27FC236}">
              <a16:creationId xmlns:a16="http://schemas.microsoft.com/office/drawing/2014/main" id="{7CD498C2-DB01-4251-936F-5190C08BC699}"/>
            </a:ext>
          </a:extLst>
        </xdr:cNvPr>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macro="" textlink="">
      <xdr:nvSpPr>
        <xdr:cNvPr id="124" name="テキスト ボックス 123">
          <a:extLst>
            <a:ext uri="{FF2B5EF4-FFF2-40B4-BE49-F238E27FC236}">
              <a16:creationId xmlns:a16="http://schemas.microsoft.com/office/drawing/2014/main" id="{622528E0-A551-4170-923A-BA60BB92209D}"/>
            </a:ext>
          </a:extLst>
        </xdr:cNvPr>
        <xdr:cNvSpPr txBox="1"/>
      </xdr:nvSpPr>
      <xdr:spPr>
        <a:xfrm>
          <a:off x="10756676" y="670977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25" name="直線コネクタ 124">
          <a:extLst>
            <a:ext uri="{FF2B5EF4-FFF2-40B4-BE49-F238E27FC236}">
              <a16:creationId xmlns:a16="http://schemas.microsoft.com/office/drawing/2014/main" id="{FA406B50-2C97-4636-8556-56BD232F0D0F}"/>
            </a:ext>
          </a:extLst>
        </xdr:cNvPr>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32</xdr:row>
      <xdr:rowOff>143417</xdr:rowOff>
    </xdr:from>
    <xdr:ext cx="482824" cy="225703"/>
    <xdr:sp macro="" textlink="">
      <xdr:nvSpPr>
        <xdr:cNvPr id="126" name="テキスト ボックス 125">
          <a:extLst>
            <a:ext uri="{FF2B5EF4-FFF2-40B4-BE49-F238E27FC236}">
              <a16:creationId xmlns:a16="http://schemas.microsoft.com/office/drawing/2014/main" id="{0C3DD8A9-3B4E-4374-9924-8194B6C892FD}"/>
            </a:ext>
          </a:extLst>
        </xdr:cNvPr>
        <xdr:cNvSpPr txBox="1"/>
      </xdr:nvSpPr>
      <xdr:spPr>
        <a:xfrm>
          <a:off x="10756676" y="6401342"/>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27" name="直線コネクタ 126">
          <a:extLst>
            <a:ext uri="{FF2B5EF4-FFF2-40B4-BE49-F238E27FC236}">
              <a16:creationId xmlns:a16="http://schemas.microsoft.com/office/drawing/2014/main" id="{D8737EA8-523B-4F97-B1C0-B3DE1A1E49D3}"/>
            </a:ext>
          </a:extLst>
        </xdr:cNvPr>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28" name="テキスト ボックス 127">
          <a:extLst>
            <a:ext uri="{FF2B5EF4-FFF2-40B4-BE49-F238E27FC236}">
              <a16:creationId xmlns:a16="http://schemas.microsoft.com/office/drawing/2014/main" id="{ADA8A1A2-29C1-4B80-9BCC-3A2D7585CDFF}"/>
            </a:ext>
          </a:extLst>
        </xdr:cNvPr>
        <xdr:cNvSpPr txBox="1"/>
      </xdr:nvSpPr>
      <xdr:spPr>
        <a:xfrm>
          <a:off x="10828811" y="6092913"/>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29" name="直線コネクタ 128">
          <a:extLst>
            <a:ext uri="{FF2B5EF4-FFF2-40B4-BE49-F238E27FC236}">
              <a16:creationId xmlns:a16="http://schemas.microsoft.com/office/drawing/2014/main" id="{C10C42FA-A545-46EE-8E70-64ADEEC0954F}"/>
            </a:ext>
          </a:extLst>
        </xdr:cNvPr>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30" name="テキスト ボックス 129">
          <a:extLst>
            <a:ext uri="{FF2B5EF4-FFF2-40B4-BE49-F238E27FC236}">
              <a16:creationId xmlns:a16="http://schemas.microsoft.com/office/drawing/2014/main" id="{73B723F7-AF6F-496E-AF87-ED2CAB2C89CE}"/>
            </a:ext>
          </a:extLst>
        </xdr:cNvPr>
        <xdr:cNvSpPr txBox="1"/>
      </xdr:nvSpPr>
      <xdr:spPr>
        <a:xfrm>
          <a:off x="10828811" y="578448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31" name="直線コネクタ 130">
          <a:extLst>
            <a:ext uri="{FF2B5EF4-FFF2-40B4-BE49-F238E27FC236}">
              <a16:creationId xmlns:a16="http://schemas.microsoft.com/office/drawing/2014/main" id="{C91E7C82-802C-4361-9921-76369836E7C3}"/>
            </a:ext>
          </a:extLst>
        </xdr:cNvPr>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32" name="テキスト ボックス 131">
          <a:extLst>
            <a:ext uri="{FF2B5EF4-FFF2-40B4-BE49-F238E27FC236}">
              <a16:creationId xmlns:a16="http://schemas.microsoft.com/office/drawing/2014/main" id="{327AC482-66AF-4422-96E4-6868D4A779FC}"/>
            </a:ext>
          </a:extLst>
        </xdr:cNvPr>
        <xdr:cNvSpPr txBox="1"/>
      </xdr:nvSpPr>
      <xdr:spPr>
        <a:xfrm>
          <a:off x="10828811" y="547605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33" name="直線コネクタ 132">
          <a:extLst>
            <a:ext uri="{FF2B5EF4-FFF2-40B4-BE49-F238E27FC236}">
              <a16:creationId xmlns:a16="http://schemas.microsoft.com/office/drawing/2014/main" id="{12879DB8-9390-4860-94FA-3495FACF4506}"/>
            </a:ext>
          </a:extLst>
        </xdr:cNvPr>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macro="" textlink="">
      <xdr:nvSpPr>
        <xdr:cNvPr id="134" name="テキスト ボックス 133">
          <a:extLst>
            <a:ext uri="{FF2B5EF4-FFF2-40B4-BE49-F238E27FC236}">
              <a16:creationId xmlns:a16="http://schemas.microsoft.com/office/drawing/2014/main" id="{3D8CBDA2-ACAE-4F8F-93DC-444164D12708}"/>
            </a:ext>
          </a:extLst>
        </xdr:cNvPr>
        <xdr:cNvSpPr txBox="1"/>
      </xdr:nvSpPr>
      <xdr:spPr>
        <a:xfrm>
          <a:off x="10931403" y="516762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5" name="直線コネクタ 134">
          <a:extLst>
            <a:ext uri="{FF2B5EF4-FFF2-40B4-BE49-F238E27FC236}">
              <a16:creationId xmlns:a16="http://schemas.microsoft.com/office/drawing/2014/main" id="{04A021BD-A708-4325-9194-AE49705B3967}"/>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6" name="債務償還比率グラフ枠">
          <a:extLst>
            <a:ext uri="{FF2B5EF4-FFF2-40B4-BE49-F238E27FC236}">
              <a16:creationId xmlns:a16="http://schemas.microsoft.com/office/drawing/2014/main" id="{76DF43DC-BAD3-4868-927B-D7B76E95B5AF}"/>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32203</xdr:rowOff>
    </xdr:from>
    <xdr:to>
      <xdr:col>76</xdr:col>
      <xdr:colOff>21589</xdr:colOff>
      <xdr:row>33</xdr:row>
      <xdr:rowOff>170531</xdr:rowOff>
    </xdr:to>
    <xdr:cxnSp macro="">
      <xdr:nvCxnSpPr>
        <xdr:cNvPr id="137" name="直線コネクタ 136">
          <a:extLst>
            <a:ext uri="{FF2B5EF4-FFF2-40B4-BE49-F238E27FC236}">
              <a16:creationId xmlns:a16="http://schemas.microsoft.com/office/drawing/2014/main" id="{B8AB560D-9A68-4EDF-8CDD-0ABB0A05BACD}"/>
            </a:ext>
          </a:extLst>
        </xdr:cNvPr>
        <xdr:cNvCxnSpPr/>
      </xdr:nvCxnSpPr>
      <xdr:spPr>
        <a:xfrm flipV="1">
          <a:off x="14793595" y="5261428"/>
          <a:ext cx="1269" cy="13384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2908</xdr:rowOff>
    </xdr:from>
    <xdr:ext cx="560923" cy="259045"/>
    <xdr:sp macro="" textlink="">
      <xdr:nvSpPr>
        <xdr:cNvPr id="138" name="債務償還比率最小値テキスト">
          <a:extLst>
            <a:ext uri="{FF2B5EF4-FFF2-40B4-BE49-F238E27FC236}">
              <a16:creationId xmlns:a16="http://schemas.microsoft.com/office/drawing/2014/main" id="{06525B20-9FD0-48A7-B5BF-A06A1607DA79}"/>
            </a:ext>
          </a:extLst>
        </xdr:cNvPr>
        <xdr:cNvSpPr txBox="1"/>
      </xdr:nvSpPr>
      <xdr:spPr>
        <a:xfrm>
          <a:off x="14846300" y="6603733"/>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33</xdr:row>
      <xdr:rowOff>170531</xdr:rowOff>
    </xdr:from>
    <xdr:to>
      <xdr:col>76</xdr:col>
      <xdr:colOff>111125</xdr:colOff>
      <xdr:row>33</xdr:row>
      <xdr:rowOff>170531</xdr:rowOff>
    </xdr:to>
    <xdr:cxnSp macro="">
      <xdr:nvCxnSpPr>
        <xdr:cNvPr id="139" name="直線コネクタ 138">
          <a:extLst>
            <a:ext uri="{FF2B5EF4-FFF2-40B4-BE49-F238E27FC236}">
              <a16:creationId xmlns:a16="http://schemas.microsoft.com/office/drawing/2014/main" id="{975876F0-E668-4A2A-A1D7-7D580851EA9E}"/>
            </a:ext>
          </a:extLst>
        </xdr:cNvPr>
        <xdr:cNvCxnSpPr/>
      </xdr:nvCxnSpPr>
      <xdr:spPr>
        <a:xfrm>
          <a:off x="14706600" y="65999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24</xdr:row>
      <xdr:rowOff>150330</xdr:rowOff>
    </xdr:from>
    <xdr:ext cx="340478" cy="259045"/>
    <xdr:sp macro="" textlink="">
      <xdr:nvSpPr>
        <xdr:cNvPr id="140" name="債務償還比率最大値テキスト">
          <a:extLst>
            <a:ext uri="{FF2B5EF4-FFF2-40B4-BE49-F238E27FC236}">
              <a16:creationId xmlns:a16="http://schemas.microsoft.com/office/drawing/2014/main" id="{EA5B74DA-9492-4FA8-BB5F-3487F2377B64}"/>
            </a:ext>
          </a:extLst>
        </xdr:cNvPr>
        <xdr:cNvSpPr txBox="1"/>
      </xdr:nvSpPr>
      <xdr:spPr>
        <a:xfrm>
          <a:off x="14846300" y="503665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32203</xdr:rowOff>
    </xdr:from>
    <xdr:to>
      <xdr:col>76</xdr:col>
      <xdr:colOff>111125</xdr:colOff>
      <xdr:row>26</xdr:row>
      <xdr:rowOff>32203</xdr:rowOff>
    </xdr:to>
    <xdr:cxnSp macro="">
      <xdr:nvCxnSpPr>
        <xdr:cNvPr id="141" name="直線コネクタ 140">
          <a:extLst>
            <a:ext uri="{FF2B5EF4-FFF2-40B4-BE49-F238E27FC236}">
              <a16:creationId xmlns:a16="http://schemas.microsoft.com/office/drawing/2014/main" id="{9B144EE3-FE78-4C2E-A2C0-DF0D55BAAAE5}"/>
            </a:ext>
          </a:extLst>
        </xdr:cNvPr>
        <xdr:cNvCxnSpPr/>
      </xdr:nvCxnSpPr>
      <xdr:spPr>
        <a:xfrm>
          <a:off x="14706600" y="5261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27</xdr:row>
      <xdr:rowOff>86837</xdr:rowOff>
    </xdr:from>
    <xdr:ext cx="469744" cy="259045"/>
    <xdr:sp macro="" textlink="">
      <xdr:nvSpPr>
        <xdr:cNvPr id="142" name="債務償還比率平均値テキスト">
          <a:extLst>
            <a:ext uri="{FF2B5EF4-FFF2-40B4-BE49-F238E27FC236}">
              <a16:creationId xmlns:a16="http://schemas.microsoft.com/office/drawing/2014/main" id="{5409F8BA-4F9D-4FD2-AE48-1911209058E5}"/>
            </a:ext>
          </a:extLst>
        </xdr:cNvPr>
        <xdr:cNvSpPr txBox="1"/>
      </xdr:nvSpPr>
      <xdr:spPr>
        <a:xfrm>
          <a:off x="14846300" y="548751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27</xdr:row>
      <xdr:rowOff>108410</xdr:rowOff>
    </xdr:from>
    <xdr:to>
      <xdr:col>76</xdr:col>
      <xdr:colOff>73025</xdr:colOff>
      <xdr:row>28</xdr:row>
      <xdr:rowOff>38560</xdr:rowOff>
    </xdr:to>
    <xdr:sp macro="" textlink="">
      <xdr:nvSpPr>
        <xdr:cNvPr id="143" name="フローチャート: 判断 142">
          <a:extLst>
            <a:ext uri="{FF2B5EF4-FFF2-40B4-BE49-F238E27FC236}">
              <a16:creationId xmlns:a16="http://schemas.microsoft.com/office/drawing/2014/main" id="{E951C33F-9C61-4277-839D-0E9604D425D4}"/>
            </a:ext>
          </a:extLst>
        </xdr:cNvPr>
        <xdr:cNvSpPr/>
      </xdr:nvSpPr>
      <xdr:spPr>
        <a:xfrm>
          <a:off x="14744700" y="5509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27</xdr:row>
      <xdr:rowOff>114270</xdr:rowOff>
    </xdr:from>
    <xdr:to>
      <xdr:col>72</xdr:col>
      <xdr:colOff>123825</xdr:colOff>
      <xdr:row>28</xdr:row>
      <xdr:rowOff>44420</xdr:rowOff>
    </xdr:to>
    <xdr:sp macro="" textlink="">
      <xdr:nvSpPr>
        <xdr:cNvPr id="144" name="フローチャート: 判断 143">
          <a:extLst>
            <a:ext uri="{FF2B5EF4-FFF2-40B4-BE49-F238E27FC236}">
              <a16:creationId xmlns:a16="http://schemas.microsoft.com/office/drawing/2014/main" id="{54EE886E-4F48-4EA0-BFFD-A741F3D5DC32}"/>
            </a:ext>
          </a:extLst>
        </xdr:cNvPr>
        <xdr:cNvSpPr/>
      </xdr:nvSpPr>
      <xdr:spPr>
        <a:xfrm>
          <a:off x="14033500" y="5514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27</xdr:row>
      <xdr:rowOff>93811</xdr:rowOff>
    </xdr:from>
    <xdr:to>
      <xdr:col>68</xdr:col>
      <xdr:colOff>123825</xdr:colOff>
      <xdr:row>28</xdr:row>
      <xdr:rowOff>23961</xdr:rowOff>
    </xdr:to>
    <xdr:sp macro="" textlink="">
      <xdr:nvSpPr>
        <xdr:cNvPr id="145" name="フローチャート: 判断 144">
          <a:extLst>
            <a:ext uri="{FF2B5EF4-FFF2-40B4-BE49-F238E27FC236}">
              <a16:creationId xmlns:a16="http://schemas.microsoft.com/office/drawing/2014/main" id="{9A3A29A6-276B-4DF6-8E76-91BC682DF07E}"/>
            </a:ext>
          </a:extLst>
        </xdr:cNvPr>
        <xdr:cNvSpPr/>
      </xdr:nvSpPr>
      <xdr:spPr>
        <a:xfrm>
          <a:off x="13271500" y="5494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27</xdr:row>
      <xdr:rowOff>65332</xdr:rowOff>
    </xdr:from>
    <xdr:to>
      <xdr:col>64</xdr:col>
      <xdr:colOff>123825</xdr:colOff>
      <xdr:row>27</xdr:row>
      <xdr:rowOff>166932</xdr:rowOff>
    </xdr:to>
    <xdr:sp macro="" textlink="">
      <xdr:nvSpPr>
        <xdr:cNvPr id="146" name="フローチャート: 判断 145">
          <a:extLst>
            <a:ext uri="{FF2B5EF4-FFF2-40B4-BE49-F238E27FC236}">
              <a16:creationId xmlns:a16="http://schemas.microsoft.com/office/drawing/2014/main" id="{52646421-DB68-4C73-A679-DCDA1EC76A6D}"/>
            </a:ext>
          </a:extLst>
        </xdr:cNvPr>
        <xdr:cNvSpPr/>
      </xdr:nvSpPr>
      <xdr:spPr>
        <a:xfrm>
          <a:off x="12509500" y="5466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27</xdr:row>
      <xdr:rowOff>58444</xdr:rowOff>
    </xdr:from>
    <xdr:to>
      <xdr:col>60</xdr:col>
      <xdr:colOff>123825</xdr:colOff>
      <xdr:row>27</xdr:row>
      <xdr:rowOff>160044</xdr:rowOff>
    </xdr:to>
    <xdr:sp macro="" textlink="">
      <xdr:nvSpPr>
        <xdr:cNvPr id="147" name="フローチャート: 判断 146">
          <a:extLst>
            <a:ext uri="{FF2B5EF4-FFF2-40B4-BE49-F238E27FC236}">
              <a16:creationId xmlns:a16="http://schemas.microsoft.com/office/drawing/2014/main" id="{ECC200E8-FF72-4E3D-BB7A-71728C3A47D1}"/>
            </a:ext>
          </a:extLst>
        </xdr:cNvPr>
        <xdr:cNvSpPr/>
      </xdr:nvSpPr>
      <xdr:spPr>
        <a:xfrm>
          <a:off x="11747500" y="5459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8" name="テキスト ボックス 147">
          <a:extLst>
            <a:ext uri="{FF2B5EF4-FFF2-40B4-BE49-F238E27FC236}">
              <a16:creationId xmlns:a16="http://schemas.microsoft.com/office/drawing/2014/main" id="{B08C9EF5-3350-4437-9C08-661D863A8DB3}"/>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9" name="テキスト ボックス 148">
          <a:extLst>
            <a:ext uri="{FF2B5EF4-FFF2-40B4-BE49-F238E27FC236}">
              <a16:creationId xmlns:a16="http://schemas.microsoft.com/office/drawing/2014/main" id="{0699240C-CCD3-4EF3-863A-0DA974BEAC93}"/>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268AAB64-E44A-4DCB-9142-FF838715B03D}"/>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1" name="テキスト ボックス 150">
          <a:extLst>
            <a:ext uri="{FF2B5EF4-FFF2-40B4-BE49-F238E27FC236}">
              <a16:creationId xmlns:a16="http://schemas.microsoft.com/office/drawing/2014/main" id="{812F4B3E-DA3E-4968-881D-19EDB9678960}"/>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EA79498F-B9F3-4E4E-B654-791E6B620E4A}"/>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26</xdr:row>
      <xdr:rowOff>60947</xdr:rowOff>
    </xdr:from>
    <xdr:ext cx="469744" cy="259045"/>
    <xdr:sp macro="" textlink="">
      <xdr:nvSpPr>
        <xdr:cNvPr id="153" name="n_1aveValue債務償還比率">
          <a:extLst>
            <a:ext uri="{FF2B5EF4-FFF2-40B4-BE49-F238E27FC236}">
              <a16:creationId xmlns:a16="http://schemas.microsoft.com/office/drawing/2014/main" id="{E9000633-F82A-48F0-B57B-AEE04DCAB38B}"/>
            </a:ext>
          </a:extLst>
        </xdr:cNvPr>
        <xdr:cNvSpPr txBox="1"/>
      </xdr:nvSpPr>
      <xdr:spPr>
        <a:xfrm>
          <a:off x="13836727" y="52901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26</xdr:row>
      <xdr:rowOff>40488</xdr:rowOff>
    </xdr:from>
    <xdr:ext cx="469744" cy="259045"/>
    <xdr:sp macro="" textlink="">
      <xdr:nvSpPr>
        <xdr:cNvPr id="154" name="n_2aveValue債務償還比率">
          <a:extLst>
            <a:ext uri="{FF2B5EF4-FFF2-40B4-BE49-F238E27FC236}">
              <a16:creationId xmlns:a16="http://schemas.microsoft.com/office/drawing/2014/main" id="{95C4C958-C97C-45E2-BBCA-537BA73FAF1F}"/>
            </a:ext>
          </a:extLst>
        </xdr:cNvPr>
        <xdr:cNvSpPr txBox="1"/>
      </xdr:nvSpPr>
      <xdr:spPr>
        <a:xfrm>
          <a:off x="13087427" y="52697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26</xdr:row>
      <xdr:rowOff>12009</xdr:rowOff>
    </xdr:from>
    <xdr:ext cx="469744" cy="259045"/>
    <xdr:sp macro="" textlink="">
      <xdr:nvSpPr>
        <xdr:cNvPr id="155" name="n_3aveValue債務償還比率">
          <a:extLst>
            <a:ext uri="{FF2B5EF4-FFF2-40B4-BE49-F238E27FC236}">
              <a16:creationId xmlns:a16="http://schemas.microsoft.com/office/drawing/2014/main" id="{D94BA193-F71A-4F74-8507-4E51FC15C171}"/>
            </a:ext>
          </a:extLst>
        </xdr:cNvPr>
        <xdr:cNvSpPr txBox="1"/>
      </xdr:nvSpPr>
      <xdr:spPr>
        <a:xfrm>
          <a:off x="12325427" y="52412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26</xdr:row>
      <xdr:rowOff>5121</xdr:rowOff>
    </xdr:from>
    <xdr:ext cx="469744" cy="259045"/>
    <xdr:sp macro="" textlink="">
      <xdr:nvSpPr>
        <xdr:cNvPr id="156" name="n_4aveValue債務償還比率">
          <a:extLst>
            <a:ext uri="{FF2B5EF4-FFF2-40B4-BE49-F238E27FC236}">
              <a16:creationId xmlns:a16="http://schemas.microsoft.com/office/drawing/2014/main" id="{269FDDCB-E4FD-4516-9836-D168705AA3A9}"/>
            </a:ext>
          </a:extLst>
        </xdr:cNvPr>
        <xdr:cNvSpPr txBox="1"/>
      </xdr:nvSpPr>
      <xdr:spPr>
        <a:xfrm>
          <a:off x="11563427" y="52343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57" name="正方形/長方形 156">
          <a:extLst>
            <a:ext uri="{FF2B5EF4-FFF2-40B4-BE49-F238E27FC236}">
              <a16:creationId xmlns:a16="http://schemas.microsoft.com/office/drawing/2014/main" id="{AA316C83-067A-41B4-B3EC-2213E79D42BA}"/>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58" name="正方形/長方形 157">
          <a:extLst>
            <a:ext uri="{FF2B5EF4-FFF2-40B4-BE49-F238E27FC236}">
              <a16:creationId xmlns:a16="http://schemas.microsoft.com/office/drawing/2014/main" id="{54C795EB-9A1C-44B3-8C5D-937E5CF6F4B4}"/>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59" name="テキスト ボックス 158">
          <a:extLst>
            <a:ext uri="{FF2B5EF4-FFF2-40B4-BE49-F238E27FC236}">
              <a16:creationId xmlns:a16="http://schemas.microsoft.com/office/drawing/2014/main" id="{FEFAE25A-0826-4E18-82E7-EA2D5E7E9899}"/>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0" name="テキスト ボックス 159">
          <a:extLst>
            <a:ext uri="{FF2B5EF4-FFF2-40B4-BE49-F238E27FC236}">
              <a16:creationId xmlns:a16="http://schemas.microsoft.com/office/drawing/2014/main" id="{D80AE39A-BC8C-4F77-A508-A2D646FF22CC}"/>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1" name="テキスト ボックス 160">
          <a:extLst>
            <a:ext uri="{FF2B5EF4-FFF2-40B4-BE49-F238E27FC236}">
              <a16:creationId xmlns:a16="http://schemas.microsoft.com/office/drawing/2014/main" id="{5C10DA8A-C51F-4B4A-AA2A-F2623053DE9C}"/>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62" name="テキスト ボックス 161">
          <a:extLst>
            <a:ext uri="{FF2B5EF4-FFF2-40B4-BE49-F238E27FC236}">
              <a16:creationId xmlns:a16="http://schemas.microsoft.com/office/drawing/2014/main" id="{E9DE5FBC-A540-4186-972F-FC2C8D9D721A}"/>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DF2B97C7-8E0F-4D43-88D7-B10271B63BA2}"/>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A063C288-4429-4A0C-B37B-306B9080625F}"/>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B1C80E48-66A4-4F12-AD43-C4825B067ACC}"/>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38311A57-C035-4362-B6E3-B2A45702F283}"/>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6682B7A3-3FDB-409E-9DB9-65F9AF56EC76}"/>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C9199BEE-112F-4195-BF25-2336C63A490F}"/>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DF922FC-A5B6-42B0-860C-5B809EFF2617}"/>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DAE5121F-2B32-489A-A3C6-B1A4847C9EF9}"/>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5C8799FC-7818-4692-9627-72F3315D0489}"/>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F426B2DA-3388-47E5-B09B-5540F58DDA3F}"/>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3,119
3,105
28.37
3,570,351
3,474,596
33,044
1,706,158
3,523,213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A76D1B9D-CC99-4934-8FC2-F5D2F643832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1E5F0C11-9090-4508-8127-C0B42B26BCDB}"/>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2CE4D33-2831-413B-8D04-1CADF36E7CA9}"/>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48C680C1-C54B-4C91-A582-DB1943A8C258}"/>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42B38F-B72F-4BC0-8260-C995DA738C9C}"/>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86D65D26-67F6-41F5-9330-30F217D52E3A}"/>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F80DC808-32E6-4768-8692-D41B390D17B8}"/>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3774411F-DE8C-47F0-AAC3-8ED18B50303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7D70C85A-46BE-48FE-B11C-118804D877A2}"/>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E31292DD-55D9-42DE-A76A-8E1AD049D64D}"/>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C8146D92-B6ED-46A0-A1F0-F6B21AE90A45}"/>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74A7D2D4-BAA0-49B6-8D80-8FCD8316541D}"/>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65CFF74B-70B9-45AF-8AE8-D25F4578D4D1}"/>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241F4907-2D4B-43EE-92B1-5D8E4D39125E}"/>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E92CD99D-01E7-49C2-99AF-38DB7EA608B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E98EDBF8-DC22-4E35-AE6D-8C0CC099FB9C}"/>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4DD53B43-C762-491C-8420-3EC21C1EA04C}"/>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449990E2-AED2-4EB6-B1BF-4F6DC7AB844A}"/>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C03FA98B-29DD-4C0C-A009-C80263C856CC}"/>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DAD82A89-0C5D-416D-B2F9-EF568B5C28E4}"/>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13A9502B-6F1F-4461-BD28-4E0D1147A9EA}"/>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88A4D0FE-B387-4092-978A-00F87CFA31AC}"/>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086FAD14-09C7-40F8-BB39-A501A9696EF6}"/>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63E99034-FA1C-47C6-BAFC-F453D39EA41C}"/>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25/157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FFE16CA9-C357-4FFD-BF95-ED3A04320964}"/>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49158572-8466-4437-99C2-23C9B57FA526}"/>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A25D1D68-580C-4D26-AB5C-5090386EDD97}"/>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63762DD7-99CF-4C6A-9EC8-B84B03BA1AD7}"/>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74D9C053-C025-46F2-A0E7-D292CEDB152B}"/>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9BF37F04-C8CE-4FC9-974C-AA2F226D82AD}"/>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479B1D8F-01F8-4E94-B81C-E02FFB2B0497}"/>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0383ACF0-DB3D-4BB8-A886-BBE888B5B09E}"/>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AA6B4EE8-FD82-4830-9D4F-52C44F2CBDFD}"/>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a:extLst>
            <a:ext uri="{FF2B5EF4-FFF2-40B4-BE49-F238E27FC236}">
              <a16:creationId xmlns:a16="http://schemas.microsoft.com/office/drawing/2014/main" id="{21144B07-9DF3-41C1-8BC2-E83677A020A9}"/>
            </a:ext>
          </a:extLst>
        </xdr:cNvPr>
        <xdr:cNvSpPr txBox="1"/>
      </xdr:nvSpPr>
      <xdr:spPr>
        <a:xfrm>
          <a:off x="294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57089BFD-228F-4152-B930-5FA5DB1C81A5}"/>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5DC1ABA5-DC7B-4470-8DDC-39600A57F4F9}"/>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E05D3747-6E81-445C-80DC-97B123A475BC}"/>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D9F06296-3700-4221-9DD7-70136AF2023F}"/>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743ABBAD-4E1F-4382-B2FF-E8D118016027}"/>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EF6C0324-002D-4EFF-8ABF-4106AE65942D}"/>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A91DD5EF-EC30-4C8E-97F9-AB2F7C536C47}"/>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E7334B9C-5758-447D-88F0-1C0ACBF0758C}"/>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A406B60B-2E5F-492F-9822-34ED922196A9}"/>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a:extLst>
            <a:ext uri="{FF2B5EF4-FFF2-40B4-BE49-F238E27FC236}">
              <a16:creationId xmlns:a16="http://schemas.microsoft.com/office/drawing/2014/main" id="{4CAF0B3F-E1B7-4692-BD78-D0D2467D4C78}"/>
            </a:ext>
          </a:extLst>
        </xdr:cNvPr>
        <xdr:cNvSpPr txBox="1"/>
      </xdr:nvSpPr>
      <xdr:spPr>
        <a:xfrm>
          <a:off x="423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E850970E-B49A-4A2E-B63B-5B9CFDC86E2F}"/>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道路】&#10;有形固定資産減価償却率グラフ枠">
          <a:extLst>
            <a:ext uri="{FF2B5EF4-FFF2-40B4-BE49-F238E27FC236}">
              <a16:creationId xmlns:a16="http://schemas.microsoft.com/office/drawing/2014/main" id="{7CE48E60-AA91-4192-AA5C-1A387C954622}"/>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2722</xdr:rowOff>
    </xdr:from>
    <xdr:to>
      <xdr:col>24</xdr:col>
      <xdr:colOff>62865</xdr:colOff>
      <xdr:row>42</xdr:row>
      <xdr:rowOff>69669</xdr:rowOff>
    </xdr:to>
    <xdr:cxnSp macro="">
      <xdr:nvCxnSpPr>
        <xdr:cNvPr id="58" name="直線コネクタ 57">
          <a:extLst>
            <a:ext uri="{FF2B5EF4-FFF2-40B4-BE49-F238E27FC236}">
              <a16:creationId xmlns:a16="http://schemas.microsoft.com/office/drawing/2014/main" id="{F46027AD-CBFF-4CEC-81E9-0097513D0216}"/>
            </a:ext>
          </a:extLst>
        </xdr:cNvPr>
        <xdr:cNvCxnSpPr/>
      </xdr:nvCxnSpPr>
      <xdr:spPr>
        <a:xfrm flipV="1">
          <a:off x="4634865" y="5660572"/>
          <a:ext cx="0" cy="16099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73496</xdr:rowOff>
    </xdr:from>
    <xdr:ext cx="405111" cy="259045"/>
    <xdr:sp macro="" textlink="">
      <xdr:nvSpPr>
        <xdr:cNvPr id="59" name="【道路】&#10;有形固定資産減価償却率最小値テキスト">
          <a:extLst>
            <a:ext uri="{FF2B5EF4-FFF2-40B4-BE49-F238E27FC236}">
              <a16:creationId xmlns:a16="http://schemas.microsoft.com/office/drawing/2014/main" id="{1812BD92-826F-4748-AA85-B5E427B5903D}"/>
            </a:ext>
          </a:extLst>
        </xdr:cNvPr>
        <xdr:cNvSpPr txBox="1"/>
      </xdr:nvSpPr>
      <xdr:spPr>
        <a:xfrm>
          <a:off x="4673600" y="72743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69669</xdr:rowOff>
    </xdr:from>
    <xdr:to>
      <xdr:col>24</xdr:col>
      <xdr:colOff>152400</xdr:colOff>
      <xdr:row>42</xdr:row>
      <xdr:rowOff>69669</xdr:rowOff>
    </xdr:to>
    <xdr:cxnSp macro="">
      <xdr:nvCxnSpPr>
        <xdr:cNvPr id="60" name="直線コネクタ 59">
          <a:extLst>
            <a:ext uri="{FF2B5EF4-FFF2-40B4-BE49-F238E27FC236}">
              <a16:creationId xmlns:a16="http://schemas.microsoft.com/office/drawing/2014/main" id="{420C2C13-0B50-4942-A9FD-D99482FD56DF}"/>
            </a:ext>
          </a:extLst>
        </xdr:cNvPr>
        <xdr:cNvCxnSpPr/>
      </xdr:nvCxnSpPr>
      <xdr:spPr>
        <a:xfrm>
          <a:off x="4546600" y="72705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120849</xdr:rowOff>
    </xdr:from>
    <xdr:ext cx="340478" cy="259045"/>
    <xdr:sp macro="" textlink="">
      <xdr:nvSpPr>
        <xdr:cNvPr id="61" name="【道路】&#10;有形固定資産減価償却率最大値テキスト">
          <a:extLst>
            <a:ext uri="{FF2B5EF4-FFF2-40B4-BE49-F238E27FC236}">
              <a16:creationId xmlns:a16="http://schemas.microsoft.com/office/drawing/2014/main" id="{C8D3F906-12D0-4BFF-8492-826405A7DC93}"/>
            </a:ext>
          </a:extLst>
        </xdr:cNvPr>
        <xdr:cNvSpPr txBox="1"/>
      </xdr:nvSpPr>
      <xdr:spPr>
        <a:xfrm>
          <a:off x="4673600" y="54357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2722</xdr:rowOff>
    </xdr:from>
    <xdr:to>
      <xdr:col>24</xdr:col>
      <xdr:colOff>152400</xdr:colOff>
      <xdr:row>33</xdr:row>
      <xdr:rowOff>2722</xdr:rowOff>
    </xdr:to>
    <xdr:cxnSp macro="">
      <xdr:nvCxnSpPr>
        <xdr:cNvPr id="62" name="直線コネクタ 61">
          <a:extLst>
            <a:ext uri="{FF2B5EF4-FFF2-40B4-BE49-F238E27FC236}">
              <a16:creationId xmlns:a16="http://schemas.microsoft.com/office/drawing/2014/main" id="{6BE3E5E6-3107-4490-9C5E-D7D0A4D87BA6}"/>
            </a:ext>
          </a:extLst>
        </xdr:cNvPr>
        <xdr:cNvCxnSpPr/>
      </xdr:nvCxnSpPr>
      <xdr:spPr>
        <a:xfrm>
          <a:off x="4546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100165</xdr:rowOff>
    </xdr:from>
    <xdr:ext cx="405111" cy="259045"/>
    <xdr:sp macro="" textlink="">
      <xdr:nvSpPr>
        <xdr:cNvPr id="63" name="【道路】&#10;有形固定資産減価償却率平均値テキスト">
          <a:extLst>
            <a:ext uri="{FF2B5EF4-FFF2-40B4-BE49-F238E27FC236}">
              <a16:creationId xmlns:a16="http://schemas.microsoft.com/office/drawing/2014/main" id="{CE58B97F-30DB-4AC2-AE58-DF2D207D97F0}"/>
            </a:ext>
          </a:extLst>
        </xdr:cNvPr>
        <xdr:cNvSpPr txBox="1"/>
      </xdr:nvSpPr>
      <xdr:spPr>
        <a:xfrm>
          <a:off x="4673600" y="661526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121738</xdr:rowOff>
    </xdr:from>
    <xdr:to>
      <xdr:col>24</xdr:col>
      <xdr:colOff>114300</xdr:colOff>
      <xdr:row>39</xdr:row>
      <xdr:rowOff>51888</xdr:rowOff>
    </xdr:to>
    <xdr:sp macro="" textlink="">
      <xdr:nvSpPr>
        <xdr:cNvPr id="64" name="フローチャート: 判断 63">
          <a:extLst>
            <a:ext uri="{FF2B5EF4-FFF2-40B4-BE49-F238E27FC236}">
              <a16:creationId xmlns:a16="http://schemas.microsoft.com/office/drawing/2014/main" id="{6322656A-E71A-4E79-BFFA-CC0DF4C242C7}"/>
            </a:ext>
          </a:extLst>
        </xdr:cNvPr>
        <xdr:cNvSpPr/>
      </xdr:nvSpPr>
      <xdr:spPr>
        <a:xfrm>
          <a:off x="4584700" y="6636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118473</xdr:rowOff>
    </xdr:from>
    <xdr:to>
      <xdr:col>20</xdr:col>
      <xdr:colOff>38100</xdr:colOff>
      <xdr:row>39</xdr:row>
      <xdr:rowOff>48623</xdr:rowOff>
    </xdr:to>
    <xdr:sp macro="" textlink="">
      <xdr:nvSpPr>
        <xdr:cNvPr id="65" name="フローチャート: 判断 64">
          <a:extLst>
            <a:ext uri="{FF2B5EF4-FFF2-40B4-BE49-F238E27FC236}">
              <a16:creationId xmlns:a16="http://schemas.microsoft.com/office/drawing/2014/main" id="{8F2CB01D-F081-4062-A6E7-3A07FC67467D}"/>
            </a:ext>
          </a:extLst>
        </xdr:cNvPr>
        <xdr:cNvSpPr/>
      </xdr:nvSpPr>
      <xdr:spPr>
        <a:xfrm>
          <a:off x="3746500" y="6633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87449</xdr:rowOff>
    </xdr:from>
    <xdr:to>
      <xdr:col>15</xdr:col>
      <xdr:colOff>101600</xdr:colOff>
      <xdr:row>39</xdr:row>
      <xdr:rowOff>17599</xdr:rowOff>
    </xdr:to>
    <xdr:sp macro="" textlink="">
      <xdr:nvSpPr>
        <xdr:cNvPr id="66" name="フローチャート: 判断 65">
          <a:extLst>
            <a:ext uri="{FF2B5EF4-FFF2-40B4-BE49-F238E27FC236}">
              <a16:creationId xmlns:a16="http://schemas.microsoft.com/office/drawing/2014/main" id="{21491D9E-DEB1-4E82-BBE9-9F3D78ECD0F3}"/>
            </a:ext>
          </a:extLst>
        </xdr:cNvPr>
        <xdr:cNvSpPr/>
      </xdr:nvSpPr>
      <xdr:spPr>
        <a:xfrm>
          <a:off x="2857500" y="6602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54791</xdr:rowOff>
    </xdr:from>
    <xdr:to>
      <xdr:col>10</xdr:col>
      <xdr:colOff>165100</xdr:colOff>
      <xdr:row>38</xdr:row>
      <xdr:rowOff>156391</xdr:rowOff>
    </xdr:to>
    <xdr:sp macro="" textlink="">
      <xdr:nvSpPr>
        <xdr:cNvPr id="67" name="フローチャート: 判断 66">
          <a:extLst>
            <a:ext uri="{FF2B5EF4-FFF2-40B4-BE49-F238E27FC236}">
              <a16:creationId xmlns:a16="http://schemas.microsoft.com/office/drawing/2014/main" id="{F9AA949A-B85A-445F-80CE-F1EA45B3CDBC}"/>
            </a:ext>
          </a:extLst>
        </xdr:cNvPr>
        <xdr:cNvSpPr/>
      </xdr:nvSpPr>
      <xdr:spPr>
        <a:xfrm>
          <a:off x="1968500" y="6569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38</xdr:row>
      <xdr:rowOff>31931</xdr:rowOff>
    </xdr:from>
    <xdr:to>
      <xdr:col>6</xdr:col>
      <xdr:colOff>38100</xdr:colOff>
      <xdr:row>38</xdr:row>
      <xdr:rowOff>133531</xdr:rowOff>
    </xdr:to>
    <xdr:sp macro="" textlink="">
      <xdr:nvSpPr>
        <xdr:cNvPr id="68" name="フローチャート: 判断 67">
          <a:extLst>
            <a:ext uri="{FF2B5EF4-FFF2-40B4-BE49-F238E27FC236}">
              <a16:creationId xmlns:a16="http://schemas.microsoft.com/office/drawing/2014/main" id="{EB6EB279-AB98-4225-BC5F-E9430E7891AD}"/>
            </a:ext>
          </a:extLst>
        </xdr:cNvPr>
        <xdr:cNvSpPr/>
      </xdr:nvSpPr>
      <xdr:spPr>
        <a:xfrm>
          <a:off x="1079500" y="6547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0EDBE74E-7F4F-4DB5-899A-C560443DB597}"/>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7B1639E5-21B2-4802-B332-1D3B13DB1DA4}"/>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B0C69639-EE23-4C3C-AB95-120E819F34C9}"/>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9659396A-5C1E-4F2E-8941-E9608DDE092A}"/>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7D1A8428-630C-4F14-BD26-A69C97591341}"/>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120106</xdr:rowOff>
    </xdr:from>
    <xdr:to>
      <xdr:col>24</xdr:col>
      <xdr:colOff>114300</xdr:colOff>
      <xdr:row>38</xdr:row>
      <xdr:rowOff>50256</xdr:rowOff>
    </xdr:to>
    <xdr:sp macro="" textlink="">
      <xdr:nvSpPr>
        <xdr:cNvPr id="74" name="楕円 73">
          <a:extLst>
            <a:ext uri="{FF2B5EF4-FFF2-40B4-BE49-F238E27FC236}">
              <a16:creationId xmlns:a16="http://schemas.microsoft.com/office/drawing/2014/main" id="{52DD8E72-4384-4B01-97E3-1054D19F21CB}"/>
            </a:ext>
          </a:extLst>
        </xdr:cNvPr>
        <xdr:cNvSpPr/>
      </xdr:nvSpPr>
      <xdr:spPr>
        <a:xfrm>
          <a:off x="4584700" y="6463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36</xdr:row>
      <xdr:rowOff>142983</xdr:rowOff>
    </xdr:from>
    <xdr:ext cx="405111" cy="259045"/>
    <xdr:sp macro="" textlink="">
      <xdr:nvSpPr>
        <xdr:cNvPr id="75" name="【道路】&#10;有形固定資産減価償却率該当値テキスト">
          <a:extLst>
            <a:ext uri="{FF2B5EF4-FFF2-40B4-BE49-F238E27FC236}">
              <a16:creationId xmlns:a16="http://schemas.microsoft.com/office/drawing/2014/main" id="{A91951D3-5422-4E2B-8148-61E6C90EC277}"/>
            </a:ext>
          </a:extLst>
        </xdr:cNvPr>
        <xdr:cNvSpPr txBox="1"/>
      </xdr:nvSpPr>
      <xdr:spPr>
        <a:xfrm>
          <a:off x="4673600" y="63151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98878</xdr:rowOff>
    </xdr:from>
    <xdr:to>
      <xdr:col>20</xdr:col>
      <xdr:colOff>38100</xdr:colOff>
      <xdr:row>38</xdr:row>
      <xdr:rowOff>29028</xdr:rowOff>
    </xdr:to>
    <xdr:sp macro="" textlink="">
      <xdr:nvSpPr>
        <xdr:cNvPr id="76" name="楕円 75">
          <a:extLst>
            <a:ext uri="{FF2B5EF4-FFF2-40B4-BE49-F238E27FC236}">
              <a16:creationId xmlns:a16="http://schemas.microsoft.com/office/drawing/2014/main" id="{71173586-62CA-4181-B68D-9D965ECD0E6B}"/>
            </a:ext>
          </a:extLst>
        </xdr:cNvPr>
        <xdr:cNvSpPr/>
      </xdr:nvSpPr>
      <xdr:spPr>
        <a:xfrm>
          <a:off x="3746500" y="6442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149678</xdr:rowOff>
    </xdr:from>
    <xdr:to>
      <xdr:col>24</xdr:col>
      <xdr:colOff>63500</xdr:colOff>
      <xdr:row>37</xdr:row>
      <xdr:rowOff>170906</xdr:rowOff>
    </xdr:to>
    <xdr:cxnSp macro="">
      <xdr:nvCxnSpPr>
        <xdr:cNvPr id="77" name="直線コネクタ 76">
          <a:extLst>
            <a:ext uri="{FF2B5EF4-FFF2-40B4-BE49-F238E27FC236}">
              <a16:creationId xmlns:a16="http://schemas.microsoft.com/office/drawing/2014/main" id="{5AF40559-A62B-4D93-BCA0-8ED1E9778B85}"/>
            </a:ext>
          </a:extLst>
        </xdr:cNvPr>
        <xdr:cNvCxnSpPr/>
      </xdr:nvCxnSpPr>
      <xdr:spPr>
        <a:xfrm>
          <a:off x="3797300" y="6493328"/>
          <a:ext cx="8382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62956</xdr:rowOff>
    </xdr:from>
    <xdr:to>
      <xdr:col>15</xdr:col>
      <xdr:colOff>101600</xdr:colOff>
      <xdr:row>37</xdr:row>
      <xdr:rowOff>164556</xdr:rowOff>
    </xdr:to>
    <xdr:sp macro="" textlink="">
      <xdr:nvSpPr>
        <xdr:cNvPr id="78" name="楕円 77">
          <a:extLst>
            <a:ext uri="{FF2B5EF4-FFF2-40B4-BE49-F238E27FC236}">
              <a16:creationId xmlns:a16="http://schemas.microsoft.com/office/drawing/2014/main" id="{4A34EAB0-63AD-41CB-AAD9-09AAA3D2E57F}"/>
            </a:ext>
          </a:extLst>
        </xdr:cNvPr>
        <xdr:cNvSpPr/>
      </xdr:nvSpPr>
      <xdr:spPr>
        <a:xfrm>
          <a:off x="2857500" y="6406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113756</xdr:rowOff>
    </xdr:from>
    <xdr:to>
      <xdr:col>19</xdr:col>
      <xdr:colOff>177800</xdr:colOff>
      <xdr:row>37</xdr:row>
      <xdr:rowOff>149678</xdr:rowOff>
    </xdr:to>
    <xdr:cxnSp macro="">
      <xdr:nvCxnSpPr>
        <xdr:cNvPr id="79" name="直線コネクタ 78">
          <a:extLst>
            <a:ext uri="{FF2B5EF4-FFF2-40B4-BE49-F238E27FC236}">
              <a16:creationId xmlns:a16="http://schemas.microsoft.com/office/drawing/2014/main" id="{D451A9A1-B504-4141-8481-827F7D0D58CF}"/>
            </a:ext>
          </a:extLst>
        </xdr:cNvPr>
        <xdr:cNvCxnSpPr/>
      </xdr:nvCxnSpPr>
      <xdr:spPr>
        <a:xfrm>
          <a:off x="2908300" y="6457406"/>
          <a:ext cx="889000" cy="35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35197</xdr:rowOff>
    </xdr:from>
    <xdr:to>
      <xdr:col>10</xdr:col>
      <xdr:colOff>165100</xdr:colOff>
      <xdr:row>37</xdr:row>
      <xdr:rowOff>136797</xdr:rowOff>
    </xdr:to>
    <xdr:sp macro="" textlink="">
      <xdr:nvSpPr>
        <xdr:cNvPr id="80" name="楕円 79">
          <a:extLst>
            <a:ext uri="{FF2B5EF4-FFF2-40B4-BE49-F238E27FC236}">
              <a16:creationId xmlns:a16="http://schemas.microsoft.com/office/drawing/2014/main" id="{ACE8AF17-07E8-48D0-B931-F65242107952}"/>
            </a:ext>
          </a:extLst>
        </xdr:cNvPr>
        <xdr:cNvSpPr/>
      </xdr:nvSpPr>
      <xdr:spPr>
        <a:xfrm>
          <a:off x="1968500" y="6378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85997</xdr:rowOff>
    </xdr:from>
    <xdr:to>
      <xdr:col>15</xdr:col>
      <xdr:colOff>50800</xdr:colOff>
      <xdr:row>37</xdr:row>
      <xdr:rowOff>113756</xdr:rowOff>
    </xdr:to>
    <xdr:cxnSp macro="">
      <xdr:nvCxnSpPr>
        <xdr:cNvPr id="81" name="直線コネクタ 80">
          <a:extLst>
            <a:ext uri="{FF2B5EF4-FFF2-40B4-BE49-F238E27FC236}">
              <a16:creationId xmlns:a16="http://schemas.microsoft.com/office/drawing/2014/main" id="{A22BFBFC-DCD1-4D7A-9586-0ED477760C49}"/>
            </a:ext>
          </a:extLst>
        </xdr:cNvPr>
        <xdr:cNvCxnSpPr/>
      </xdr:nvCxnSpPr>
      <xdr:spPr>
        <a:xfrm>
          <a:off x="2019300" y="6429647"/>
          <a:ext cx="889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37</xdr:row>
      <xdr:rowOff>35197</xdr:rowOff>
    </xdr:from>
    <xdr:to>
      <xdr:col>6</xdr:col>
      <xdr:colOff>38100</xdr:colOff>
      <xdr:row>37</xdr:row>
      <xdr:rowOff>136797</xdr:rowOff>
    </xdr:to>
    <xdr:sp macro="" textlink="">
      <xdr:nvSpPr>
        <xdr:cNvPr id="82" name="楕円 81">
          <a:extLst>
            <a:ext uri="{FF2B5EF4-FFF2-40B4-BE49-F238E27FC236}">
              <a16:creationId xmlns:a16="http://schemas.microsoft.com/office/drawing/2014/main" id="{C0A632EF-340B-4B15-AEEC-7FA1BAD178C1}"/>
            </a:ext>
          </a:extLst>
        </xdr:cNvPr>
        <xdr:cNvSpPr/>
      </xdr:nvSpPr>
      <xdr:spPr>
        <a:xfrm>
          <a:off x="1079500" y="6378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85997</xdr:rowOff>
    </xdr:from>
    <xdr:to>
      <xdr:col>10</xdr:col>
      <xdr:colOff>114300</xdr:colOff>
      <xdr:row>37</xdr:row>
      <xdr:rowOff>85997</xdr:rowOff>
    </xdr:to>
    <xdr:cxnSp macro="">
      <xdr:nvCxnSpPr>
        <xdr:cNvPr id="83" name="直線コネクタ 82">
          <a:extLst>
            <a:ext uri="{FF2B5EF4-FFF2-40B4-BE49-F238E27FC236}">
              <a16:creationId xmlns:a16="http://schemas.microsoft.com/office/drawing/2014/main" id="{82C03E25-A2DF-4D7D-9C97-214601D15430}"/>
            </a:ext>
          </a:extLst>
        </xdr:cNvPr>
        <xdr:cNvCxnSpPr/>
      </xdr:nvCxnSpPr>
      <xdr:spPr>
        <a:xfrm>
          <a:off x="1130300" y="642964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39750</xdr:rowOff>
    </xdr:from>
    <xdr:ext cx="405111" cy="259045"/>
    <xdr:sp macro="" textlink="">
      <xdr:nvSpPr>
        <xdr:cNvPr id="84" name="n_1aveValue【道路】&#10;有形固定資産減価償却率">
          <a:extLst>
            <a:ext uri="{FF2B5EF4-FFF2-40B4-BE49-F238E27FC236}">
              <a16:creationId xmlns:a16="http://schemas.microsoft.com/office/drawing/2014/main" id="{F2666063-C66D-43F8-8947-DB68B4F8CBFD}"/>
            </a:ext>
          </a:extLst>
        </xdr:cNvPr>
        <xdr:cNvSpPr txBox="1"/>
      </xdr:nvSpPr>
      <xdr:spPr>
        <a:xfrm>
          <a:off x="3582044" y="67263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8726</xdr:rowOff>
    </xdr:from>
    <xdr:ext cx="405111" cy="259045"/>
    <xdr:sp macro="" textlink="">
      <xdr:nvSpPr>
        <xdr:cNvPr id="85" name="n_2aveValue【道路】&#10;有形固定資産減価償却率">
          <a:extLst>
            <a:ext uri="{FF2B5EF4-FFF2-40B4-BE49-F238E27FC236}">
              <a16:creationId xmlns:a16="http://schemas.microsoft.com/office/drawing/2014/main" id="{471C8952-03BF-4AFE-A3FA-D54A9E508246}"/>
            </a:ext>
          </a:extLst>
        </xdr:cNvPr>
        <xdr:cNvSpPr txBox="1"/>
      </xdr:nvSpPr>
      <xdr:spPr>
        <a:xfrm>
          <a:off x="2705744" y="66952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147518</xdr:rowOff>
    </xdr:from>
    <xdr:ext cx="405111" cy="259045"/>
    <xdr:sp macro="" textlink="">
      <xdr:nvSpPr>
        <xdr:cNvPr id="86" name="n_3aveValue【道路】&#10;有形固定資産減価償却率">
          <a:extLst>
            <a:ext uri="{FF2B5EF4-FFF2-40B4-BE49-F238E27FC236}">
              <a16:creationId xmlns:a16="http://schemas.microsoft.com/office/drawing/2014/main" id="{63E85F9A-4499-48B5-8C0A-F3AA997B80D2}"/>
            </a:ext>
          </a:extLst>
        </xdr:cNvPr>
        <xdr:cNvSpPr txBox="1"/>
      </xdr:nvSpPr>
      <xdr:spPr>
        <a:xfrm>
          <a:off x="1816744" y="66626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124658</xdr:rowOff>
    </xdr:from>
    <xdr:ext cx="405111" cy="259045"/>
    <xdr:sp macro="" textlink="">
      <xdr:nvSpPr>
        <xdr:cNvPr id="87" name="n_4aveValue【道路】&#10;有形固定資産減価償却率">
          <a:extLst>
            <a:ext uri="{FF2B5EF4-FFF2-40B4-BE49-F238E27FC236}">
              <a16:creationId xmlns:a16="http://schemas.microsoft.com/office/drawing/2014/main" id="{ED94ECA2-C019-4F8D-9032-D97BBBED52B3}"/>
            </a:ext>
          </a:extLst>
        </xdr:cNvPr>
        <xdr:cNvSpPr txBox="1"/>
      </xdr:nvSpPr>
      <xdr:spPr>
        <a:xfrm>
          <a:off x="927744" y="66397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36</xdr:row>
      <xdr:rowOff>45555</xdr:rowOff>
    </xdr:from>
    <xdr:ext cx="405111" cy="259045"/>
    <xdr:sp macro="" textlink="">
      <xdr:nvSpPr>
        <xdr:cNvPr id="88" name="n_1mainValue【道路】&#10;有形固定資産減価償却率">
          <a:extLst>
            <a:ext uri="{FF2B5EF4-FFF2-40B4-BE49-F238E27FC236}">
              <a16:creationId xmlns:a16="http://schemas.microsoft.com/office/drawing/2014/main" id="{273FBBD0-C37C-4BC8-9623-9D94EA2033FE}"/>
            </a:ext>
          </a:extLst>
        </xdr:cNvPr>
        <xdr:cNvSpPr txBox="1"/>
      </xdr:nvSpPr>
      <xdr:spPr>
        <a:xfrm>
          <a:off x="3582044" y="62177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9633</xdr:rowOff>
    </xdr:from>
    <xdr:ext cx="405111" cy="259045"/>
    <xdr:sp macro="" textlink="">
      <xdr:nvSpPr>
        <xdr:cNvPr id="89" name="n_2mainValue【道路】&#10;有形固定資産減価償却率">
          <a:extLst>
            <a:ext uri="{FF2B5EF4-FFF2-40B4-BE49-F238E27FC236}">
              <a16:creationId xmlns:a16="http://schemas.microsoft.com/office/drawing/2014/main" id="{BC1DFA9D-516D-46FE-A5AB-84B0E75FE7D2}"/>
            </a:ext>
          </a:extLst>
        </xdr:cNvPr>
        <xdr:cNvSpPr txBox="1"/>
      </xdr:nvSpPr>
      <xdr:spPr>
        <a:xfrm>
          <a:off x="2705744" y="61818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153324</xdr:rowOff>
    </xdr:from>
    <xdr:ext cx="405111" cy="259045"/>
    <xdr:sp macro="" textlink="">
      <xdr:nvSpPr>
        <xdr:cNvPr id="90" name="n_3mainValue【道路】&#10;有形固定資産減価償却率">
          <a:extLst>
            <a:ext uri="{FF2B5EF4-FFF2-40B4-BE49-F238E27FC236}">
              <a16:creationId xmlns:a16="http://schemas.microsoft.com/office/drawing/2014/main" id="{3EFDE160-6103-4A09-8FEE-2FC8822FB75A}"/>
            </a:ext>
          </a:extLst>
        </xdr:cNvPr>
        <xdr:cNvSpPr txBox="1"/>
      </xdr:nvSpPr>
      <xdr:spPr>
        <a:xfrm>
          <a:off x="1816744" y="61540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153324</xdr:rowOff>
    </xdr:from>
    <xdr:ext cx="405111" cy="259045"/>
    <xdr:sp macro="" textlink="">
      <xdr:nvSpPr>
        <xdr:cNvPr id="91" name="n_4mainValue【道路】&#10;有形固定資産減価償却率">
          <a:extLst>
            <a:ext uri="{FF2B5EF4-FFF2-40B4-BE49-F238E27FC236}">
              <a16:creationId xmlns:a16="http://schemas.microsoft.com/office/drawing/2014/main" id="{851053E2-EDB9-4BA0-8E28-1E9D4036447D}"/>
            </a:ext>
          </a:extLst>
        </xdr:cNvPr>
        <xdr:cNvSpPr txBox="1"/>
      </xdr:nvSpPr>
      <xdr:spPr>
        <a:xfrm>
          <a:off x="927744" y="61540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a:extLst>
            <a:ext uri="{FF2B5EF4-FFF2-40B4-BE49-F238E27FC236}">
              <a16:creationId xmlns:a16="http://schemas.microsoft.com/office/drawing/2014/main" id="{554A1D4D-06E3-4746-BE7D-3D73C75D486F}"/>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a:extLst>
            <a:ext uri="{FF2B5EF4-FFF2-40B4-BE49-F238E27FC236}">
              <a16:creationId xmlns:a16="http://schemas.microsoft.com/office/drawing/2014/main" id="{FC572075-BB08-4E89-93D7-772F5C36CE40}"/>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a:extLst>
            <a:ext uri="{FF2B5EF4-FFF2-40B4-BE49-F238E27FC236}">
              <a16:creationId xmlns:a16="http://schemas.microsoft.com/office/drawing/2014/main" id="{CBF22C75-8E10-4248-B831-BC39BE7B222B}"/>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148/158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a:extLst>
            <a:ext uri="{FF2B5EF4-FFF2-40B4-BE49-F238E27FC236}">
              <a16:creationId xmlns:a16="http://schemas.microsoft.com/office/drawing/2014/main" id="{B0958DC0-0255-49B1-B7D7-4D5F8587123D}"/>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a:extLst>
            <a:ext uri="{FF2B5EF4-FFF2-40B4-BE49-F238E27FC236}">
              <a16:creationId xmlns:a16="http://schemas.microsoft.com/office/drawing/2014/main" id="{A2E63F82-E557-496B-8672-75808D55CB86}"/>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a:extLst>
            <a:ext uri="{FF2B5EF4-FFF2-40B4-BE49-F238E27FC236}">
              <a16:creationId xmlns:a16="http://schemas.microsoft.com/office/drawing/2014/main" id="{5BD5E786-18D0-4913-9E8E-08251DD7EFAA}"/>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a:extLst>
            <a:ext uri="{FF2B5EF4-FFF2-40B4-BE49-F238E27FC236}">
              <a16:creationId xmlns:a16="http://schemas.microsoft.com/office/drawing/2014/main" id="{9569FFFE-59FE-4DF2-9399-791DAE81E086}"/>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a:extLst>
            <a:ext uri="{FF2B5EF4-FFF2-40B4-BE49-F238E27FC236}">
              <a16:creationId xmlns:a16="http://schemas.microsoft.com/office/drawing/2014/main" id="{E647C1B6-17C9-4F01-9548-2A7B64967DEE}"/>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100" name="テキスト ボックス 99">
          <a:extLst>
            <a:ext uri="{FF2B5EF4-FFF2-40B4-BE49-F238E27FC236}">
              <a16:creationId xmlns:a16="http://schemas.microsoft.com/office/drawing/2014/main" id="{2A57BC32-2586-4E00-A8E8-B592A153B280}"/>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8F20404B-AE7E-4E00-B2B8-B7B932A50C1D}"/>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2" name="直線コネクタ 101">
          <a:extLst>
            <a:ext uri="{FF2B5EF4-FFF2-40B4-BE49-F238E27FC236}">
              <a16:creationId xmlns:a16="http://schemas.microsoft.com/office/drawing/2014/main" id="{A8545760-3498-4CDD-87A3-F40ECDE53F8A}"/>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3" name="テキスト ボックス 102">
          <a:extLst>
            <a:ext uri="{FF2B5EF4-FFF2-40B4-BE49-F238E27FC236}">
              <a16:creationId xmlns:a16="http://schemas.microsoft.com/office/drawing/2014/main" id="{0270E7A6-E188-401A-AC7D-86AE7C76BB37}"/>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4" name="直線コネクタ 103">
          <a:extLst>
            <a:ext uri="{FF2B5EF4-FFF2-40B4-BE49-F238E27FC236}">
              <a16:creationId xmlns:a16="http://schemas.microsoft.com/office/drawing/2014/main" id="{777F8A52-3559-47AC-A1AC-4C5136EB7B9D}"/>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105" name="テキスト ボックス 104">
          <a:extLst>
            <a:ext uri="{FF2B5EF4-FFF2-40B4-BE49-F238E27FC236}">
              <a16:creationId xmlns:a16="http://schemas.microsoft.com/office/drawing/2014/main" id="{1176008B-5BD7-4D25-A4E2-28E4B6EBDE3F}"/>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6" name="直線コネクタ 105">
          <a:extLst>
            <a:ext uri="{FF2B5EF4-FFF2-40B4-BE49-F238E27FC236}">
              <a16:creationId xmlns:a16="http://schemas.microsoft.com/office/drawing/2014/main" id="{1FF13BA8-A5C6-4651-BE24-49ED5184E2DF}"/>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7" name="テキスト ボックス 106">
          <a:extLst>
            <a:ext uri="{FF2B5EF4-FFF2-40B4-BE49-F238E27FC236}">
              <a16:creationId xmlns:a16="http://schemas.microsoft.com/office/drawing/2014/main" id="{EC328A45-4744-463A-9DD7-2F363CF4557A}"/>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8" name="直線コネクタ 107">
          <a:extLst>
            <a:ext uri="{FF2B5EF4-FFF2-40B4-BE49-F238E27FC236}">
              <a16:creationId xmlns:a16="http://schemas.microsoft.com/office/drawing/2014/main" id="{2DBE5B52-4905-4EBE-AA02-CF80E01BF7DF}"/>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9" name="テキスト ボックス 108">
          <a:extLst>
            <a:ext uri="{FF2B5EF4-FFF2-40B4-BE49-F238E27FC236}">
              <a16:creationId xmlns:a16="http://schemas.microsoft.com/office/drawing/2014/main" id="{6307DF7A-1FDE-42BF-BF51-32B83647E20E}"/>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0" name="直線コネクタ 109">
          <a:extLst>
            <a:ext uri="{FF2B5EF4-FFF2-40B4-BE49-F238E27FC236}">
              <a16:creationId xmlns:a16="http://schemas.microsoft.com/office/drawing/2014/main" id="{3A649702-E0A3-4F62-AB20-A1DB6F8B312E}"/>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11" name="テキスト ボックス 110">
          <a:extLst>
            <a:ext uri="{FF2B5EF4-FFF2-40B4-BE49-F238E27FC236}">
              <a16:creationId xmlns:a16="http://schemas.microsoft.com/office/drawing/2014/main" id="{417479DF-B81D-46EA-81EA-A7317D4F64C2}"/>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2" name="直線コネクタ 111">
          <a:extLst>
            <a:ext uri="{FF2B5EF4-FFF2-40B4-BE49-F238E27FC236}">
              <a16:creationId xmlns:a16="http://schemas.microsoft.com/office/drawing/2014/main" id="{E9A2D7F1-ED5A-4D7C-900C-C38F6DC2BC18}"/>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13" name="テキスト ボックス 112">
          <a:extLst>
            <a:ext uri="{FF2B5EF4-FFF2-40B4-BE49-F238E27FC236}">
              <a16:creationId xmlns:a16="http://schemas.microsoft.com/office/drawing/2014/main" id="{710FDD1A-861F-4C01-8C16-4AF2E2306B4F}"/>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4" name="【道路】&#10;一人当たり延長グラフ枠">
          <a:extLst>
            <a:ext uri="{FF2B5EF4-FFF2-40B4-BE49-F238E27FC236}">
              <a16:creationId xmlns:a16="http://schemas.microsoft.com/office/drawing/2014/main" id="{9DBFEC98-2837-4CD6-A0AD-56DB8133CB13}"/>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68709</xdr:rowOff>
    </xdr:from>
    <xdr:to>
      <xdr:col>54</xdr:col>
      <xdr:colOff>189865</xdr:colOff>
      <xdr:row>42</xdr:row>
      <xdr:rowOff>37879</xdr:rowOff>
    </xdr:to>
    <xdr:cxnSp macro="">
      <xdr:nvCxnSpPr>
        <xdr:cNvPr id="115" name="直線コネクタ 114">
          <a:extLst>
            <a:ext uri="{FF2B5EF4-FFF2-40B4-BE49-F238E27FC236}">
              <a16:creationId xmlns:a16="http://schemas.microsoft.com/office/drawing/2014/main" id="{75429434-439F-47D5-8AEA-23F84E733C3F}"/>
            </a:ext>
          </a:extLst>
        </xdr:cNvPr>
        <xdr:cNvCxnSpPr/>
      </xdr:nvCxnSpPr>
      <xdr:spPr>
        <a:xfrm flipV="1">
          <a:off x="10476865" y="5726559"/>
          <a:ext cx="0" cy="15122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41706</xdr:rowOff>
    </xdr:from>
    <xdr:ext cx="469744" cy="259045"/>
    <xdr:sp macro="" textlink="">
      <xdr:nvSpPr>
        <xdr:cNvPr id="116" name="【道路】&#10;一人当たり延長最小値テキスト">
          <a:extLst>
            <a:ext uri="{FF2B5EF4-FFF2-40B4-BE49-F238E27FC236}">
              <a16:creationId xmlns:a16="http://schemas.microsoft.com/office/drawing/2014/main" id="{AC28E013-7579-4CC7-BB88-03792029E0C5}"/>
            </a:ext>
          </a:extLst>
        </xdr:cNvPr>
        <xdr:cNvSpPr txBox="1"/>
      </xdr:nvSpPr>
      <xdr:spPr>
        <a:xfrm>
          <a:off x="10515600" y="72426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37879</xdr:rowOff>
    </xdr:from>
    <xdr:to>
      <xdr:col>55</xdr:col>
      <xdr:colOff>88900</xdr:colOff>
      <xdr:row>42</xdr:row>
      <xdr:rowOff>37879</xdr:rowOff>
    </xdr:to>
    <xdr:cxnSp macro="">
      <xdr:nvCxnSpPr>
        <xdr:cNvPr id="117" name="直線コネクタ 116">
          <a:extLst>
            <a:ext uri="{FF2B5EF4-FFF2-40B4-BE49-F238E27FC236}">
              <a16:creationId xmlns:a16="http://schemas.microsoft.com/office/drawing/2014/main" id="{520FC131-7558-4FB7-BE2D-F40597D5BB02}"/>
            </a:ext>
          </a:extLst>
        </xdr:cNvPr>
        <xdr:cNvCxnSpPr/>
      </xdr:nvCxnSpPr>
      <xdr:spPr>
        <a:xfrm>
          <a:off x="10388600" y="72387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15386</xdr:rowOff>
    </xdr:from>
    <xdr:ext cx="599010" cy="259045"/>
    <xdr:sp macro="" textlink="">
      <xdr:nvSpPr>
        <xdr:cNvPr id="118" name="【道路】&#10;一人当たり延長最大値テキスト">
          <a:extLst>
            <a:ext uri="{FF2B5EF4-FFF2-40B4-BE49-F238E27FC236}">
              <a16:creationId xmlns:a16="http://schemas.microsoft.com/office/drawing/2014/main" id="{33B458A8-9FEF-4C64-98A4-BABE3BD79096}"/>
            </a:ext>
          </a:extLst>
        </xdr:cNvPr>
        <xdr:cNvSpPr txBox="1"/>
      </xdr:nvSpPr>
      <xdr:spPr>
        <a:xfrm>
          <a:off x="10515600" y="55017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793.932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68709</xdr:rowOff>
    </xdr:from>
    <xdr:to>
      <xdr:col>55</xdr:col>
      <xdr:colOff>88900</xdr:colOff>
      <xdr:row>33</xdr:row>
      <xdr:rowOff>68709</xdr:rowOff>
    </xdr:to>
    <xdr:cxnSp macro="">
      <xdr:nvCxnSpPr>
        <xdr:cNvPr id="119" name="直線コネクタ 118">
          <a:extLst>
            <a:ext uri="{FF2B5EF4-FFF2-40B4-BE49-F238E27FC236}">
              <a16:creationId xmlns:a16="http://schemas.microsoft.com/office/drawing/2014/main" id="{E8DE18CE-6B79-418D-B011-3D7E4A343CEB}"/>
            </a:ext>
          </a:extLst>
        </xdr:cNvPr>
        <xdr:cNvCxnSpPr/>
      </xdr:nvCxnSpPr>
      <xdr:spPr>
        <a:xfrm>
          <a:off x="10388600" y="57265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16662</xdr:rowOff>
    </xdr:from>
    <xdr:ext cx="534377" cy="259045"/>
    <xdr:sp macro="" textlink="">
      <xdr:nvSpPr>
        <xdr:cNvPr id="120" name="【道路】&#10;一人当たり延長平均値テキスト">
          <a:extLst>
            <a:ext uri="{FF2B5EF4-FFF2-40B4-BE49-F238E27FC236}">
              <a16:creationId xmlns:a16="http://schemas.microsoft.com/office/drawing/2014/main" id="{DD7CBDFA-24F9-41B2-B1A6-182CE7A3077A}"/>
            </a:ext>
          </a:extLst>
        </xdr:cNvPr>
        <xdr:cNvSpPr txBox="1"/>
      </xdr:nvSpPr>
      <xdr:spPr>
        <a:xfrm>
          <a:off x="10515600" y="687466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86.596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165235</xdr:rowOff>
    </xdr:from>
    <xdr:to>
      <xdr:col>55</xdr:col>
      <xdr:colOff>50800</xdr:colOff>
      <xdr:row>41</xdr:row>
      <xdr:rowOff>95385</xdr:rowOff>
    </xdr:to>
    <xdr:sp macro="" textlink="">
      <xdr:nvSpPr>
        <xdr:cNvPr id="121" name="フローチャート: 判断 120">
          <a:extLst>
            <a:ext uri="{FF2B5EF4-FFF2-40B4-BE49-F238E27FC236}">
              <a16:creationId xmlns:a16="http://schemas.microsoft.com/office/drawing/2014/main" id="{35C79E1F-4E98-4374-A7F8-2089D5CACDCD}"/>
            </a:ext>
          </a:extLst>
        </xdr:cNvPr>
        <xdr:cNvSpPr/>
      </xdr:nvSpPr>
      <xdr:spPr>
        <a:xfrm>
          <a:off x="10426700" y="7023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169344</xdr:rowOff>
    </xdr:from>
    <xdr:to>
      <xdr:col>50</xdr:col>
      <xdr:colOff>165100</xdr:colOff>
      <xdr:row>41</xdr:row>
      <xdr:rowOff>99494</xdr:rowOff>
    </xdr:to>
    <xdr:sp macro="" textlink="">
      <xdr:nvSpPr>
        <xdr:cNvPr id="122" name="フローチャート: 判断 121">
          <a:extLst>
            <a:ext uri="{FF2B5EF4-FFF2-40B4-BE49-F238E27FC236}">
              <a16:creationId xmlns:a16="http://schemas.microsoft.com/office/drawing/2014/main" id="{9631B1EB-2C3A-4A3E-A872-905CD4C36561}"/>
            </a:ext>
          </a:extLst>
        </xdr:cNvPr>
        <xdr:cNvSpPr/>
      </xdr:nvSpPr>
      <xdr:spPr>
        <a:xfrm>
          <a:off x="9588500" y="70273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164371</xdr:rowOff>
    </xdr:from>
    <xdr:to>
      <xdr:col>46</xdr:col>
      <xdr:colOff>38100</xdr:colOff>
      <xdr:row>41</xdr:row>
      <xdr:rowOff>94521</xdr:rowOff>
    </xdr:to>
    <xdr:sp macro="" textlink="">
      <xdr:nvSpPr>
        <xdr:cNvPr id="123" name="フローチャート: 判断 122">
          <a:extLst>
            <a:ext uri="{FF2B5EF4-FFF2-40B4-BE49-F238E27FC236}">
              <a16:creationId xmlns:a16="http://schemas.microsoft.com/office/drawing/2014/main" id="{E6E1DE09-928B-46F2-B5B5-1498C4D4B3A3}"/>
            </a:ext>
          </a:extLst>
        </xdr:cNvPr>
        <xdr:cNvSpPr/>
      </xdr:nvSpPr>
      <xdr:spPr>
        <a:xfrm>
          <a:off x="8699500" y="7022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162964</xdr:rowOff>
    </xdr:from>
    <xdr:to>
      <xdr:col>41</xdr:col>
      <xdr:colOff>101600</xdr:colOff>
      <xdr:row>41</xdr:row>
      <xdr:rowOff>93114</xdr:rowOff>
    </xdr:to>
    <xdr:sp macro="" textlink="">
      <xdr:nvSpPr>
        <xdr:cNvPr id="124" name="フローチャート: 判断 123">
          <a:extLst>
            <a:ext uri="{FF2B5EF4-FFF2-40B4-BE49-F238E27FC236}">
              <a16:creationId xmlns:a16="http://schemas.microsoft.com/office/drawing/2014/main" id="{F5A667F8-3843-4CE0-ACAF-FDCF14787DC3}"/>
            </a:ext>
          </a:extLst>
        </xdr:cNvPr>
        <xdr:cNvSpPr/>
      </xdr:nvSpPr>
      <xdr:spPr>
        <a:xfrm>
          <a:off x="7810500" y="7020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168856</xdr:rowOff>
    </xdr:from>
    <xdr:to>
      <xdr:col>36</xdr:col>
      <xdr:colOff>165100</xdr:colOff>
      <xdr:row>41</xdr:row>
      <xdr:rowOff>99006</xdr:rowOff>
    </xdr:to>
    <xdr:sp macro="" textlink="">
      <xdr:nvSpPr>
        <xdr:cNvPr id="125" name="フローチャート: 判断 124">
          <a:extLst>
            <a:ext uri="{FF2B5EF4-FFF2-40B4-BE49-F238E27FC236}">
              <a16:creationId xmlns:a16="http://schemas.microsoft.com/office/drawing/2014/main" id="{C9027DF3-8BBC-4CA0-B7B1-5F4796E3ECBF}"/>
            </a:ext>
          </a:extLst>
        </xdr:cNvPr>
        <xdr:cNvSpPr/>
      </xdr:nvSpPr>
      <xdr:spPr>
        <a:xfrm>
          <a:off x="6921500" y="7026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46CD7BAE-0DC7-4B1D-AB72-8FEA2FCFE381}"/>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8E9F8FB6-D55D-4E4E-ACCD-1B6D36FFBE48}"/>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48FAA055-CE64-43ED-AD2A-5720F57056EE}"/>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D1CD001B-A7B3-47B1-AF03-7D008FFDCAAA}"/>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0" name="テキスト ボックス 129">
          <a:extLst>
            <a:ext uri="{FF2B5EF4-FFF2-40B4-BE49-F238E27FC236}">
              <a16:creationId xmlns:a16="http://schemas.microsoft.com/office/drawing/2014/main" id="{6E95D7DD-2F72-4502-A13C-60D895BC0F2C}"/>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108243</xdr:rowOff>
    </xdr:from>
    <xdr:to>
      <xdr:col>55</xdr:col>
      <xdr:colOff>50800</xdr:colOff>
      <xdr:row>42</xdr:row>
      <xdr:rowOff>38393</xdr:rowOff>
    </xdr:to>
    <xdr:sp macro="" textlink="">
      <xdr:nvSpPr>
        <xdr:cNvPr id="131" name="楕円 130">
          <a:extLst>
            <a:ext uri="{FF2B5EF4-FFF2-40B4-BE49-F238E27FC236}">
              <a16:creationId xmlns:a16="http://schemas.microsoft.com/office/drawing/2014/main" id="{68DF2733-AC7C-46E9-B75B-950CF8FB21EE}"/>
            </a:ext>
          </a:extLst>
        </xdr:cNvPr>
        <xdr:cNvSpPr/>
      </xdr:nvSpPr>
      <xdr:spPr>
        <a:xfrm>
          <a:off x="10426700" y="71376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41</xdr:row>
      <xdr:rowOff>23170</xdr:rowOff>
    </xdr:from>
    <xdr:ext cx="534377" cy="259045"/>
    <xdr:sp macro="" textlink="">
      <xdr:nvSpPr>
        <xdr:cNvPr id="132" name="【道路】&#10;一人当たり延長該当値テキスト">
          <a:extLst>
            <a:ext uri="{FF2B5EF4-FFF2-40B4-BE49-F238E27FC236}">
              <a16:creationId xmlns:a16="http://schemas.microsoft.com/office/drawing/2014/main" id="{75AD444A-BA18-4A95-BCC4-E92E01A46BB7}"/>
            </a:ext>
          </a:extLst>
        </xdr:cNvPr>
        <xdr:cNvSpPr txBox="1"/>
      </xdr:nvSpPr>
      <xdr:spPr>
        <a:xfrm>
          <a:off x="10515600" y="7052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108614</xdr:rowOff>
    </xdr:from>
    <xdr:to>
      <xdr:col>50</xdr:col>
      <xdr:colOff>165100</xdr:colOff>
      <xdr:row>42</xdr:row>
      <xdr:rowOff>38764</xdr:rowOff>
    </xdr:to>
    <xdr:sp macro="" textlink="">
      <xdr:nvSpPr>
        <xdr:cNvPr id="133" name="楕円 132">
          <a:extLst>
            <a:ext uri="{FF2B5EF4-FFF2-40B4-BE49-F238E27FC236}">
              <a16:creationId xmlns:a16="http://schemas.microsoft.com/office/drawing/2014/main" id="{628C6A66-242F-4549-8907-9AEE7063A06A}"/>
            </a:ext>
          </a:extLst>
        </xdr:cNvPr>
        <xdr:cNvSpPr/>
      </xdr:nvSpPr>
      <xdr:spPr>
        <a:xfrm>
          <a:off x="9588500" y="7138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159043</xdr:rowOff>
    </xdr:from>
    <xdr:to>
      <xdr:col>55</xdr:col>
      <xdr:colOff>0</xdr:colOff>
      <xdr:row>41</xdr:row>
      <xdr:rowOff>159414</xdr:rowOff>
    </xdr:to>
    <xdr:cxnSp macro="">
      <xdr:nvCxnSpPr>
        <xdr:cNvPr id="134" name="直線コネクタ 133">
          <a:extLst>
            <a:ext uri="{FF2B5EF4-FFF2-40B4-BE49-F238E27FC236}">
              <a16:creationId xmlns:a16="http://schemas.microsoft.com/office/drawing/2014/main" id="{4590A48F-7B9A-4224-99F9-B7ED699AE622}"/>
            </a:ext>
          </a:extLst>
        </xdr:cNvPr>
        <xdr:cNvCxnSpPr/>
      </xdr:nvCxnSpPr>
      <xdr:spPr>
        <a:xfrm flipV="1">
          <a:off x="9639300" y="7188493"/>
          <a:ext cx="838200" cy="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110030</xdr:rowOff>
    </xdr:from>
    <xdr:to>
      <xdr:col>46</xdr:col>
      <xdr:colOff>38100</xdr:colOff>
      <xdr:row>42</xdr:row>
      <xdr:rowOff>40180</xdr:rowOff>
    </xdr:to>
    <xdr:sp macro="" textlink="">
      <xdr:nvSpPr>
        <xdr:cNvPr id="135" name="楕円 134">
          <a:extLst>
            <a:ext uri="{FF2B5EF4-FFF2-40B4-BE49-F238E27FC236}">
              <a16:creationId xmlns:a16="http://schemas.microsoft.com/office/drawing/2014/main" id="{90F1836B-4EC4-4653-9065-9532B32B6379}"/>
            </a:ext>
          </a:extLst>
        </xdr:cNvPr>
        <xdr:cNvSpPr/>
      </xdr:nvSpPr>
      <xdr:spPr>
        <a:xfrm>
          <a:off x="8699500" y="7139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159414</xdr:rowOff>
    </xdr:from>
    <xdr:to>
      <xdr:col>50</xdr:col>
      <xdr:colOff>114300</xdr:colOff>
      <xdr:row>41</xdr:row>
      <xdr:rowOff>160830</xdr:rowOff>
    </xdr:to>
    <xdr:cxnSp macro="">
      <xdr:nvCxnSpPr>
        <xdr:cNvPr id="136" name="直線コネクタ 135">
          <a:extLst>
            <a:ext uri="{FF2B5EF4-FFF2-40B4-BE49-F238E27FC236}">
              <a16:creationId xmlns:a16="http://schemas.microsoft.com/office/drawing/2014/main" id="{E06B850B-852D-4EAB-8891-622F8A8DFF91}"/>
            </a:ext>
          </a:extLst>
        </xdr:cNvPr>
        <xdr:cNvCxnSpPr/>
      </xdr:nvCxnSpPr>
      <xdr:spPr>
        <a:xfrm flipV="1">
          <a:off x="8750300" y="7188864"/>
          <a:ext cx="889000" cy="1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111502</xdr:rowOff>
    </xdr:from>
    <xdr:to>
      <xdr:col>41</xdr:col>
      <xdr:colOff>101600</xdr:colOff>
      <xdr:row>42</xdr:row>
      <xdr:rowOff>41652</xdr:rowOff>
    </xdr:to>
    <xdr:sp macro="" textlink="">
      <xdr:nvSpPr>
        <xdr:cNvPr id="137" name="楕円 136">
          <a:extLst>
            <a:ext uri="{FF2B5EF4-FFF2-40B4-BE49-F238E27FC236}">
              <a16:creationId xmlns:a16="http://schemas.microsoft.com/office/drawing/2014/main" id="{31F252AA-3616-4001-9F39-4821409B98BF}"/>
            </a:ext>
          </a:extLst>
        </xdr:cNvPr>
        <xdr:cNvSpPr/>
      </xdr:nvSpPr>
      <xdr:spPr>
        <a:xfrm>
          <a:off x="7810500" y="7140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160830</xdr:rowOff>
    </xdr:from>
    <xdr:to>
      <xdr:col>45</xdr:col>
      <xdr:colOff>177800</xdr:colOff>
      <xdr:row>41</xdr:row>
      <xdr:rowOff>162302</xdr:rowOff>
    </xdr:to>
    <xdr:cxnSp macro="">
      <xdr:nvCxnSpPr>
        <xdr:cNvPr id="138" name="直線コネクタ 137">
          <a:extLst>
            <a:ext uri="{FF2B5EF4-FFF2-40B4-BE49-F238E27FC236}">
              <a16:creationId xmlns:a16="http://schemas.microsoft.com/office/drawing/2014/main" id="{9E63CA1F-8D8D-4DF7-82A7-264861BD763F}"/>
            </a:ext>
          </a:extLst>
        </xdr:cNvPr>
        <xdr:cNvCxnSpPr/>
      </xdr:nvCxnSpPr>
      <xdr:spPr>
        <a:xfrm flipV="1">
          <a:off x="7861300" y="7190280"/>
          <a:ext cx="889000" cy="1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112740</xdr:rowOff>
    </xdr:from>
    <xdr:to>
      <xdr:col>36</xdr:col>
      <xdr:colOff>165100</xdr:colOff>
      <xdr:row>42</xdr:row>
      <xdr:rowOff>42890</xdr:rowOff>
    </xdr:to>
    <xdr:sp macro="" textlink="">
      <xdr:nvSpPr>
        <xdr:cNvPr id="139" name="楕円 138">
          <a:extLst>
            <a:ext uri="{FF2B5EF4-FFF2-40B4-BE49-F238E27FC236}">
              <a16:creationId xmlns:a16="http://schemas.microsoft.com/office/drawing/2014/main" id="{349F2ED4-05B3-4D1F-9E96-3001F94F9D7F}"/>
            </a:ext>
          </a:extLst>
        </xdr:cNvPr>
        <xdr:cNvSpPr/>
      </xdr:nvSpPr>
      <xdr:spPr>
        <a:xfrm>
          <a:off x="6921500" y="7142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162302</xdr:rowOff>
    </xdr:from>
    <xdr:to>
      <xdr:col>41</xdr:col>
      <xdr:colOff>50800</xdr:colOff>
      <xdr:row>41</xdr:row>
      <xdr:rowOff>163540</xdr:rowOff>
    </xdr:to>
    <xdr:cxnSp macro="">
      <xdr:nvCxnSpPr>
        <xdr:cNvPr id="140" name="直線コネクタ 139">
          <a:extLst>
            <a:ext uri="{FF2B5EF4-FFF2-40B4-BE49-F238E27FC236}">
              <a16:creationId xmlns:a16="http://schemas.microsoft.com/office/drawing/2014/main" id="{81F3B9C0-4B46-4901-80B4-B046ABC8B798}"/>
            </a:ext>
          </a:extLst>
        </xdr:cNvPr>
        <xdr:cNvCxnSpPr/>
      </xdr:nvCxnSpPr>
      <xdr:spPr>
        <a:xfrm flipV="1">
          <a:off x="6972300" y="7191752"/>
          <a:ext cx="889000" cy="12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116021</xdr:rowOff>
    </xdr:from>
    <xdr:ext cx="534377" cy="259045"/>
    <xdr:sp macro="" textlink="">
      <xdr:nvSpPr>
        <xdr:cNvPr id="141" name="n_1aveValue【道路】&#10;一人当たり延長">
          <a:extLst>
            <a:ext uri="{FF2B5EF4-FFF2-40B4-BE49-F238E27FC236}">
              <a16:creationId xmlns:a16="http://schemas.microsoft.com/office/drawing/2014/main" id="{455E45DD-B7A5-4053-99FD-D836D8707424}"/>
            </a:ext>
          </a:extLst>
        </xdr:cNvPr>
        <xdr:cNvSpPr txBox="1"/>
      </xdr:nvSpPr>
      <xdr:spPr>
        <a:xfrm>
          <a:off x="9359411" y="6802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111048</xdr:rowOff>
    </xdr:from>
    <xdr:ext cx="534377" cy="259045"/>
    <xdr:sp macro="" textlink="">
      <xdr:nvSpPr>
        <xdr:cNvPr id="142" name="n_2aveValue【道路】&#10;一人当たり延長">
          <a:extLst>
            <a:ext uri="{FF2B5EF4-FFF2-40B4-BE49-F238E27FC236}">
              <a16:creationId xmlns:a16="http://schemas.microsoft.com/office/drawing/2014/main" id="{C9943ABD-B94A-4D98-89B3-158A30038043}"/>
            </a:ext>
          </a:extLst>
        </xdr:cNvPr>
        <xdr:cNvSpPr txBox="1"/>
      </xdr:nvSpPr>
      <xdr:spPr>
        <a:xfrm>
          <a:off x="8483111" y="67975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87.049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39</xdr:row>
      <xdr:rowOff>109641</xdr:rowOff>
    </xdr:from>
    <xdr:ext cx="534377" cy="259045"/>
    <xdr:sp macro="" textlink="">
      <xdr:nvSpPr>
        <xdr:cNvPr id="143" name="n_3aveValue【道路】&#10;一人当たり延長">
          <a:extLst>
            <a:ext uri="{FF2B5EF4-FFF2-40B4-BE49-F238E27FC236}">
              <a16:creationId xmlns:a16="http://schemas.microsoft.com/office/drawing/2014/main" id="{10D12481-6827-4DD6-B680-323FBE530CD1}"/>
            </a:ext>
          </a:extLst>
        </xdr:cNvPr>
        <xdr:cNvSpPr txBox="1"/>
      </xdr:nvSpPr>
      <xdr:spPr>
        <a:xfrm>
          <a:off x="7594111" y="6796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39</xdr:row>
      <xdr:rowOff>115533</xdr:rowOff>
    </xdr:from>
    <xdr:ext cx="534377" cy="259045"/>
    <xdr:sp macro="" textlink="">
      <xdr:nvSpPr>
        <xdr:cNvPr id="144" name="n_4aveValue【道路】&#10;一人当たり延長">
          <a:extLst>
            <a:ext uri="{FF2B5EF4-FFF2-40B4-BE49-F238E27FC236}">
              <a16:creationId xmlns:a16="http://schemas.microsoft.com/office/drawing/2014/main" id="{6D843AB2-23F7-448C-A6DD-4A22AD16AA1C}"/>
            </a:ext>
          </a:extLst>
        </xdr:cNvPr>
        <xdr:cNvSpPr txBox="1"/>
      </xdr:nvSpPr>
      <xdr:spPr>
        <a:xfrm>
          <a:off x="6705111" y="6802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42</xdr:row>
      <xdr:rowOff>29891</xdr:rowOff>
    </xdr:from>
    <xdr:ext cx="534377" cy="259045"/>
    <xdr:sp macro="" textlink="">
      <xdr:nvSpPr>
        <xdr:cNvPr id="145" name="n_1mainValue【道路】&#10;一人当たり延長">
          <a:extLst>
            <a:ext uri="{FF2B5EF4-FFF2-40B4-BE49-F238E27FC236}">
              <a16:creationId xmlns:a16="http://schemas.microsoft.com/office/drawing/2014/main" id="{BEA8B21D-6605-4957-A3CA-C7E1EB8E81B0}"/>
            </a:ext>
          </a:extLst>
        </xdr:cNvPr>
        <xdr:cNvSpPr txBox="1"/>
      </xdr:nvSpPr>
      <xdr:spPr>
        <a:xfrm>
          <a:off x="9359411" y="72307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42</xdr:row>
      <xdr:rowOff>31307</xdr:rowOff>
    </xdr:from>
    <xdr:ext cx="534377" cy="259045"/>
    <xdr:sp macro="" textlink="">
      <xdr:nvSpPr>
        <xdr:cNvPr id="146" name="n_2mainValue【道路】&#10;一人当たり延長">
          <a:extLst>
            <a:ext uri="{FF2B5EF4-FFF2-40B4-BE49-F238E27FC236}">
              <a16:creationId xmlns:a16="http://schemas.microsoft.com/office/drawing/2014/main" id="{242A52FB-3226-41E6-B661-C3CB82341DC5}"/>
            </a:ext>
          </a:extLst>
        </xdr:cNvPr>
        <xdr:cNvSpPr txBox="1"/>
      </xdr:nvSpPr>
      <xdr:spPr>
        <a:xfrm>
          <a:off x="8483111" y="7232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42</xdr:row>
      <xdr:rowOff>32779</xdr:rowOff>
    </xdr:from>
    <xdr:ext cx="534377" cy="259045"/>
    <xdr:sp macro="" textlink="">
      <xdr:nvSpPr>
        <xdr:cNvPr id="147" name="n_3mainValue【道路】&#10;一人当たり延長">
          <a:extLst>
            <a:ext uri="{FF2B5EF4-FFF2-40B4-BE49-F238E27FC236}">
              <a16:creationId xmlns:a16="http://schemas.microsoft.com/office/drawing/2014/main" id="{68B7BAFB-0BE5-44D9-BCB9-8A6CF3E67991}"/>
            </a:ext>
          </a:extLst>
        </xdr:cNvPr>
        <xdr:cNvSpPr txBox="1"/>
      </xdr:nvSpPr>
      <xdr:spPr>
        <a:xfrm>
          <a:off x="7594111" y="72336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42</xdr:row>
      <xdr:rowOff>34017</xdr:rowOff>
    </xdr:from>
    <xdr:ext cx="534377" cy="259045"/>
    <xdr:sp macro="" textlink="">
      <xdr:nvSpPr>
        <xdr:cNvPr id="148" name="n_4mainValue【道路】&#10;一人当たり延長">
          <a:extLst>
            <a:ext uri="{FF2B5EF4-FFF2-40B4-BE49-F238E27FC236}">
              <a16:creationId xmlns:a16="http://schemas.microsoft.com/office/drawing/2014/main" id="{2FF4E566-E302-438D-ABA5-314AC646B7B8}"/>
            </a:ext>
          </a:extLst>
        </xdr:cNvPr>
        <xdr:cNvSpPr txBox="1"/>
      </xdr:nvSpPr>
      <xdr:spPr>
        <a:xfrm>
          <a:off x="6705111" y="7234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9" name="正方形/長方形 148">
          <a:extLst>
            <a:ext uri="{FF2B5EF4-FFF2-40B4-BE49-F238E27FC236}">
              <a16:creationId xmlns:a16="http://schemas.microsoft.com/office/drawing/2014/main" id="{0B5C6088-5CCE-4A16-8798-3BACC3F63022}"/>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0" name="正方形/長方形 149">
          <a:extLst>
            <a:ext uri="{FF2B5EF4-FFF2-40B4-BE49-F238E27FC236}">
              <a16:creationId xmlns:a16="http://schemas.microsoft.com/office/drawing/2014/main" id="{EAE0024C-2CD3-415B-8C47-B998B29638FE}"/>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1" name="正方形/長方形 150">
          <a:extLst>
            <a:ext uri="{FF2B5EF4-FFF2-40B4-BE49-F238E27FC236}">
              <a16:creationId xmlns:a16="http://schemas.microsoft.com/office/drawing/2014/main" id="{9C6A164B-13AB-4F2C-BAF4-F3C28ECBB1FC}"/>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2" name="正方形/長方形 151">
          <a:extLst>
            <a:ext uri="{FF2B5EF4-FFF2-40B4-BE49-F238E27FC236}">
              <a16:creationId xmlns:a16="http://schemas.microsoft.com/office/drawing/2014/main" id="{9778D9BC-F4B5-425E-A9E4-3BD0F5F278BE}"/>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3" name="正方形/長方形 152">
          <a:extLst>
            <a:ext uri="{FF2B5EF4-FFF2-40B4-BE49-F238E27FC236}">
              <a16:creationId xmlns:a16="http://schemas.microsoft.com/office/drawing/2014/main" id="{C5FD6C5D-5B28-4E7D-8499-B9B69C7A480B}"/>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4" name="正方形/長方形 153">
          <a:extLst>
            <a:ext uri="{FF2B5EF4-FFF2-40B4-BE49-F238E27FC236}">
              <a16:creationId xmlns:a16="http://schemas.microsoft.com/office/drawing/2014/main" id="{50BB392F-0ACF-4224-98DE-105AD44F6CD7}"/>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5" name="正方形/長方形 154">
          <a:extLst>
            <a:ext uri="{FF2B5EF4-FFF2-40B4-BE49-F238E27FC236}">
              <a16:creationId xmlns:a16="http://schemas.microsoft.com/office/drawing/2014/main" id="{8734ECBF-F115-4012-B8FB-D242125FD9BD}"/>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6" name="正方形/長方形 155">
          <a:extLst>
            <a:ext uri="{FF2B5EF4-FFF2-40B4-BE49-F238E27FC236}">
              <a16:creationId xmlns:a16="http://schemas.microsoft.com/office/drawing/2014/main" id="{08E5265B-B7BA-41E6-84EA-00BECA5DE404}"/>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7" name="テキスト ボックス 156">
          <a:extLst>
            <a:ext uri="{FF2B5EF4-FFF2-40B4-BE49-F238E27FC236}">
              <a16:creationId xmlns:a16="http://schemas.microsoft.com/office/drawing/2014/main" id="{BF41468B-D946-4417-AB03-B6AFCF11DAA8}"/>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8" name="直線コネクタ 157">
          <a:extLst>
            <a:ext uri="{FF2B5EF4-FFF2-40B4-BE49-F238E27FC236}">
              <a16:creationId xmlns:a16="http://schemas.microsoft.com/office/drawing/2014/main" id="{AE304B5D-97B9-4934-A549-C1F73C68A105}"/>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9" name="テキスト ボックス 158">
          <a:extLst>
            <a:ext uri="{FF2B5EF4-FFF2-40B4-BE49-F238E27FC236}">
              <a16:creationId xmlns:a16="http://schemas.microsoft.com/office/drawing/2014/main" id="{2C2792F3-D7EA-4E5B-8B97-6326EF888392}"/>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60" name="直線コネクタ 159">
          <a:extLst>
            <a:ext uri="{FF2B5EF4-FFF2-40B4-BE49-F238E27FC236}">
              <a16:creationId xmlns:a16="http://schemas.microsoft.com/office/drawing/2014/main" id="{D6673653-9B76-44A9-B69D-E4969AF0BF12}"/>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1" name="テキスト ボックス 160">
          <a:extLst>
            <a:ext uri="{FF2B5EF4-FFF2-40B4-BE49-F238E27FC236}">
              <a16:creationId xmlns:a16="http://schemas.microsoft.com/office/drawing/2014/main" id="{3124923A-1435-4DF4-9C78-18E06292B9A0}"/>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2" name="直線コネクタ 161">
          <a:extLst>
            <a:ext uri="{FF2B5EF4-FFF2-40B4-BE49-F238E27FC236}">
              <a16:creationId xmlns:a16="http://schemas.microsoft.com/office/drawing/2014/main" id="{D7308FC5-3798-44BD-AA33-C6557F9EB3D8}"/>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3" name="テキスト ボックス 162">
          <a:extLst>
            <a:ext uri="{FF2B5EF4-FFF2-40B4-BE49-F238E27FC236}">
              <a16:creationId xmlns:a16="http://schemas.microsoft.com/office/drawing/2014/main" id="{DC65F6B9-D4DE-4D27-B603-D905195112D6}"/>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4" name="直線コネクタ 163">
          <a:extLst>
            <a:ext uri="{FF2B5EF4-FFF2-40B4-BE49-F238E27FC236}">
              <a16:creationId xmlns:a16="http://schemas.microsoft.com/office/drawing/2014/main" id="{68C77F56-FDD1-4BA4-A06B-E92B102328E9}"/>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5" name="テキスト ボックス 164">
          <a:extLst>
            <a:ext uri="{FF2B5EF4-FFF2-40B4-BE49-F238E27FC236}">
              <a16:creationId xmlns:a16="http://schemas.microsoft.com/office/drawing/2014/main" id="{0BC23796-49D3-4B84-A177-E5F10C817DA7}"/>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6" name="直線コネクタ 165">
          <a:extLst>
            <a:ext uri="{FF2B5EF4-FFF2-40B4-BE49-F238E27FC236}">
              <a16:creationId xmlns:a16="http://schemas.microsoft.com/office/drawing/2014/main" id="{32970CBB-0DAC-4E0D-B764-C2950879F365}"/>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7" name="テキスト ボックス 166">
          <a:extLst>
            <a:ext uri="{FF2B5EF4-FFF2-40B4-BE49-F238E27FC236}">
              <a16:creationId xmlns:a16="http://schemas.microsoft.com/office/drawing/2014/main" id="{FCCA4EFA-8DAA-4FA5-8D56-A5AB80B575CB}"/>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8" name="直線コネクタ 167">
          <a:extLst>
            <a:ext uri="{FF2B5EF4-FFF2-40B4-BE49-F238E27FC236}">
              <a16:creationId xmlns:a16="http://schemas.microsoft.com/office/drawing/2014/main" id="{34F0BED1-1EC2-4D84-AFED-6FBDA767D748}"/>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9" name="テキスト ボックス 168">
          <a:extLst>
            <a:ext uri="{FF2B5EF4-FFF2-40B4-BE49-F238E27FC236}">
              <a16:creationId xmlns:a16="http://schemas.microsoft.com/office/drawing/2014/main" id="{91073BE5-DED9-4AA6-B145-0F0E05F52619}"/>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70" name="直線コネクタ 169">
          <a:extLst>
            <a:ext uri="{FF2B5EF4-FFF2-40B4-BE49-F238E27FC236}">
              <a16:creationId xmlns:a16="http://schemas.microsoft.com/office/drawing/2014/main" id="{0C4A6650-7368-4678-971D-6EBF402F2B5A}"/>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1" name="テキスト ボックス 170">
          <a:extLst>
            <a:ext uri="{FF2B5EF4-FFF2-40B4-BE49-F238E27FC236}">
              <a16:creationId xmlns:a16="http://schemas.microsoft.com/office/drawing/2014/main" id="{66AB4D64-03BF-440F-BF22-F6A8F58134C4}"/>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2" name="直線コネクタ 171">
          <a:extLst>
            <a:ext uri="{FF2B5EF4-FFF2-40B4-BE49-F238E27FC236}">
              <a16:creationId xmlns:a16="http://schemas.microsoft.com/office/drawing/2014/main" id="{F306B877-982B-4655-BE4F-BFAD3B1BE7AC}"/>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3" name="【橋りょう・トンネル】&#10;有形固定資産減価償却率グラフ枠">
          <a:extLst>
            <a:ext uri="{FF2B5EF4-FFF2-40B4-BE49-F238E27FC236}">
              <a16:creationId xmlns:a16="http://schemas.microsoft.com/office/drawing/2014/main" id="{61E03184-9062-45BB-87E8-B2ED322C5A94}"/>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109401</xdr:rowOff>
    </xdr:from>
    <xdr:to>
      <xdr:col>24</xdr:col>
      <xdr:colOff>62865</xdr:colOff>
      <xdr:row>64</xdr:row>
      <xdr:rowOff>50619</xdr:rowOff>
    </xdr:to>
    <xdr:cxnSp macro="">
      <xdr:nvCxnSpPr>
        <xdr:cNvPr id="174" name="直線コネクタ 173">
          <a:extLst>
            <a:ext uri="{FF2B5EF4-FFF2-40B4-BE49-F238E27FC236}">
              <a16:creationId xmlns:a16="http://schemas.microsoft.com/office/drawing/2014/main" id="{BAE92FDF-C048-417A-B615-CA95F4DEAD1F}"/>
            </a:ext>
          </a:extLst>
        </xdr:cNvPr>
        <xdr:cNvCxnSpPr/>
      </xdr:nvCxnSpPr>
      <xdr:spPr>
        <a:xfrm flipV="1">
          <a:off x="4634865" y="9539151"/>
          <a:ext cx="0" cy="14842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54446</xdr:rowOff>
    </xdr:from>
    <xdr:ext cx="405111" cy="259045"/>
    <xdr:sp macro="" textlink="">
      <xdr:nvSpPr>
        <xdr:cNvPr id="175" name="【橋りょう・トンネル】&#10;有形固定資産減価償却率最小値テキスト">
          <a:extLst>
            <a:ext uri="{FF2B5EF4-FFF2-40B4-BE49-F238E27FC236}">
              <a16:creationId xmlns:a16="http://schemas.microsoft.com/office/drawing/2014/main" id="{E6CA3B36-0CA7-46D1-9221-9EAB1A94F787}"/>
            </a:ext>
          </a:extLst>
        </xdr:cNvPr>
        <xdr:cNvSpPr txBox="1"/>
      </xdr:nvSpPr>
      <xdr:spPr>
        <a:xfrm>
          <a:off x="4673600" y="110272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50619</xdr:rowOff>
    </xdr:from>
    <xdr:to>
      <xdr:col>24</xdr:col>
      <xdr:colOff>152400</xdr:colOff>
      <xdr:row>64</xdr:row>
      <xdr:rowOff>50619</xdr:rowOff>
    </xdr:to>
    <xdr:cxnSp macro="">
      <xdr:nvCxnSpPr>
        <xdr:cNvPr id="176" name="直線コネクタ 175">
          <a:extLst>
            <a:ext uri="{FF2B5EF4-FFF2-40B4-BE49-F238E27FC236}">
              <a16:creationId xmlns:a16="http://schemas.microsoft.com/office/drawing/2014/main" id="{5F9AF290-DCFC-4240-B857-9AB7974439CA}"/>
            </a:ext>
          </a:extLst>
        </xdr:cNvPr>
        <xdr:cNvCxnSpPr/>
      </xdr:nvCxnSpPr>
      <xdr:spPr>
        <a:xfrm>
          <a:off x="4546600" y="110234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56078</xdr:rowOff>
    </xdr:from>
    <xdr:ext cx="340478" cy="259045"/>
    <xdr:sp macro="" textlink="">
      <xdr:nvSpPr>
        <xdr:cNvPr id="177" name="【橋りょう・トンネル】&#10;有形固定資産減価償却率最大値テキスト">
          <a:extLst>
            <a:ext uri="{FF2B5EF4-FFF2-40B4-BE49-F238E27FC236}">
              <a16:creationId xmlns:a16="http://schemas.microsoft.com/office/drawing/2014/main" id="{F593A481-872D-44DC-9023-DFF3E18942B7}"/>
            </a:ext>
          </a:extLst>
        </xdr:cNvPr>
        <xdr:cNvSpPr txBox="1"/>
      </xdr:nvSpPr>
      <xdr:spPr>
        <a:xfrm>
          <a:off x="4673600" y="931437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109401</xdr:rowOff>
    </xdr:from>
    <xdr:to>
      <xdr:col>24</xdr:col>
      <xdr:colOff>152400</xdr:colOff>
      <xdr:row>55</xdr:row>
      <xdr:rowOff>109401</xdr:rowOff>
    </xdr:to>
    <xdr:cxnSp macro="">
      <xdr:nvCxnSpPr>
        <xdr:cNvPr id="178" name="直線コネクタ 177">
          <a:extLst>
            <a:ext uri="{FF2B5EF4-FFF2-40B4-BE49-F238E27FC236}">
              <a16:creationId xmlns:a16="http://schemas.microsoft.com/office/drawing/2014/main" id="{1737E056-646D-4883-A128-E312700C5374}"/>
            </a:ext>
          </a:extLst>
        </xdr:cNvPr>
        <xdr:cNvCxnSpPr/>
      </xdr:nvCxnSpPr>
      <xdr:spPr>
        <a:xfrm>
          <a:off x="4546600" y="95391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140261</xdr:rowOff>
    </xdr:from>
    <xdr:ext cx="405111" cy="259045"/>
    <xdr:sp macro="" textlink="">
      <xdr:nvSpPr>
        <xdr:cNvPr id="179" name="【橋りょう・トンネル】&#10;有形固定資産減価償却率平均値テキスト">
          <a:extLst>
            <a:ext uri="{FF2B5EF4-FFF2-40B4-BE49-F238E27FC236}">
              <a16:creationId xmlns:a16="http://schemas.microsoft.com/office/drawing/2014/main" id="{4344D054-C18D-48C9-BE01-960FEFC3DF85}"/>
            </a:ext>
          </a:extLst>
        </xdr:cNvPr>
        <xdr:cNvSpPr txBox="1"/>
      </xdr:nvSpPr>
      <xdr:spPr>
        <a:xfrm>
          <a:off x="4673600" y="1025581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117384</xdr:rowOff>
    </xdr:from>
    <xdr:to>
      <xdr:col>24</xdr:col>
      <xdr:colOff>114300</xdr:colOff>
      <xdr:row>61</xdr:row>
      <xdr:rowOff>47534</xdr:rowOff>
    </xdr:to>
    <xdr:sp macro="" textlink="">
      <xdr:nvSpPr>
        <xdr:cNvPr id="180" name="フローチャート: 判断 179">
          <a:extLst>
            <a:ext uri="{FF2B5EF4-FFF2-40B4-BE49-F238E27FC236}">
              <a16:creationId xmlns:a16="http://schemas.microsoft.com/office/drawing/2014/main" id="{54CBB357-9EC8-43C0-A9B2-A746F574660E}"/>
            </a:ext>
          </a:extLst>
        </xdr:cNvPr>
        <xdr:cNvSpPr/>
      </xdr:nvSpPr>
      <xdr:spPr>
        <a:xfrm>
          <a:off x="4584700" y="10404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132080</xdr:rowOff>
    </xdr:from>
    <xdr:to>
      <xdr:col>20</xdr:col>
      <xdr:colOff>38100</xdr:colOff>
      <xdr:row>61</xdr:row>
      <xdr:rowOff>62230</xdr:rowOff>
    </xdr:to>
    <xdr:sp macro="" textlink="">
      <xdr:nvSpPr>
        <xdr:cNvPr id="181" name="フローチャート: 判断 180">
          <a:extLst>
            <a:ext uri="{FF2B5EF4-FFF2-40B4-BE49-F238E27FC236}">
              <a16:creationId xmlns:a16="http://schemas.microsoft.com/office/drawing/2014/main" id="{F4502E7F-674B-4766-A1D6-E1B23F96E20C}"/>
            </a:ext>
          </a:extLst>
        </xdr:cNvPr>
        <xdr:cNvSpPr/>
      </xdr:nvSpPr>
      <xdr:spPr>
        <a:xfrm>
          <a:off x="3746500" y="1041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109220</xdr:rowOff>
    </xdr:from>
    <xdr:to>
      <xdr:col>15</xdr:col>
      <xdr:colOff>101600</xdr:colOff>
      <xdr:row>61</xdr:row>
      <xdr:rowOff>39370</xdr:rowOff>
    </xdr:to>
    <xdr:sp macro="" textlink="">
      <xdr:nvSpPr>
        <xdr:cNvPr id="182" name="フローチャート: 判断 181">
          <a:extLst>
            <a:ext uri="{FF2B5EF4-FFF2-40B4-BE49-F238E27FC236}">
              <a16:creationId xmlns:a16="http://schemas.microsoft.com/office/drawing/2014/main" id="{5DAE3B84-B126-4195-B13E-727975767565}"/>
            </a:ext>
          </a:extLst>
        </xdr:cNvPr>
        <xdr:cNvSpPr/>
      </xdr:nvSpPr>
      <xdr:spPr>
        <a:xfrm>
          <a:off x="2857500" y="1039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91259</xdr:rowOff>
    </xdr:from>
    <xdr:to>
      <xdr:col>10</xdr:col>
      <xdr:colOff>165100</xdr:colOff>
      <xdr:row>61</xdr:row>
      <xdr:rowOff>21409</xdr:rowOff>
    </xdr:to>
    <xdr:sp macro="" textlink="">
      <xdr:nvSpPr>
        <xdr:cNvPr id="183" name="フローチャート: 判断 182">
          <a:extLst>
            <a:ext uri="{FF2B5EF4-FFF2-40B4-BE49-F238E27FC236}">
              <a16:creationId xmlns:a16="http://schemas.microsoft.com/office/drawing/2014/main" id="{D7356DC2-84A7-4152-9360-50546C935130}"/>
            </a:ext>
          </a:extLst>
        </xdr:cNvPr>
        <xdr:cNvSpPr/>
      </xdr:nvSpPr>
      <xdr:spPr>
        <a:xfrm>
          <a:off x="1968500" y="10378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66766</xdr:rowOff>
    </xdr:from>
    <xdr:to>
      <xdr:col>6</xdr:col>
      <xdr:colOff>38100</xdr:colOff>
      <xdr:row>60</xdr:row>
      <xdr:rowOff>168366</xdr:rowOff>
    </xdr:to>
    <xdr:sp macro="" textlink="">
      <xdr:nvSpPr>
        <xdr:cNvPr id="184" name="フローチャート: 判断 183">
          <a:extLst>
            <a:ext uri="{FF2B5EF4-FFF2-40B4-BE49-F238E27FC236}">
              <a16:creationId xmlns:a16="http://schemas.microsoft.com/office/drawing/2014/main" id="{27E0226B-BF35-49A5-BBB8-072A11E94743}"/>
            </a:ext>
          </a:extLst>
        </xdr:cNvPr>
        <xdr:cNvSpPr/>
      </xdr:nvSpPr>
      <xdr:spPr>
        <a:xfrm>
          <a:off x="1079500" y="10353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9EF03EC9-1751-487F-A0BB-55C4904D43F4}"/>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9FB19B71-3702-4221-93FF-C912AAB6B2CD}"/>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A3F9E42C-496A-4B08-9016-A79B2A981E64}"/>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FBB80564-2742-4DC7-A608-7E37B3F9E6DD}"/>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9" name="テキスト ボックス 188">
          <a:extLst>
            <a:ext uri="{FF2B5EF4-FFF2-40B4-BE49-F238E27FC236}">
              <a16:creationId xmlns:a16="http://schemas.microsoft.com/office/drawing/2014/main" id="{836A6A97-2838-4E49-A200-19D1F150E268}"/>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156573</xdr:rowOff>
    </xdr:from>
    <xdr:to>
      <xdr:col>24</xdr:col>
      <xdr:colOff>114300</xdr:colOff>
      <xdr:row>61</xdr:row>
      <xdr:rowOff>86723</xdr:rowOff>
    </xdr:to>
    <xdr:sp macro="" textlink="">
      <xdr:nvSpPr>
        <xdr:cNvPr id="190" name="楕円 189">
          <a:extLst>
            <a:ext uri="{FF2B5EF4-FFF2-40B4-BE49-F238E27FC236}">
              <a16:creationId xmlns:a16="http://schemas.microsoft.com/office/drawing/2014/main" id="{9E3B036C-5084-48EF-AB10-BC0DB396223F}"/>
            </a:ext>
          </a:extLst>
        </xdr:cNvPr>
        <xdr:cNvSpPr/>
      </xdr:nvSpPr>
      <xdr:spPr>
        <a:xfrm>
          <a:off x="4584700" y="10443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60</xdr:row>
      <xdr:rowOff>135000</xdr:rowOff>
    </xdr:from>
    <xdr:ext cx="405111" cy="259045"/>
    <xdr:sp macro="" textlink="">
      <xdr:nvSpPr>
        <xdr:cNvPr id="191" name="【橋りょう・トンネル】&#10;有形固定資産減価償却率該当値テキスト">
          <a:extLst>
            <a:ext uri="{FF2B5EF4-FFF2-40B4-BE49-F238E27FC236}">
              <a16:creationId xmlns:a16="http://schemas.microsoft.com/office/drawing/2014/main" id="{A7B6BDFF-BBB7-4F34-8613-9752C8C02779}"/>
            </a:ext>
          </a:extLst>
        </xdr:cNvPr>
        <xdr:cNvSpPr txBox="1"/>
      </xdr:nvSpPr>
      <xdr:spPr>
        <a:xfrm>
          <a:off x="4673600" y="104220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61</xdr:row>
      <xdr:rowOff>40640</xdr:rowOff>
    </xdr:from>
    <xdr:to>
      <xdr:col>20</xdr:col>
      <xdr:colOff>38100</xdr:colOff>
      <xdr:row>61</xdr:row>
      <xdr:rowOff>142240</xdr:rowOff>
    </xdr:to>
    <xdr:sp macro="" textlink="">
      <xdr:nvSpPr>
        <xdr:cNvPr id="192" name="楕円 191">
          <a:extLst>
            <a:ext uri="{FF2B5EF4-FFF2-40B4-BE49-F238E27FC236}">
              <a16:creationId xmlns:a16="http://schemas.microsoft.com/office/drawing/2014/main" id="{0311972F-E6D5-4733-B399-CCA7A7B416E4}"/>
            </a:ext>
          </a:extLst>
        </xdr:cNvPr>
        <xdr:cNvSpPr/>
      </xdr:nvSpPr>
      <xdr:spPr>
        <a:xfrm>
          <a:off x="3746500" y="10499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61</xdr:row>
      <xdr:rowOff>35923</xdr:rowOff>
    </xdr:from>
    <xdr:to>
      <xdr:col>24</xdr:col>
      <xdr:colOff>63500</xdr:colOff>
      <xdr:row>61</xdr:row>
      <xdr:rowOff>91440</xdr:rowOff>
    </xdr:to>
    <xdr:cxnSp macro="">
      <xdr:nvCxnSpPr>
        <xdr:cNvPr id="193" name="直線コネクタ 192">
          <a:extLst>
            <a:ext uri="{FF2B5EF4-FFF2-40B4-BE49-F238E27FC236}">
              <a16:creationId xmlns:a16="http://schemas.microsoft.com/office/drawing/2014/main" id="{C8CA93C4-A32B-4D13-9DCD-E7DA82B28548}"/>
            </a:ext>
          </a:extLst>
        </xdr:cNvPr>
        <xdr:cNvCxnSpPr/>
      </xdr:nvCxnSpPr>
      <xdr:spPr>
        <a:xfrm flipV="1">
          <a:off x="3797300" y="10494373"/>
          <a:ext cx="838200" cy="55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14515</xdr:rowOff>
    </xdr:from>
    <xdr:to>
      <xdr:col>15</xdr:col>
      <xdr:colOff>101600</xdr:colOff>
      <xdr:row>61</xdr:row>
      <xdr:rowOff>116115</xdr:rowOff>
    </xdr:to>
    <xdr:sp macro="" textlink="">
      <xdr:nvSpPr>
        <xdr:cNvPr id="194" name="楕円 193">
          <a:extLst>
            <a:ext uri="{FF2B5EF4-FFF2-40B4-BE49-F238E27FC236}">
              <a16:creationId xmlns:a16="http://schemas.microsoft.com/office/drawing/2014/main" id="{8CA8DFF9-BD37-4153-86AD-96A452A8798C}"/>
            </a:ext>
          </a:extLst>
        </xdr:cNvPr>
        <xdr:cNvSpPr/>
      </xdr:nvSpPr>
      <xdr:spPr>
        <a:xfrm>
          <a:off x="2857500" y="10472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61</xdr:row>
      <xdr:rowOff>65315</xdr:rowOff>
    </xdr:from>
    <xdr:to>
      <xdr:col>19</xdr:col>
      <xdr:colOff>177800</xdr:colOff>
      <xdr:row>61</xdr:row>
      <xdr:rowOff>91440</xdr:rowOff>
    </xdr:to>
    <xdr:cxnSp macro="">
      <xdr:nvCxnSpPr>
        <xdr:cNvPr id="195" name="直線コネクタ 194">
          <a:extLst>
            <a:ext uri="{FF2B5EF4-FFF2-40B4-BE49-F238E27FC236}">
              <a16:creationId xmlns:a16="http://schemas.microsoft.com/office/drawing/2014/main" id="{AC00B95A-FA49-40F0-B776-D81F0EBD6E79}"/>
            </a:ext>
          </a:extLst>
        </xdr:cNvPr>
        <xdr:cNvCxnSpPr/>
      </xdr:nvCxnSpPr>
      <xdr:spPr>
        <a:xfrm>
          <a:off x="2908300" y="10523765"/>
          <a:ext cx="8890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16147</xdr:rowOff>
    </xdr:from>
    <xdr:to>
      <xdr:col>10</xdr:col>
      <xdr:colOff>165100</xdr:colOff>
      <xdr:row>61</xdr:row>
      <xdr:rowOff>117747</xdr:rowOff>
    </xdr:to>
    <xdr:sp macro="" textlink="">
      <xdr:nvSpPr>
        <xdr:cNvPr id="196" name="楕円 195">
          <a:extLst>
            <a:ext uri="{FF2B5EF4-FFF2-40B4-BE49-F238E27FC236}">
              <a16:creationId xmlns:a16="http://schemas.microsoft.com/office/drawing/2014/main" id="{83B28C03-4704-4C8C-8B89-7C0AA817FB10}"/>
            </a:ext>
          </a:extLst>
        </xdr:cNvPr>
        <xdr:cNvSpPr/>
      </xdr:nvSpPr>
      <xdr:spPr>
        <a:xfrm>
          <a:off x="1968500" y="10474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65315</xdr:rowOff>
    </xdr:from>
    <xdr:to>
      <xdr:col>15</xdr:col>
      <xdr:colOff>50800</xdr:colOff>
      <xdr:row>61</xdr:row>
      <xdr:rowOff>66947</xdr:rowOff>
    </xdr:to>
    <xdr:cxnSp macro="">
      <xdr:nvCxnSpPr>
        <xdr:cNvPr id="197" name="直線コネクタ 196">
          <a:extLst>
            <a:ext uri="{FF2B5EF4-FFF2-40B4-BE49-F238E27FC236}">
              <a16:creationId xmlns:a16="http://schemas.microsoft.com/office/drawing/2014/main" id="{8DEE85CD-8296-48D8-80CC-66AE0B57FC7D}"/>
            </a:ext>
          </a:extLst>
        </xdr:cNvPr>
        <xdr:cNvCxnSpPr/>
      </xdr:nvCxnSpPr>
      <xdr:spPr>
        <a:xfrm flipV="1">
          <a:off x="2019300" y="10523765"/>
          <a:ext cx="8890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16147</xdr:rowOff>
    </xdr:from>
    <xdr:to>
      <xdr:col>6</xdr:col>
      <xdr:colOff>38100</xdr:colOff>
      <xdr:row>61</xdr:row>
      <xdr:rowOff>117747</xdr:rowOff>
    </xdr:to>
    <xdr:sp macro="" textlink="">
      <xdr:nvSpPr>
        <xdr:cNvPr id="198" name="楕円 197">
          <a:extLst>
            <a:ext uri="{FF2B5EF4-FFF2-40B4-BE49-F238E27FC236}">
              <a16:creationId xmlns:a16="http://schemas.microsoft.com/office/drawing/2014/main" id="{740AF5A8-23BB-4D70-B3D7-2BAA9100FDAE}"/>
            </a:ext>
          </a:extLst>
        </xdr:cNvPr>
        <xdr:cNvSpPr/>
      </xdr:nvSpPr>
      <xdr:spPr>
        <a:xfrm>
          <a:off x="1079500" y="10474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66947</xdr:rowOff>
    </xdr:from>
    <xdr:to>
      <xdr:col>10</xdr:col>
      <xdr:colOff>114300</xdr:colOff>
      <xdr:row>61</xdr:row>
      <xdr:rowOff>66947</xdr:rowOff>
    </xdr:to>
    <xdr:cxnSp macro="">
      <xdr:nvCxnSpPr>
        <xdr:cNvPr id="199" name="直線コネクタ 198">
          <a:extLst>
            <a:ext uri="{FF2B5EF4-FFF2-40B4-BE49-F238E27FC236}">
              <a16:creationId xmlns:a16="http://schemas.microsoft.com/office/drawing/2014/main" id="{1CF8F189-B885-4889-A9CD-0EB0CEE193A5}"/>
            </a:ext>
          </a:extLst>
        </xdr:cNvPr>
        <xdr:cNvCxnSpPr/>
      </xdr:nvCxnSpPr>
      <xdr:spPr>
        <a:xfrm>
          <a:off x="1130300" y="1052539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78757</xdr:rowOff>
    </xdr:from>
    <xdr:ext cx="405111" cy="259045"/>
    <xdr:sp macro="" textlink="">
      <xdr:nvSpPr>
        <xdr:cNvPr id="200" name="n_1aveValue【橋りょう・トンネル】&#10;有形固定資産減価償却率">
          <a:extLst>
            <a:ext uri="{FF2B5EF4-FFF2-40B4-BE49-F238E27FC236}">
              <a16:creationId xmlns:a16="http://schemas.microsoft.com/office/drawing/2014/main" id="{FF37507A-39FC-4039-9862-F11D7DA7B0FC}"/>
            </a:ext>
          </a:extLst>
        </xdr:cNvPr>
        <xdr:cNvSpPr txBox="1"/>
      </xdr:nvSpPr>
      <xdr:spPr>
        <a:xfrm>
          <a:off x="3582044" y="10194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55897</xdr:rowOff>
    </xdr:from>
    <xdr:ext cx="405111" cy="259045"/>
    <xdr:sp macro="" textlink="">
      <xdr:nvSpPr>
        <xdr:cNvPr id="201" name="n_2aveValue【橋りょう・トンネル】&#10;有形固定資産減価償却率">
          <a:extLst>
            <a:ext uri="{FF2B5EF4-FFF2-40B4-BE49-F238E27FC236}">
              <a16:creationId xmlns:a16="http://schemas.microsoft.com/office/drawing/2014/main" id="{ADAC190A-34C6-4629-A7DD-359DE52D2344}"/>
            </a:ext>
          </a:extLst>
        </xdr:cNvPr>
        <xdr:cNvSpPr txBox="1"/>
      </xdr:nvSpPr>
      <xdr:spPr>
        <a:xfrm>
          <a:off x="2705744" y="10171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37936</xdr:rowOff>
    </xdr:from>
    <xdr:ext cx="405111" cy="259045"/>
    <xdr:sp macro="" textlink="">
      <xdr:nvSpPr>
        <xdr:cNvPr id="202" name="n_3aveValue【橋りょう・トンネル】&#10;有形固定資産減価償却率">
          <a:extLst>
            <a:ext uri="{FF2B5EF4-FFF2-40B4-BE49-F238E27FC236}">
              <a16:creationId xmlns:a16="http://schemas.microsoft.com/office/drawing/2014/main" id="{A094571C-EF98-4B7D-8F94-6548E7DA725E}"/>
            </a:ext>
          </a:extLst>
        </xdr:cNvPr>
        <xdr:cNvSpPr txBox="1"/>
      </xdr:nvSpPr>
      <xdr:spPr>
        <a:xfrm>
          <a:off x="1816744" y="101534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13443</xdr:rowOff>
    </xdr:from>
    <xdr:ext cx="405111" cy="259045"/>
    <xdr:sp macro="" textlink="">
      <xdr:nvSpPr>
        <xdr:cNvPr id="203" name="n_4aveValue【橋りょう・トンネル】&#10;有形固定資産減価償却率">
          <a:extLst>
            <a:ext uri="{FF2B5EF4-FFF2-40B4-BE49-F238E27FC236}">
              <a16:creationId xmlns:a16="http://schemas.microsoft.com/office/drawing/2014/main" id="{EBCEA55D-2E0E-4986-891E-8163504ADB93}"/>
            </a:ext>
          </a:extLst>
        </xdr:cNvPr>
        <xdr:cNvSpPr txBox="1"/>
      </xdr:nvSpPr>
      <xdr:spPr>
        <a:xfrm>
          <a:off x="927744" y="101289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61</xdr:row>
      <xdr:rowOff>133367</xdr:rowOff>
    </xdr:from>
    <xdr:ext cx="405111" cy="259045"/>
    <xdr:sp macro="" textlink="">
      <xdr:nvSpPr>
        <xdr:cNvPr id="204" name="n_1mainValue【橋りょう・トンネル】&#10;有形固定資産減価償却率">
          <a:extLst>
            <a:ext uri="{FF2B5EF4-FFF2-40B4-BE49-F238E27FC236}">
              <a16:creationId xmlns:a16="http://schemas.microsoft.com/office/drawing/2014/main" id="{F78231DC-6C46-4027-884B-44165908E912}"/>
            </a:ext>
          </a:extLst>
        </xdr:cNvPr>
        <xdr:cNvSpPr txBox="1"/>
      </xdr:nvSpPr>
      <xdr:spPr>
        <a:xfrm>
          <a:off x="3582044" y="105918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107242</xdr:rowOff>
    </xdr:from>
    <xdr:ext cx="405111" cy="259045"/>
    <xdr:sp macro="" textlink="">
      <xdr:nvSpPr>
        <xdr:cNvPr id="205" name="n_2mainValue【橋りょう・トンネル】&#10;有形固定資産減価償却率">
          <a:extLst>
            <a:ext uri="{FF2B5EF4-FFF2-40B4-BE49-F238E27FC236}">
              <a16:creationId xmlns:a16="http://schemas.microsoft.com/office/drawing/2014/main" id="{474E125E-6002-425F-B875-DF9436735F7C}"/>
            </a:ext>
          </a:extLst>
        </xdr:cNvPr>
        <xdr:cNvSpPr txBox="1"/>
      </xdr:nvSpPr>
      <xdr:spPr>
        <a:xfrm>
          <a:off x="2705744" y="105656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108874</xdr:rowOff>
    </xdr:from>
    <xdr:ext cx="405111" cy="259045"/>
    <xdr:sp macro="" textlink="">
      <xdr:nvSpPr>
        <xdr:cNvPr id="206" name="n_3mainValue【橋りょう・トンネル】&#10;有形固定資産減価償却率">
          <a:extLst>
            <a:ext uri="{FF2B5EF4-FFF2-40B4-BE49-F238E27FC236}">
              <a16:creationId xmlns:a16="http://schemas.microsoft.com/office/drawing/2014/main" id="{4C023030-0A89-4532-A751-79599C265A62}"/>
            </a:ext>
          </a:extLst>
        </xdr:cNvPr>
        <xdr:cNvSpPr txBox="1"/>
      </xdr:nvSpPr>
      <xdr:spPr>
        <a:xfrm>
          <a:off x="1816744" y="105673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108874</xdr:rowOff>
    </xdr:from>
    <xdr:ext cx="405111" cy="259045"/>
    <xdr:sp macro="" textlink="">
      <xdr:nvSpPr>
        <xdr:cNvPr id="207" name="n_4mainValue【橋りょう・トンネル】&#10;有形固定資産減価償却率">
          <a:extLst>
            <a:ext uri="{FF2B5EF4-FFF2-40B4-BE49-F238E27FC236}">
              <a16:creationId xmlns:a16="http://schemas.microsoft.com/office/drawing/2014/main" id="{CD2B991B-CF06-464C-A2E4-0071E8BC939F}"/>
            </a:ext>
          </a:extLst>
        </xdr:cNvPr>
        <xdr:cNvSpPr txBox="1"/>
      </xdr:nvSpPr>
      <xdr:spPr>
        <a:xfrm>
          <a:off x="927744" y="105673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8" name="正方形/長方形 207">
          <a:extLst>
            <a:ext uri="{FF2B5EF4-FFF2-40B4-BE49-F238E27FC236}">
              <a16:creationId xmlns:a16="http://schemas.microsoft.com/office/drawing/2014/main" id="{6E8190C4-8F77-4969-9C92-FC5A1ED9ADD4}"/>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9" name="正方形/長方形 208">
          <a:extLst>
            <a:ext uri="{FF2B5EF4-FFF2-40B4-BE49-F238E27FC236}">
              <a16:creationId xmlns:a16="http://schemas.microsoft.com/office/drawing/2014/main" id="{A22EB4AA-3CA2-42C9-A45C-829CC62E4214}"/>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10" name="正方形/長方形 209">
          <a:extLst>
            <a:ext uri="{FF2B5EF4-FFF2-40B4-BE49-F238E27FC236}">
              <a16:creationId xmlns:a16="http://schemas.microsoft.com/office/drawing/2014/main" id="{ED386695-5CF3-4969-B939-61414463C52E}"/>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1" name="正方形/長方形 210">
          <a:extLst>
            <a:ext uri="{FF2B5EF4-FFF2-40B4-BE49-F238E27FC236}">
              <a16:creationId xmlns:a16="http://schemas.microsoft.com/office/drawing/2014/main" id="{97302967-B302-4AC7-A6E4-A5FF079B92D8}"/>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2" name="正方形/長方形 211">
          <a:extLst>
            <a:ext uri="{FF2B5EF4-FFF2-40B4-BE49-F238E27FC236}">
              <a16:creationId xmlns:a16="http://schemas.microsoft.com/office/drawing/2014/main" id="{D5C99351-003B-4F7E-9FEE-D634ABDB2165}"/>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3" name="正方形/長方形 212">
          <a:extLst>
            <a:ext uri="{FF2B5EF4-FFF2-40B4-BE49-F238E27FC236}">
              <a16:creationId xmlns:a16="http://schemas.microsoft.com/office/drawing/2014/main" id="{F12EFD32-2023-415B-BB52-8722429DD9DC}"/>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4" name="正方形/長方形 213">
          <a:extLst>
            <a:ext uri="{FF2B5EF4-FFF2-40B4-BE49-F238E27FC236}">
              <a16:creationId xmlns:a16="http://schemas.microsoft.com/office/drawing/2014/main" id="{21BCB25B-7AE9-436E-B9B7-A635B0EDB6C6}"/>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379,781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5" name="正方形/長方形 214">
          <a:extLst>
            <a:ext uri="{FF2B5EF4-FFF2-40B4-BE49-F238E27FC236}">
              <a16:creationId xmlns:a16="http://schemas.microsoft.com/office/drawing/2014/main" id="{A4C8AC53-01C7-4D92-A447-D98BB0297357}"/>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6" name="テキスト ボックス 215">
          <a:extLst>
            <a:ext uri="{FF2B5EF4-FFF2-40B4-BE49-F238E27FC236}">
              <a16:creationId xmlns:a16="http://schemas.microsoft.com/office/drawing/2014/main" id="{6A4C2FAA-326D-475C-8864-58052C91D3F1}"/>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7" name="直線コネクタ 216">
          <a:extLst>
            <a:ext uri="{FF2B5EF4-FFF2-40B4-BE49-F238E27FC236}">
              <a16:creationId xmlns:a16="http://schemas.microsoft.com/office/drawing/2014/main" id="{D5EC9A26-F79E-48AD-B8CC-D8A9901FC606}"/>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18" name="直線コネクタ 217">
          <a:extLst>
            <a:ext uri="{FF2B5EF4-FFF2-40B4-BE49-F238E27FC236}">
              <a16:creationId xmlns:a16="http://schemas.microsoft.com/office/drawing/2014/main" id="{BB153B14-AF81-46B1-A2BC-87BFFF25656A}"/>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19" name="テキスト ボックス 218">
          <a:extLst>
            <a:ext uri="{FF2B5EF4-FFF2-40B4-BE49-F238E27FC236}">
              <a16:creationId xmlns:a16="http://schemas.microsoft.com/office/drawing/2014/main" id="{9649D00B-CAFA-44D2-818A-B6C79E0212BB}"/>
            </a:ext>
          </a:extLst>
        </xdr:cNvPr>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20" name="直線コネクタ 219">
          <a:extLst>
            <a:ext uri="{FF2B5EF4-FFF2-40B4-BE49-F238E27FC236}">
              <a16:creationId xmlns:a16="http://schemas.microsoft.com/office/drawing/2014/main" id="{11A33A21-1406-48BB-8B89-7A6A76003857}"/>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86377</xdr:rowOff>
    </xdr:from>
    <xdr:ext cx="685572" cy="259045"/>
    <xdr:sp macro="" textlink="">
      <xdr:nvSpPr>
        <xdr:cNvPr id="221" name="テキスト ボックス 220">
          <a:extLst>
            <a:ext uri="{FF2B5EF4-FFF2-40B4-BE49-F238E27FC236}">
              <a16:creationId xmlns:a16="http://schemas.microsoft.com/office/drawing/2014/main" id="{C1FD7B3B-5E2C-4288-9C30-191A7CB9F53D}"/>
            </a:ext>
          </a:extLst>
        </xdr:cNvPr>
        <xdr:cNvSpPr txBox="1"/>
      </xdr:nvSpPr>
      <xdr:spPr>
        <a:xfrm>
          <a:off x="5918428" y="1037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22" name="直線コネクタ 221">
          <a:extLst>
            <a:ext uri="{FF2B5EF4-FFF2-40B4-BE49-F238E27FC236}">
              <a16:creationId xmlns:a16="http://schemas.microsoft.com/office/drawing/2014/main" id="{6FF5D11E-3E4D-45CF-8024-C13B3204CD77}"/>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23" name="テキスト ボックス 222">
          <a:extLst>
            <a:ext uri="{FF2B5EF4-FFF2-40B4-BE49-F238E27FC236}">
              <a16:creationId xmlns:a16="http://schemas.microsoft.com/office/drawing/2014/main" id="{C0F34392-CB0D-4EC7-9776-00B0A9B7D7C4}"/>
            </a:ext>
          </a:extLst>
        </xdr:cNvPr>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24" name="直線コネクタ 223">
          <a:extLst>
            <a:ext uri="{FF2B5EF4-FFF2-40B4-BE49-F238E27FC236}">
              <a16:creationId xmlns:a16="http://schemas.microsoft.com/office/drawing/2014/main" id="{3A2FF528-F33F-44AF-8B9F-8ED3A2FDCB16}"/>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25" name="テキスト ボックス 224">
          <a:extLst>
            <a:ext uri="{FF2B5EF4-FFF2-40B4-BE49-F238E27FC236}">
              <a16:creationId xmlns:a16="http://schemas.microsoft.com/office/drawing/2014/main" id="{CE030EAA-984C-43E9-8C14-60ECC99DF32E}"/>
            </a:ext>
          </a:extLst>
        </xdr:cNvPr>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6" name="直線コネクタ 225">
          <a:extLst>
            <a:ext uri="{FF2B5EF4-FFF2-40B4-BE49-F238E27FC236}">
              <a16:creationId xmlns:a16="http://schemas.microsoft.com/office/drawing/2014/main" id="{1D82B973-48FD-4521-8CD1-A033808CC281}"/>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7" name="テキスト ボックス 226">
          <a:extLst>
            <a:ext uri="{FF2B5EF4-FFF2-40B4-BE49-F238E27FC236}">
              <a16:creationId xmlns:a16="http://schemas.microsoft.com/office/drawing/2014/main" id="{3A412560-5AD4-4079-ABDF-307E47A7B504}"/>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8" name="【橋りょう・トンネル】&#10;一人当たり有形固定資産（償却資産）額グラフ枠">
          <a:extLst>
            <a:ext uri="{FF2B5EF4-FFF2-40B4-BE49-F238E27FC236}">
              <a16:creationId xmlns:a16="http://schemas.microsoft.com/office/drawing/2014/main" id="{03D79328-443C-4353-B38D-574CB3EE1E11}"/>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23888</xdr:rowOff>
    </xdr:from>
    <xdr:to>
      <xdr:col>54</xdr:col>
      <xdr:colOff>189865</xdr:colOff>
      <xdr:row>63</xdr:row>
      <xdr:rowOff>169952</xdr:rowOff>
    </xdr:to>
    <xdr:cxnSp macro="">
      <xdr:nvCxnSpPr>
        <xdr:cNvPr id="229" name="直線コネクタ 228">
          <a:extLst>
            <a:ext uri="{FF2B5EF4-FFF2-40B4-BE49-F238E27FC236}">
              <a16:creationId xmlns:a16="http://schemas.microsoft.com/office/drawing/2014/main" id="{4CFB958B-D58A-4661-806E-8781ED88D9E0}"/>
            </a:ext>
          </a:extLst>
        </xdr:cNvPr>
        <xdr:cNvCxnSpPr/>
      </xdr:nvCxnSpPr>
      <xdr:spPr>
        <a:xfrm flipV="1">
          <a:off x="10476865" y="9625088"/>
          <a:ext cx="0" cy="13462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2329</xdr:rowOff>
    </xdr:from>
    <xdr:ext cx="469744" cy="259045"/>
    <xdr:sp macro="" textlink="">
      <xdr:nvSpPr>
        <xdr:cNvPr id="230" name="【橋りょう・トンネル】&#10;一人当たり有形固定資産（償却資産）額最小値テキスト">
          <a:extLst>
            <a:ext uri="{FF2B5EF4-FFF2-40B4-BE49-F238E27FC236}">
              <a16:creationId xmlns:a16="http://schemas.microsoft.com/office/drawing/2014/main" id="{5D5C0C05-9B74-42AE-8541-9481F65541B6}"/>
            </a:ext>
          </a:extLst>
        </xdr:cNvPr>
        <xdr:cNvSpPr txBox="1"/>
      </xdr:nvSpPr>
      <xdr:spPr>
        <a:xfrm>
          <a:off x="10515600" y="109751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169952</xdr:rowOff>
    </xdr:from>
    <xdr:to>
      <xdr:col>55</xdr:col>
      <xdr:colOff>88900</xdr:colOff>
      <xdr:row>63</xdr:row>
      <xdr:rowOff>169952</xdr:rowOff>
    </xdr:to>
    <xdr:cxnSp macro="">
      <xdr:nvCxnSpPr>
        <xdr:cNvPr id="231" name="直線コネクタ 230">
          <a:extLst>
            <a:ext uri="{FF2B5EF4-FFF2-40B4-BE49-F238E27FC236}">
              <a16:creationId xmlns:a16="http://schemas.microsoft.com/office/drawing/2014/main" id="{C2016FE0-CAA9-4664-943F-ADC7F810F0FF}"/>
            </a:ext>
          </a:extLst>
        </xdr:cNvPr>
        <xdr:cNvCxnSpPr/>
      </xdr:nvCxnSpPr>
      <xdr:spPr>
        <a:xfrm>
          <a:off x="10388600" y="109713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142015</xdr:rowOff>
    </xdr:from>
    <xdr:ext cx="690189" cy="259045"/>
    <xdr:sp macro="" textlink="">
      <xdr:nvSpPr>
        <xdr:cNvPr id="232" name="【橋りょう・トンネル】&#10;一人当たり有形固定資産（償却資産）額最大値テキスト">
          <a:extLst>
            <a:ext uri="{FF2B5EF4-FFF2-40B4-BE49-F238E27FC236}">
              <a16:creationId xmlns:a16="http://schemas.microsoft.com/office/drawing/2014/main" id="{34E8396A-D896-436C-8798-21F21218BEF1}"/>
            </a:ext>
          </a:extLst>
        </xdr:cNvPr>
        <xdr:cNvSpPr txBox="1"/>
      </xdr:nvSpPr>
      <xdr:spPr>
        <a:xfrm>
          <a:off x="10515600" y="940031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5,895,505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23888</xdr:rowOff>
    </xdr:from>
    <xdr:to>
      <xdr:col>55</xdr:col>
      <xdr:colOff>88900</xdr:colOff>
      <xdr:row>56</xdr:row>
      <xdr:rowOff>23888</xdr:rowOff>
    </xdr:to>
    <xdr:cxnSp macro="">
      <xdr:nvCxnSpPr>
        <xdr:cNvPr id="233" name="直線コネクタ 232">
          <a:extLst>
            <a:ext uri="{FF2B5EF4-FFF2-40B4-BE49-F238E27FC236}">
              <a16:creationId xmlns:a16="http://schemas.microsoft.com/office/drawing/2014/main" id="{D73778B0-159E-4E12-AE5D-5F9A7F413DCD}"/>
            </a:ext>
          </a:extLst>
        </xdr:cNvPr>
        <xdr:cNvCxnSpPr/>
      </xdr:nvCxnSpPr>
      <xdr:spPr>
        <a:xfrm>
          <a:off x="10388600" y="96250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58564</xdr:rowOff>
    </xdr:from>
    <xdr:ext cx="690189" cy="259045"/>
    <xdr:sp macro="" textlink="">
      <xdr:nvSpPr>
        <xdr:cNvPr id="234" name="【橋りょう・トンネル】&#10;一人当たり有形固定資産（償却資産）額平均値テキスト">
          <a:extLst>
            <a:ext uri="{FF2B5EF4-FFF2-40B4-BE49-F238E27FC236}">
              <a16:creationId xmlns:a16="http://schemas.microsoft.com/office/drawing/2014/main" id="{AB0D8381-88FB-497E-8AE9-8D35CA091B30}"/>
            </a:ext>
          </a:extLst>
        </xdr:cNvPr>
        <xdr:cNvSpPr txBox="1"/>
      </xdr:nvSpPr>
      <xdr:spPr>
        <a:xfrm>
          <a:off x="10515600" y="10517014"/>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1,121,667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35687</xdr:rowOff>
    </xdr:from>
    <xdr:to>
      <xdr:col>55</xdr:col>
      <xdr:colOff>50800</xdr:colOff>
      <xdr:row>62</xdr:row>
      <xdr:rowOff>137287</xdr:rowOff>
    </xdr:to>
    <xdr:sp macro="" textlink="">
      <xdr:nvSpPr>
        <xdr:cNvPr id="235" name="フローチャート: 判断 234">
          <a:extLst>
            <a:ext uri="{FF2B5EF4-FFF2-40B4-BE49-F238E27FC236}">
              <a16:creationId xmlns:a16="http://schemas.microsoft.com/office/drawing/2014/main" id="{7703647D-4CFE-4308-983A-C89A2C40CCAC}"/>
            </a:ext>
          </a:extLst>
        </xdr:cNvPr>
        <xdr:cNvSpPr/>
      </xdr:nvSpPr>
      <xdr:spPr>
        <a:xfrm>
          <a:off x="10426700" y="10665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5440</xdr:rowOff>
    </xdr:from>
    <xdr:to>
      <xdr:col>50</xdr:col>
      <xdr:colOff>165100</xdr:colOff>
      <xdr:row>62</xdr:row>
      <xdr:rowOff>107040</xdr:rowOff>
    </xdr:to>
    <xdr:sp macro="" textlink="">
      <xdr:nvSpPr>
        <xdr:cNvPr id="236" name="フローチャート: 判断 235">
          <a:extLst>
            <a:ext uri="{FF2B5EF4-FFF2-40B4-BE49-F238E27FC236}">
              <a16:creationId xmlns:a16="http://schemas.microsoft.com/office/drawing/2014/main" id="{A5F6F499-1F8F-4BE7-A887-35B47DD2F7D3}"/>
            </a:ext>
          </a:extLst>
        </xdr:cNvPr>
        <xdr:cNvSpPr/>
      </xdr:nvSpPr>
      <xdr:spPr>
        <a:xfrm>
          <a:off x="9588500" y="10635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49046</xdr:rowOff>
    </xdr:from>
    <xdr:to>
      <xdr:col>46</xdr:col>
      <xdr:colOff>38100</xdr:colOff>
      <xdr:row>62</xdr:row>
      <xdr:rowOff>150646</xdr:rowOff>
    </xdr:to>
    <xdr:sp macro="" textlink="">
      <xdr:nvSpPr>
        <xdr:cNvPr id="237" name="フローチャート: 判断 236">
          <a:extLst>
            <a:ext uri="{FF2B5EF4-FFF2-40B4-BE49-F238E27FC236}">
              <a16:creationId xmlns:a16="http://schemas.microsoft.com/office/drawing/2014/main" id="{BD1B462E-4F8E-4B1F-AD1A-AF1ED992A4B9}"/>
            </a:ext>
          </a:extLst>
        </xdr:cNvPr>
        <xdr:cNvSpPr/>
      </xdr:nvSpPr>
      <xdr:spPr>
        <a:xfrm>
          <a:off x="8699500" y="10678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59434</xdr:rowOff>
    </xdr:from>
    <xdr:to>
      <xdr:col>41</xdr:col>
      <xdr:colOff>101600</xdr:colOff>
      <xdr:row>62</xdr:row>
      <xdr:rowOff>161034</xdr:rowOff>
    </xdr:to>
    <xdr:sp macro="" textlink="">
      <xdr:nvSpPr>
        <xdr:cNvPr id="238" name="フローチャート: 判断 237">
          <a:extLst>
            <a:ext uri="{FF2B5EF4-FFF2-40B4-BE49-F238E27FC236}">
              <a16:creationId xmlns:a16="http://schemas.microsoft.com/office/drawing/2014/main" id="{0E7E1E62-F4F5-4A8D-8A20-E68DC04B31A5}"/>
            </a:ext>
          </a:extLst>
        </xdr:cNvPr>
        <xdr:cNvSpPr/>
      </xdr:nvSpPr>
      <xdr:spPr>
        <a:xfrm>
          <a:off x="7810500" y="10689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54958</xdr:rowOff>
    </xdr:from>
    <xdr:to>
      <xdr:col>36</xdr:col>
      <xdr:colOff>165100</xdr:colOff>
      <xdr:row>62</xdr:row>
      <xdr:rowOff>156558</xdr:rowOff>
    </xdr:to>
    <xdr:sp macro="" textlink="">
      <xdr:nvSpPr>
        <xdr:cNvPr id="239" name="フローチャート: 判断 238">
          <a:extLst>
            <a:ext uri="{FF2B5EF4-FFF2-40B4-BE49-F238E27FC236}">
              <a16:creationId xmlns:a16="http://schemas.microsoft.com/office/drawing/2014/main" id="{DD20EA8F-F2F4-4096-AF52-0A204057823F}"/>
            </a:ext>
          </a:extLst>
        </xdr:cNvPr>
        <xdr:cNvSpPr/>
      </xdr:nvSpPr>
      <xdr:spPr>
        <a:xfrm>
          <a:off x="6921500" y="10684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C20D2795-9E8B-4514-B40B-0E43A527CDD4}"/>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ECF45EC9-A8DC-4ADB-8C55-3BDB1EE2C877}"/>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EE723D72-BAD0-4346-9E17-B922405C8260}"/>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93D0FF1C-4810-4D29-B2B7-D8A76A9B91CC}"/>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DA4D166B-4AA0-4DB7-B2DE-D137FDA0A4EB}"/>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2129</xdr:rowOff>
    </xdr:from>
    <xdr:to>
      <xdr:col>55</xdr:col>
      <xdr:colOff>50800</xdr:colOff>
      <xdr:row>63</xdr:row>
      <xdr:rowOff>103729</xdr:rowOff>
    </xdr:to>
    <xdr:sp macro="" textlink="">
      <xdr:nvSpPr>
        <xdr:cNvPr id="245" name="楕円 244">
          <a:extLst>
            <a:ext uri="{FF2B5EF4-FFF2-40B4-BE49-F238E27FC236}">
              <a16:creationId xmlns:a16="http://schemas.microsoft.com/office/drawing/2014/main" id="{A21864AA-F42D-4D3F-ACAB-1A74A8DBB2AD}"/>
            </a:ext>
          </a:extLst>
        </xdr:cNvPr>
        <xdr:cNvSpPr/>
      </xdr:nvSpPr>
      <xdr:spPr>
        <a:xfrm>
          <a:off x="10426700" y="10803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88506</xdr:rowOff>
    </xdr:from>
    <xdr:ext cx="599010" cy="259045"/>
    <xdr:sp macro="" textlink="">
      <xdr:nvSpPr>
        <xdr:cNvPr id="246" name="【橋りょう・トンネル】&#10;一人当たり有形固定資産（償却資産）額該当値テキスト">
          <a:extLst>
            <a:ext uri="{FF2B5EF4-FFF2-40B4-BE49-F238E27FC236}">
              <a16:creationId xmlns:a16="http://schemas.microsoft.com/office/drawing/2014/main" id="{2E87D279-EDBC-468A-92A7-EF8DF72F5E4E}"/>
            </a:ext>
          </a:extLst>
        </xdr:cNvPr>
        <xdr:cNvSpPr txBox="1"/>
      </xdr:nvSpPr>
      <xdr:spPr>
        <a:xfrm>
          <a:off x="10515600" y="107184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518,465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11315</xdr:rowOff>
    </xdr:from>
    <xdr:to>
      <xdr:col>50</xdr:col>
      <xdr:colOff>165100</xdr:colOff>
      <xdr:row>63</xdr:row>
      <xdr:rowOff>112915</xdr:rowOff>
    </xdr:to>
    <xdr:sp macro="" textlink="">
      <xdr:nvSpPr>
        <xdr:cNvPr id="247" name="楕円 246">
          <a:extLst>
            <a:ext uri="{FF2B5EF4-FFF2-40B4-BE49-F238E27FC236}">
              <a16:creationId xmlns:a16="http://schemas.microsoft.com/office/drawing/2014/main" id="{07DCEA11-FE33-4048-B51F-3A8D493AB29E}"/>
            </a:ext>
          </a:extLst>
        </xdr:cNvPr>
        <xdr:cNvSpPr/>
      </xdr:nvSpPr>
      <xdr:spPr>
        <a:xfrm>
          <a:off x="9588500" y="10812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52929</xdr:rowOff>
    </xdr:from>
    <xdr:to>
      <xdr:col>55</xdr:col>
      <xdr:colOff>0</xdr:colOff>
      <xdr:row>63</xdr:row>
      <xdr:rowOff>62115</xdr:rowOff>
    </xdr:to>
    <xdr:cxnSp macro="">
      <xdr:nvCxnSpPr>
        <xdr:cNvPr id="248" name="直線コネクタ 247">
          <a:extLst>
            <a:ext uri="{FF2B5EF4-FFF2-40B4-BE49-F238E27FC236}">
              <a16:creationId xmlns:a16="http://schemas.microsoft.com/office/drawing/2014/main" id="{9C3ECBDB-B5F4-4C3D-AC9E-9AA22BE3CEB9}"/>
            </a:ext>
          </a:extLst>
        </xdr:cNvPr>
        <xdr:cNvCxnSpPr/>
      </xdr:nvCxnSpPr>
      <xdr:spPr>
        <a:xfrm flipV="1">
          <a:off x="9639300" y="10854279"/>
          <a:ext cx="838200" cy="91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14397</xdr:rowOff>
    </xdr:from>
    <xdr:to>
      <xdr:col>46</xdr:col>
      <xdr:colOff>38100</xdr:colOff>
      <xdr:row>63</xdr:row>
      <xdr:rowOff>115997</xdr:rowOff>
    </xdr:to>
    <xdr:sp macro="" textlink="">
      <xdr:nvSpPr>
        <xdr:cNvPr id="249" name="楕円 248">
          <a:extLst>
            <a:ext uri="{FF2B5EF4-FFF2-40B4-BE49-F238E27FC236}">
              <a16:creationId xmlns:a16="http://schemas.microsoft.com/office/drawing/2014/main" id="{C7EA9B59-5DDE-4DAF-979A-45C445FAE16E}"/>
            </a:ext>
          </a:extLst>
        </xdr:cNvPr>
        <xdr:cNvSpPr/>
      </xdr:nvSpPr>
      <xdr:spPr>
        <a:xfrm>
          <a:off x="8699500" y="108157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62115</xdr:rowOff>
    </xdr:from>
    <xdr:to>
      <xdr:col>50</xdr:col>
      <xdr:colOff>114300</xdr:colOff>
      <xdr:row>63</xdr:row>
      <xdr:rowOff>65197</xdr:rowOff>
    </xdr:to>
    <xdr:cxnSp macro="">
      <xdr:nvCxnSpPr>
        <xdr:cNvPr id="250" name="直線コネクタ 249">
          <a:extLst>
            <a:ext uri="{FF2B5EF4-FFF2-40B4-BE49-F238E27FC236}">
              <a16:creationId xmlns:a16="http://schemas.microsoft.com/office/drawing/2014/main" id="{00D10A82-F6BD-4643-8192-345697CBB39D}"/>
            </a:ext>
          </a:extLst>
        </xdr:cNvPr>
        <xdr:cNvCxnSpPr/>
      </xdr:nvCxnSpPr>
      <xdr:spPr>
        <a:xfrm flipV="1">
          <a:off x="8750300" y="10863465"/>
          <a:ext cx="889000" cy="30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18345</xdr:rowOff>
    </xdr:from>
    <xdr:to>
      <xdr:col>41</xdr:col>
      <xdr:colOff>101600</xdr:colOff>
      <xdr:row>63</xdr:row>
      <xdr:rowOff>119945</xdr:rowOff>
    </xdr:to>
    <xdr:sp macro="" textlink="">
      <xdr:nvSpPr>
        <xdr:cNvPr id="251" name="楕円 250">
          <a:extLst>
            <a:ext uri="{FF2B5EF4-FFF2-40B4-BE49-F238E27FC236}">
              <a16:creationId xmlns:a16="http://schemas.microsoft.com/office/drawing/2014/main" id="{85479FC9-20EA-43CB-AB6D-0EF91ABD3BBE}"/>
            </a:ext>
          </a:extLst>
        </xdr:cNvPr>
        <xdr:cNvSpPr/>
      </xdr:nvSpPr>
      <xdr:spPr>
        <a:xfrm>
          <a:off x="7810500" y="10819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65197</xdr:rowOff>
    </xdr:from>
    <xdr:to>
      <xdr:col>45</xdr:col>
      <xdr:colOff>177800</xdr:colOff>
      <xdr:row>63</xdr:row>
      <xdr:rowOff>69145</xdr:rowOff>
    </xdr:to>
    <xdr:cxnSp macro="">
      <xdr:nvCxnSpPr>
        <xdr:cNvPr id="252" name="直線コネクタ 251">
          <a:extLst>
            <a:ext uri="{FF2B5EF4-FFF2-40B4-BE49-F238E27FC236}">
              <a16:creationId xmlns:a16="http://schemas.microsoft.com/office/drawing/2014/main" id="{8579BE0B-BAC6-4968-A7C5-0CD92A0EF6AE}"/>
            </a:ext>
          </a:extLst>
        </xdr:cNvPr>
        <xdr:cNvCxnSpPr/>
      </xdr:nvCxnSpPr>
      <xdr:spPr>
        <a:xfrm flipV="1">
          <a:off x="7861300" y="10866547"/>
          <a:ext cx="889000" cy="39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21025</xdr:rowOff>
    </xdr:from>
    <xdr:to>
      <xdr:col>36</xdr:col>
      <xdr:colOff>165100</xdr:colOff>
      <xdr:row>63</xdr:row>
      <xdr:rowOff>122625</xdr:rowOff>
    </xdr:to>
    <xdr:sp macro="" textlink="">
      <xdr:nvSpPr>
        <xdr:cNvPr id="253" name="楕円 252">
          <a:extLst>
            <a:ext uri="{FF2B5EF4-FFF2-40B4-BE49-F238E27FC236}">
              <a16:creationId xmlns:a16="http://schemas.microsoft.com/office/drawing/2014/main" id="{FD141B82-822B-48A5-8A77-552BC75089B5}"/>
            </a:ext>
          </a:extLst>
        </xdr:cNvPr>
        <xdr:cNvSpPr/>
      </xdr:nvSpPr>
      <xdr:spPr>
        <a:xfrm>
          <a:off x="6921500" y="10822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69145</xdr:rowOff>
    </xdr:from>
    <xdr:to>
      <xdr:col>41</xdr:col>
      <xdr:colOff>50800</xdr:colOff>
      <xdr:row>63</xdr:row>
      <xdr:rowOff>71825</xdr:rowOff>
    </xdr:to>
    <xdr:cxnSp macro="">
      <xdr:nvCxnSpPr>
        <xdr:cNvPr id="254" name="直線コネクタ 253">
          <a:extLst>
            <a:ext uri="{FF2B5EF4-FFF2-40B4-BE49-F238E27FC236}">
              <a16:creationId xmlns:a16="http://schemas.microsoft.com/office/drawing/2014/main" id="{F656081F-C21C-4F25-9CCD-EEF9BBBFB7E8}"/>
            </a:ext>
          </a:extLst>
        </xdr:cNvPr>
        <xdr:cNvCxnSpPr/>
      </xdr:nvCxnSpPr>
      <xdr:spPr>
        <a:xfrm flipV="1">
          <a:off x="6972300" y="10870495"/>
          <a:ext cx="889000" cy="2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60</xdr:row>
      <xdr:rowOff>123567</xdr:rowOff>
    </xdr:from>
    <xdr:ext cx="690189" cy="259045"/>
    <xdr:sp macro="" textlink="">
      <xdr:nvSpPr>
        <xdr:cNvPr id="255" name="n_1aveValue【橋りょう・トンネル】&#10;一人当たり有形固定資産（償却資産）額">
          <a:extLst>
            <a:ext uri="{FF2B5EF4-FFF2-40B4-BE49-F238E27FC236}">
              <a16:creationId xmlns:a16="http://schemas.microsoft.com/office/drawing/2014/main" id="{D22CE5F5-DB91-4EC6-88C2-D2D1151A102B}"/>
            </a:ext>
          </a:extLst>
        </xdr:cNvPr>
        <xdr:cNvSpPr txBox="1"/>
      </xdr:nvSpPr>
      <xdr:spPr>
        <a:xfrm>
          <a:off x="9281505" y="1041056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1,253,981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60</xdr:row>
      <xdr:rowOff>167173</xdr:rowOff>
    </xdr:from>
    <xdr:ext cx="690189" cy="259045"/>
    <xdr:sp macro="" textlink="">
      <xdr:nvSpPr>
        <xdr:cNvPr id="256" name="n_2aveValue【橋りょう・トンネル】&#10;一人当たり有形固定資産（償却資産）額">
          <a:extLst>
            <a:ext uri="{FF2B5EF4-FFF2-40B4-BE49-F238E27FC236}">
              <a16:creationId xmlns:a16="http://schemas.microsoft.com/office/drawing/2014/main" id="{6F052A98-FA10-4118-BD1F-82327489E477}"/>
            </a:ext>
          </a:extLst>
        </xdr:cNvPr>
        <xdr:cNvSpPr txBox="1"/>
      </xdr:nvSpPr>
      <xdr:spPr>
        <a:xfrm>
          <a:off x="8405205" y="1045417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1,063,228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61</xdr:row>
      <xdr:rowOff>6111</xdr:rowOff>
    </xdr:from>
    <xdr:ext cx="690189" cy="259045"/>
    <xdr:sp macro="" textlink="">
      <xdr:nvSpPr>
        <xdr:cNvPr id="257" name="n_3aveValue【橋りょう・トンネル】&#10;一人当たり有形固定資産（償却資産）額">
          <a:extLst>
            <a:ext uri="{FF2B5EF4-FFF2-40B4-BE49-F238E27FC236}">
              <a16:creationId xmlns:a16="http://schemas.microsoft.com/office/drawing/2014/main" id="{D6E70D6E-17BA-4E61-B0FE-E0104AA62D01}"/>
            </a:ext>
          </a:extLst>
        </xdr:cNvPr>
        <xdr:cNvSpPr txBox="1"/>
      </xdr:nvSpPr>
      <xdr:spPr>
        <a:xfrm>
          <a:off x="7516205" y="1046456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1,017,789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61</xdr:row>
      <xdr:rowOff>1635</xdr:rowOff>
    </xdr:from>
    <xdr:ext cx="690189" cy="259045"/>
    <xdr:sp macro="" textlink="">
      <xdr:nvSpPr>
        <xdr:cNvPr id="258" name="n_4aveValue【橋りょう・トンネル】&#10;一人当たり有形固定資産（償却資産）額">
          <a:extLst>
            <a:ext uri="{FF2B5EF4-FFF2-40B4-BE49-F238E27FC236}">
              <a16:creationId xmlns:a16="http://schemas.microsoft.com/office/drawing/2014/main" id="{EA31FBCE-DAB5-41E6-B731-14CBFBD3CBA5}"/>
            </a:ext>
          </a:extLst>
        </xdr:cNvPr>
        <xdr:cNvSpPr txBox="1"/>
      </xdr:nvSpPr>
      <xdr:spPr>
        <a:xfrm>
          <a:off x="6627205" y="1046008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1,037,368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63</xdr:row>
      <xdr:rowOff>104042</xdr:rowOff>
    </xdr:from>
    <xdr:ext cx="599010" cy="259045"/>
    <xdr:sp macro="" textlink="">
      <xdr:nvSpPr>
        <xdr:cNvPr id="259" name="n_1mainValue【橋りょう・トンネル】&#10;一人当たり有形固定資産（償却資産）額">
          <a:extLst>
            <a:ext uri="{FF2B5EF4-FFF2-40B4-BE49-F238E27FC236}">
              <a16:creationId xmlns:a16="http://schemas.microsoft.com/office/drawing/2014/main" id="{643FF341-2AD2-499D-8024-2AA3C5BD5DE0}"/>
            </a:ext>
          </a:extLst>
        </xdr:cNvPr>
        <xdr:cNvSpPr txBox="1"/>
      </xdr:nvSpPr>
      <xdr:spPr>
        <a:xfrm>
          <a:off x="9327095" y="109053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478,283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63</xdr:row>
      <xdr:rowOff>107124</xdr:rowOff>
    </xdr:from>
    <xdr:ext cx="599010" cy="259045"/>
    <xdr:sp macro="" textlink="">
      <xdr:nvSpPr>
        <xdr:cNvPr id="260" name="n_2mainValue【橋りょう・トンネル】&#10;一人当たり有形固定資産（償却資産）額">
          <a:extLst>
            <a:ext uri="{FF2B5EF4-FFF2-40B4-BE49-F238E27FC236}">
              <a16:creationId xmlns:a16="http://schemas.microsoft.com/office/drawing/2014/main" id="{35652AF2-1CF7-4AD7-B098-DDDE7B6ECB7D}"/>
            </a:ext>
          </a:extLst>
        </xdr:cNvPr>
        <xdr:cNvSpPr txBox="1"/>
      </xdr:nvSpPr>
      <xdr:spPr>
        <a:xfrm>
          <a:off x="8450795" y="109084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111072</xdr:rowOff>
    </xdr:from>
    <xdr:ext cx="599010" cy="259045"/>
    <xdr:sp macro="" textlink="">
      <xdr:nvSpPr>
        <xdr:cNvPr id="261" name="n_3mainValue【橋りょう・トンネル】&#10;一人当たり有形固定資産（償却資産）額">
          <a:extLst>
            <a:ext uri="{FF2B5EF4-FFF2-40B4-BE49-F238E27FC236}">
              <a16:creationId xmlns:a16="http://schemas.microsoft.com/office/drawing/2014/main" id="{52183A08-CBB0-4B67-9534-09E183C0199C}"/>
            </a:ext>
          </a:extLst>
        </xdr:cNvPr>
        <xdr:cNvSpPr txBox="1"/>
      </xdr:nvSpPr>
      <xdr:spPr>
        <a:xfrm>
          <a:off x="7561795" y="109124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447,527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63</xdr:row>
      <xdr:rowOff>113752</xdr:rowOff>
    </xdr:from>
    <xdr:ext cx="599010" cy="259045"/>
    <xdr:sp macro="" textlink="">
      <xdr:nvSpPr>
        <xdr:cNvPr id="262" name="n_4mainValue【橋りょう・トンネル】&#10;一人当たり有形固定資産（償却資産）額">
          <a:extLst>
            <a:ext uri="{FF2B5EF4-FFF2-40B4-BE49-F238E27FC236}">
              <a16:creationId xmlns:a16="http://schemas.microsoft.com/office/drawing/2014/main" id="{A461E024-B4A9-49F8-9B41-741254DD9353}"/>
            </a:ext>
          </a:extLst>
        </xdr:cNvPr>
        <xdr:cNvSpPr txBox="1"/>
      </xdr:nvSpPr>
      <xdr:spPr>
        <a:xfrm>
          <a:off x="6672795" y="109151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435,803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3" name="正方形/長方形 262">
          <a:extLst>
            <a:ext uri="{FF2B5EF4-FFF2-40B4-BE49-F238E27FC236}">
              <a16:creationId xmlns:a16="http://schemas.microsoft.com/office/drawing/2014/main" id="{01E42F48-8637-443C-9486-846A8746DA93}"/>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4" name="正方形/長方形 263">
          <a:extLst>
            <a:ext uri="{FF2B5EF4-FFF2-40B4-BE49-F238E27FC236}">
              <a16:creationId xmlns:a16="http://schemas.microsoft.com/office/drawing/2014/main" id="{83E6A183-405A-4240-8DC1-B62432C84B30}"/>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5" name="正方形/長方形 264">
          <a:extLst>
            <a:ext uri="{FF2B5EF4-FFF2-40B4-BE49-F238E27FC236}">
              <a16:creationId xmlns:a16="http://schemas.microsoft.com/office/drawing/2014/main" id="{39C04779-62E7-4F00-B976-47D088D17557}"/>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6" name="正方形/長方形 265">
          <a:extLst>
            <a:ext uri="{FF2B5EF4-FFF2-40B4-BE49-F238E27FC236}">
              <a16:creationId xmlns:a16="http://schemas.microsoft.com/office/drawing/2014/main" id="{76035786-4D1B-4444-B088-6BBC9DC41A26}"/>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7" name="正方形/長方形 266">
          <a:extLst>
            <a:ext uri="{FF2B5EF4-FFF2-40B4-BE49-F238E27FC236}">
              <a16:creationId xmlns:a16="http://schemas.microsoft.com/office/drawing/2014/main" id="{17F5E598-0285-463E-9F8A-B6D6F21966D3}"/>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8" name="正方形/長方形 267">
          <a:extLst>
            <a:ext uri="{FF2B5EF4-FFF2-40B4-BE49-F238E27FC236}">
              <a16:creationId xmlns:a16="http://schemas.microsoft.com/office/drawing/2014/main" id="{E3B1BD2F-54B5-4E0B-B530-FFCF2EC3EAD4}"/>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9" name="正方形/長方形 268">
          <a:extLst>
            <a:ext uri="{FF2B5EF4-FFF2-40B4-BE49-F238E27FC236}">
              <a16:creationId xmlns:a16="http://schemas.microsoft.com/office/drawing/2014/main" id="{EFE1B666-897C-4D93-9FFF-CFC1D93DC4C5}"/>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0" name="正方形/長方形 269">
          <a:extLst>
            <a:ext uri="{FF2B5EF4-FFF2-40B4-BE49-F238E27FC236}">
              <a16:creationId xmlns:a16="http://schemas.microsoft.com/office/drawing/2014/main" id="{0CDA66AE-AAD2-4FB2-A22A-B82BB83689BD}"/>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1" name="テキスト ボックス 270">
          <a:extLst>
            <a:ext uri="{FF2B5EF4-FFF2-40B4-BE49-F238E27FC236}">
              <a16:creationId xmlns:a16="http://schemas.microsoft.com/office/drawing/2014/main" id="{2590CCF9-64B0-4ACF-8510-E364DC7C79A8}"/>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2" name="直線コネクタ 271">
          <a:extLst>
            <a:ext uri="{FF2B5EF4-FFF2-40B4-BE49-F238E27FC236}">
              <a16:creationId xmlns:a16="http://schemas.microsoft.com/office/drawing/2014/main" id="{4D588E7F-91E5-45DD-909C-E8D1B9732D91}"/>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3" name="テキスト ボックス 272">
          <a:extLst>
            <a:ext uri="{FF2B5EF4-FFF2-40B4-BE49-F238E27FC236}">
              <a16:creationId xmlns:a16="http://schemas.microsoft.com/office/drawing/2014/main" id="{70CFE8EF-88B3-42BA-9580-BBE78C868296}"/>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4" name="直線コネクタ 273">
          <a:extLst>
            <a:ext uri="{FF2B5EF4-FFF2-40B4-BE49-F238E27FC236}">
              <a16:creationId xmlns:a16="http://schemas.microsoft.com/office/drawing/2014/main" id="{13785948-EED6-4E6C-B3D8-896F0BF2DBB6}"/>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5" name="テキスト ボックス 274">
          <a:extLst>
            <a:ext uri="{FF2B5EF4-FFF2-40B4-BE49-F238E27FC236}">
              <a16:creationId xmlns:a16="http://schemas.microsoft.com/office/drawing/2014/main" id="{95F837FC-3AC7-491C-9CB9-1E7FEBC5EB0A}"/>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6" name="直線コネクタ 275">
          <a:extLst>
            <a:ext uri="{FF2B5EF4-FFF2-40B4-BE49-F238E27FC236}">
              <a16:creationId xmlns:a16="http://schemas.microsoft.com/office/drawing/2014/main" id="{94C5A0EE-690B-4163-B13F-E009221214EE}"/>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7" name="テキスト ボックス 276">
          <a:extLst>
            <a:ext uri="{FF2B5EF4-FFF2-40B4-BE49-F238E27FC236}">
              <a16:creationId xmlns:a16="http://schemas.microsoft.com/office/drawing/2014/main" id="{44EEC393-4D68-4091-A388-086DD984A77A}"/>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8" name="直線コネクタ 277">
          <a:extLst>
            <a:ext uri="{FF2B5EF4-FFF2-40B4-BE49-F238E27FC236}">
              <a16:creationId xmlns:a16="http://schemas.microsoft.com/office/drawing/2014/main" id="{A3D9FDDB-5970-4359-A12E-5BA099BC0DB3}"/>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79" name="テキスト ボックス 278">
          <a:extLst>
            <a:ext uri="{FF2B5EF4-FFF2-40B4-BE49-F238E27FC236}">
              <a16:creationId xmlns:a16="http://schemas.microsoft.com/office/drawing/2014/main" id="{8C8DE164-0C23-4A6B-82C4-AA819E12603B}"/>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80" name="直線コネクタ 279">
          <a:extLst>
            <a:ext uri="{FF2B5EF4-FFF2-40B4-BE49-F238E27FC236}">
              <a16:creationId xmlns:a16="http://schemas.microsoft.com/office/drawing/2014/main" id="{EC3D3EFE-12F8-4726-B659-5085D7CF399B}"/>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1" name="テキスト ボックス 280">
          <a:extLst>
            <a:ext uri="{FF2B5EF4-FFF2-40B4-BE49-F238E27FC236}">
              <a16:creationId xmlns:a16="http://schemas.microsoft.com/office/drawing/2014/main" id="{26440143-9111-4711-8C30-450BBC92FC93}"/>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2" name="直線コネクタ 281">
          <a:extLst>
            <a:ext uri="{FF2B5EF4-FFF2-40B4-BE49-F238E27FC236}">
              <a16:creationId xmlns:a16="http://schemas.microsoft.com/office/drawing/2014/main" id="{CA5AB4FC-D667-4047-95C8-BADAB034DD92}"/>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3" name="テキスト ボックス 282">
          <a:extLst>
            <a:ext uri="{FF2B5EF4-FFF2-40B4-BE49-F238E27FC236}">
              <a16:creationId xmlns:a16="http://schemas.microsoft.com/office/drawing/2014/main" id="{32F49A72-E388-46B2-9B28-FE6A411D6AF3}"/>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4" name="直線コネクタ 283">
          <a:extLst>
            <a:ext uri="{FF2B5EF4-FFF2-40B4-BE49-F238E27FC236}">
              <a16:creationId xmlns:a16="http://schemas.microsoft.com/office/drawing/2014/main" id="{095DAA5E-F892-44B3-B98D-FDE5B77BC3FB}"/>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5" name="テキスト ボックス 284">
          <a:extLst>
            <a:ext uri="{FF2B5EF4-FFF2-40B4-BE49-F238E27FC236}">
              <a16:creationId xmlns:a16="http://schemas.microsoft.com/office/drawing/2014/main" id="{3D7D56DC-6040-4129-8778-AB3875F38E36}"/>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6" name="直線コネクタ 285">
          <a:extLst>
            <a:ext uri="{FF2B5EF4-FFF2-40B4-BE49-F238E27FC236}">
              <a16:creationId xmlns:a16="http://schemas.microsoft.com/office/drawing/2014/main" id="{357F9EE8-AC56-468F-8A4E-6E2BA52DE8E0}"/>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7" name="【公営住宅】&#10;有形固定資産減価償却率グラフ枠">
          <a:extLst>
            <a:ext uri="{FF2B5EF4-FFF2-40B4-BE49-F238E27FC236}">
              <a16:creationId xmlns:a16="http://schemas.microsoft.com/office/drawing/2014/main" id="{E2A28CAE-8019-4782-B318-41EC27F73239}"/>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126274</xdr:rowOff>
    </xdr:from>
    <xdr:to>
      <xdr:col>24</xdr:col>
      <xdr:colOff>62865</xdr:colOff>
      <xdr:row>86</xdr:row>
      <xdr:rowOff>168729</xdr:rowOff>
    </xdr:to>
    <xdr:cxnSp macro="">
      <xdr:nvCxnSpPr>
        <xdr:cNvPr id="288" name="直線コネクタ 287">
          <a:extLst>
            <a:ext uri="{FF2B5EF4-FFF2-40B4-BE49-F238E27FC236}">
              <a16:creationId xmlns:a16="http://schemas.microsoft.com/office/drawing/2014/main" id="{D335815E-75E4-4E7B-AE30-C09B3AA943AE}"/>
            </a:ext>
          </a:extLst>
        </xdr:cNvPr>
        <xdr:cNvCxnSpPr/>
      </xdr:nvCxnSpPr>
      <xdr:spPr>
        <a:xfrm flipV="1">
          <a:off x="4634865" y="13499374"/>
          <a:ext cx="0" cy="14140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289" name="【公営住宅】&#10;有形固定資産減価償却率最小値テキスト">
          <a:extLst>
            <a:ext uri="{FF2B5EF4-FFF2-40B4-BE49-F238E27FC236}">
              <a16:creationId xmlns:a16="http://schemas.microsoft.com/office/drawing/2014/main" id="{6A2B3B42-9342-4703-ADDA-8636D00F6AA7}"/>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290" name="直線コネクタ 289">
          <a:extLst>
            <a:ext uri="{FF2B5EF4-FFF2-40B4-BE49-F238E27FC236}">
              <a16:creationId xmlns:a16="http://schemas.microsoft.com/office/drawing/2014/main" id="{5EE4952E-0E7E-4A92-81EE-D819B12890ED}"/>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72951</xdr:rowOff>
    </xdr:from>
    <xdr:ext cx="405111" cy="259045"/>
    <xdr:sp macro="" textlink="">
      <xdr:nvSpPr>
        <xdr:cNvPr id="291" name="【公営住宅】&#10;有形固定資産減価償却率最大値テキスト">
          <a:extLst>
            <a:ext uri="{FF2B5EF4-FFF2-40B4-BE49-F238E27FC236}">
              <a16:creationId xmlns:a16="http://schemas.microsoft.com/office/drawing/2014/main" id="{6F8ACCC1-DDAF-459E-80E8-18B421E55108}"/>
            </a:ext>
          </a:extLst>
        </xdr:cNvPr>
        <xdr:cNvSpPr txBox="1"/>
      </xdr:nvSpPr>
      <xdr:spPr>
        <a:xfrm>
          <a:off x="4673600" y="13274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126274</xdr:rowOff>
    </xdr:from>
    <xdr:to>
      <xdr:col>24</xdr:col>
      <xdr:colOff>152400</xdr:colOff>
      <xdr:row>78</xdr:row>
      <xdr:rowOff>126274</xdr:rowOff>
    </xdr:to>
    <xdr:cxnSp macro="">
      <xdr:nvCxnSpPr>
        <xdr:cNvPr id="292" name="直線コネクタ 291">
          <a:extLst>
            <a:ext uri="{FF2B5EF4-FFF2-40B4-BE49-F238E27FC236}">
              <a16:creationId xmlns:a16="http://schemas.microsoft.com/office/drawing/2014/main" id="{9A6AF20E-2C17-49B4-B2FD-14085AE41AD8}"/>
            </a:ext>
          </a:extLst>
        </xdr:cNvPr>
        <xdr:cNvCxnSpPr/>
      </xdr:nvCxnSpPr>
      <xdr:spPr>
        <a:xfrm>
          <a:off x="4546600" y="134993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8545</xdr:rowOff>
    </xdr:from>
    <xdr:ext cx="405111" cy="259045"/>
    <xdr:sp macro="" textlink="">
      <xdr:nvSpPr>
        <xdr:cNvPr id="293" name="【公営住宅】&#10;有形固定資産減価償却率平均値テキスト">
          <a:extLst>
            <a:ext uri="{FF2B5EF4-FFF2-40B4-BE49-F238E27FC236}">
              <a16:creationId xmlns:a16="http://schemas.microsoft.com/office/drawing/2014/main" id="{FE252B03-C909-45F3-8B47-608284788C2F}"/>
            </a:ext>
          </a:extLst>
        </xdr:cNvPr>
        <xdr:cNvSpPr txBox="1"/>
      </xdr:nvSpPr>
      <xdr:spPr>
        <a:xfrm>
          <a:off x="4673600" y="1406744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157118</xdr:rowOff>
    </xdr:from>
    <xdr:to>
      <xdr:col>24</xdr:col>
      <xdr:colOff>114300</xdr:colOff>
      <xdr:row>83</xdr:row>
      <xdr:rowOff>87268</xdr:rowOff>
    </xdr:to>
    <xdr:sp macro="" textlink="">
      <xdr:nvSpPr>
        <xdr:cNvPr id="294" name="フローチャート: 判断 293">
          <a:extLst>
            <a:ext uri="{FF2B5EF4-FFF2-40B4-BE49-F238E27FC236}">
              <a16:creationId xmlns:a16="http://schemas.microsoft.com/office/drawing/2014/main" id="{164C9131-EC7B-462E-B336-E69410F9DF38}"/>
            </a:ext>
          </a:extLst>
        </xdr:cNvPr>
        <xdr:cNvSpPr/>
      </xdr:nvSpPr>
      <xdr:spPr>
        <a:xfrm>
          <a:off x="4584700" y="142160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129358</xdr:rowOff>
    </xdr:from>
    <xdr:to>
      <xdr:col>20</xdr:col>
      <xdr:colOff>38100</xdr:colOff>
      <xdr:row>83</xdr:row>
      <xdr:rowOff>59508</xdr:rowOff>
    </xdr:to>
    <xdr:sp macro="" textlink="">
      <xdr:nvSpPr>
        <xdr:cNvPr id="295" name="フローチャート: 判断 294">
          <a:extLst>
            <a:ext uri="{FF2B5EF4-FFF2-40B4-BE49-F238E27FC236}">
              <a16:creationId xmlns:a16="http://schemas.microsoft.com/office/drawing/2014/main" id="{1F7AAAA0-BFFC-442C-93F6-0686F9813C5A}"/>
            </a:ext>
          </a:extLst>
        </xdr:cNvPr>
        <xdr:cNvSpPr/>
      </xdr:nvSpPr>
      <xdr:spPr>
        <a:xfrm>
          <a:off x="3746500" y="14188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139156</xdr:rowOff>
    </xdr:from>
    <xdr:to>
      <xdr:col>15</xdr:col>
      <xdr:colOff>101600</xdr:colOff>
      <xdr:row>83</xdr:row>
      <xdr:rowOff>69306</xdr:rowOff>
    </xdr:to>
    <xdr:sp macro="" textlink="">
      <xdr:nvSpPr>
        <xdr:cNvPr id="296" name="フローチャート: 判断 295">
          <a:extLst>
            <a:ext uri="{FF2B5EF4-FFF2-40B4-BE49-F238E27FC236}">
              <a16:creationId xmlns:a16="http://schemas.microsoft.com/office/drawing/2014/main" id="{AFF947BB-D585-4FDE-98B6-61EE6AB696DC}"/>
            </a:ext>
          </a:extLst>
        </xdr:cNvPr>
        <xdr:cNvSpPr/>
      </xdr:nvSpPr>
      <xdr:spPr>
        <a:xfrm>
          <a:off x="2857500" y="14198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122827</xdr:rowOff>
    </xdr:from>
    <xdr:to>
      <xdr:col>10</xdr:col>
      <xdr:colOff>165100</xdr:colOff>
      <xdr:row>83</xdr:row>
      <xdr:rowOff>52977</xdr:rowOff>
    </xdr:to>
    <xdr:sp macro="" textlink="">
      <xdr:nvSpPr>
        <xdr:cNvPr id="297" name="フローチャート: 判断 296">
          <a:extLst>
            <a:ext uri="{FF2B5EF4-FFF2-40B4-BE49-F238E27FC236}">
              <a16:creationId xmlns:a16="http://schemas.microsoft.com/office/drawing/2014/main" id="{9CAFD668-81BD-46EB-8711-CBCCE41C71F3}"/>
            </a:ext>
          </a:extLst>
        </xdr:cNvPr>
        <xdr:cNvSpPr/>
      </xdr:nvSpPr>
      <xdr:spPr>
        <a:xfrm>
          <a:off x="1968500" y="141817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88537</xdr:rowOff>
    </xdr:from>
    <xdr:to>
      <xdr:col>6</xdr:col>
      <xdr:colOff>38100</xdr:colOff>
      <xdr:row>83</xdr:row>
      <xdr:rowOff>18687</xdr:rowOff>
    </xdr:to>
    <xdr:sp macro="" textlink="">
      <xdr:nvSpPr>
        <xdr:cNvPr id="298" name="フローチャート: 判断 297">
          <a:extLst>
            <a:ext uri="{FF2B5EF4-FFF2-40B4-BE49-F238E27FC236}">
              <a16:creationId xmlns:a16="http://schemas.microsoft.com/office/drawing/2014/main" id="{E1A8C156-F22D-4E1B-BC24-DE3C66BCCEAC}"/>
            </a:ext>
          </a:extLst>
        </xdr:cNvPr>
        <xdr:cNvSpPr/>
      </xdr:nvSpPr>
      <xdr:spPr>
        <a:xfrm>
          <a:off x="1079500" y="141474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E266A3D5-2218-4F28-B88B-343E4537E03D}"/>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F4F1FC88-375B-4980-A0A5-A7F5B98AA305}"/>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50A35167-1F73-42CB-9789-EE3207CF2F99}"/>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8A1F57EE-2AC4-43B1-9BB7-7D0D5A0231DE}"/>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ADE64939-0F6E-4E41-8269-8A34377E3BD3}"/>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85</xdr:row>
      <xdr:rowOff>18324</xdr:rowOff>
    </xdr:from>
    <xdr:to>
      <xdr:col>24</xdr:col>
      <xdr:colOff>114300</xdr:colOff>
      <xdr:row>85</xdr:row>
      <xdr:rowOff>119924</xdr:rowOff>
    </xdr:to>
    <xdr:sp macro="" textlink="">
      <xdr:nvSpPr>
        <xdr:cNvPr id="304" name="楕円 303">
          <a:extLst>
            <a:ext uri="{FF2B5EF4-FFF2-40B4-BE49-F238E27FC236}">
              <a16:creationId xmlns:a16="http://schemas.microsoft.com/office/drawing/2014/main" id="{0FA6AD98-9B23-48CB-BD3F-731994D79437}"/>
            </a:ext>
          </a:extLst>
        </xdr:cNvPr>
        <xdr:cNvSpPr/>
      </xdr:nvSpPr>
      <xdr:spPr>
        <a:xfrm>
          <a:off x="4584700" y="14591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84</xdr:row>
      <xdr:rowOff>168201</xdr:rowOff>
    </xdr:from>
    <xdr:ext cx="405111" cy="259045"/>
    <xdr:sp macro="" textlink="">
      <xdr:nvSpPr>
        <xdr:cNvPr id="305" name="【公営住宅】&#10;有形固定資産減価償却率該当値テキスト">
          <a:extLst>
            <a:ext uri="{FF2B5EF4-FFF2-40B4-BE49-F238E27FC236}">
              <a16:creationId xmlns:a16="http://schemas.microsoft.com/office/drawing/2014/main" id="{1DDD171E-408E-4188-9FDD-46193F01F38A}"/>
            </a:ext>
          </a:extLst>
        </xdr:cNvPr>
        <xdr:cNvSpPr txBox="1"/>
      </xdr:nvSpPr>
      <xdr:spPr>
        <a:xfrm>
          <a:off x="4673600" y="145700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85</xdr:row>
      <xdr:rowOff>363</xdr:rowOff>
    </xdr:from>
    <xdr:to>
      <xdr:col>20</xdr:col>
      <xdr:colOff>38100</xdr:colOff>
      <xdr:row>85</xdr:row>
      <xdr:rowOff>101963</xdr:rowOff>
    </xdr:to>
    <xdr:sp macro="" textlink="">
      <xdr:nvSpPr>
        <xdr:cNvPr id="306" name="楕円 305">
          <a:extLst>
            <a:ext uri="{FF2B5EF4-FFF2-40B4-BE49-F238E27FC236}">
              <a16:creationId xmlns:a16="http://schemas.microsoft.com/office/drawing/2014/main" id="{E20FA925-9B12-4F27-8558-6151EF112ECB}"/>
            </a:ext>
          </a:extLst>
        </xdr:cNvPr>
        <xdr:cNvSpPr/>
      </xdr:nvSpPr>
      <xdr:spPr>
        <a:xfrm>
          <a:off x="3746500" y="145736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85</xdr:row>
      <xdr:rowOff>51163</xdr:rowOff>
    </xdr:from>
    <xdr:to>
      <xdr:col>24</xdr:col>
      <xdr:colOff>63500</xdr:colOff>
      <xdr:row>85</xdr:row>
      <xdr:rowOff>69124</xdr:rowOff>
    </xdr:to>
    <xdr:cxnSp macro="">
      <xdr:nvCxnSpPr>
        <xdr:cNvPr id="307" name="直線コネクタ 306">
          <a:extLst>
            <a:ext uri="{FF2B5EF4-FFF2-40B4-BE49-F238E27FC236}">
              <a16:creationId xmlns:a16="http://schemas.microsoft.com/office/drawing/2014/main" id="{84D3AE42-EE2F-404D-AFE9-F68C4FABDA7C}"/>
            </a:ext>
          </a:extLst>
        </xdr:cNvPr>
        <xdr:cNvCxnSpPr/>
      </xdr:nvCxnSpPr>
      <xdr:spPr>
        <a:xfrm>
          <a:off x="3797300" y="14624413"/>
          <a:ext cx="838200" cy="17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84</xdr:row>
      <xdr:rowOff>150586</xdr:rowOff>
    </xdr:from>
    <xdr:to>
      <xdr:col>15</xdr:col>
      <xdr:colOff>101600</xdr:colOff>
      <xdr:row>85</xdr:row>
      <xdr:rowOff>80736</xdr:rowOff>
    </xdr:to>
    <xdr:sp macro="" textlink="">
      <xdr:nvSpPr>
        <xdr:cNvPr id="308" name="楕円 307">
          <a:extLst>
            <a:ext uri="{FF2B5EF4-FFF2-40B4-BE49-F238E27FC236}">
              <a16:creationId xmlns:a16="http://schemas.microsoft.com/office/drawing/2014/main" id="{AC4C8D64-6F10-43B2-B95B-38A3AA776E67}"/>
            </a:ext>
          </a:extLst>
        </xdr:cNvPr>
        <xdr:cNvSpPr/>
      </xdr:nvSpPr>
      <xdr:spPr>
        <a:xfrm>
          <a:off x="2857500" y="14552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85</xdr:row>
      <xdr:rowOff>29936</xdr:rowOff>
    </xdr:from>
    <xdr:to>
      <xdr:col>19</xdr:col>
      <xdr:colOff>177800</xdr:colOff>
      <xdr:row>85</xdr:row>
      <xdr:rowOff>51163</xdr:rowOff>
    </xdr:to>
    <xdr:cxnSp macro="">
      <xdr:nvCxnSpPr>
        <xdr:cNvPr id="309" name="直線コネクタ 308">
          <a:extLst>
            <a:ext uri="{FF2B5EF4-FFF2-40B4-BE49-F238E27FC236}">
              <a16:creationId xmlns:a16="http://schemas.microsoft.com/office/drawing/2014/main" id="{2481ABDE-E709-4DD2-A75B-3A5F0C56132E}"/>
            </a:ext>
          </a:extLst>
        </xdr:cNvPr>
        <xdr:cNvCxnSpPr/>
      </xdr:nvCxnSpPr>
      <xdr:spPr>
        <a:xfrm>
          <a:off x="2908300" y="14603186"/>
          <a:ext cx="8890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84</xdr:row>
      <xdr:rowOff>122827</xdr:rowOff>
    </xdr:from>
    <xdr:to>
      <xdr:col>10</xdr:col>
      <xdr:colOff>165100</xdr:colOff>
      <xdr:row>85</xdr:row>
      <xdr:rowOff>52977</xdr:rowOff>
    </xdr:to>
    <xdr:sp macro="" textlink="">
      <xdr:nvSpPr>
        <xdr:cNvPr id="310" name="楕円 309">
          <a:extLst>
            <a:ext uri="{FF2B5EF4-FFF2-40B4-BE49-F238E27FC236}">
              <a16:creationId xmlns:a16="http://schemas.microsoft.com/office/drawing/2014/main" id="{360930D5-AA22-4BB8-B4F7-42FD3AB76922}"/>
            </a:ext>
          </a:extLst>
        </xdr:cNvPr>
        <xdr:cNvSpPr/>
      </xdr:nvSpPr>
      <xdr:spPr>
        <a:xfrm>
          <a:off x="1968500" y="14524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85</xdr:row>
      <xdr:rowOff>2177</xdr:rowOff>
    </xdr:from>
    <xdr:to>
      <xdr:col>15</xdr:col>
      <xdr:colOff>50800</xdr:colOff>
      <xdr:row>85</xdr:row>
      <xdr:rowOff>29936</xdr:rowOff>
    </xdr:to>
    <xdr:cxnSp macro="">
      <xdr:nvCxnSpPr>
        <xdr:cNvPr id="311" name="直線コネクタ 310">
          <a:extLst>
            <a:ext uri="{FF2B5EF4-FFF2-40B4-BE49-F238E27FC236}">
              <a16:creationId xmlns:a16="http://schemas.microsoft.com/office/drawing/2014/main" id="{F2FDBB7F-7BEA-48B7-92FA-8CD1E66CEBA4}"/>
            </a:ext>
          </a:extLst>
        </xdr:cNvPr>
        <xdr:cNvCxnSpPr/>
      </xdr:nvCxnSpPr>
      <xdr:spPr>
        <a:xfrm>
          <a:off x="2019300" y="14575427"/>
          <a:ext cx="889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84</xdr:row>
      <xdr:rowOff>122827</xdr:rowOff>
    </xdr:from>
    <xdr:to>
      <xdr:col>6</xdr:col>
      <xdr:colOff>38100</xdr:colOff>
      <xdr:row>85</xdr:row>
      <xdr:rowOff>52977</xdr:rowOff>
    </xdr:to>
    <xdr:sp macro="" textlink="">
      <xdr:nvSpPr>
        <xdr:cNvPr id="312" name="楕円 311">
          <a:extLst>
            <a:ext uri="{FF2B5EF4-FFF2-40B4-BE49-F238E27FC236}">
              <a16:creationId xmlns:a16="http://schemas.microsoft.com/office/drawing/2014/main" id="{3A3213CF-4205-4497-9AAB-485A9E92F5B3}"/>
            </a:ext>
          </a:extLst>
        </xdr:cNvPr>
        <xdr:cNvSpPr/>
      </xdr:nvSpPr>
      <xdr:spPr>
        <a:xfrm>
          <a:off x="1079500" y="14524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85</xdr:row>
      <xdr:rowOff>2177</xdr:rowOff>
    </xdr:from>
    <xdr:to>
      <xdr:col>10</xdr:col>
      <xdr:colOff>114300</xdr:colOff>
      <xdr:row>85</xdr:row>
      <xdr:rowOff>2177</xdr:rowOff>
    </xdr:to>
    <xdr:cxnSp macro="">
      <xdr:nvCxnSpPr>
        <xdr:cNvPr id="313" name="直線コネクタ 312">
          <a:extLst>
            <a:ext uri="{FF2B5EF4-FFF2-40B4-BE49-F238E27FC236}">
              <a16:creationId xmlns:a16="http://schemas.microsoft.com/office/drawing/2014/main" id="{00A6D27A-C8F3-4BE5-947C-9BCF89625A1C}"/>
            </a:ext>
          </a:extLst>
        </xdr:cNvPr>
        <xdr:cNvCxnSpPr/>
      </xdr:nvCxnSpPr>
      <xdr:spPr>
        <a:xfrm>
          <a:off x="1130300" y="1457542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76035</xdr:rowOff>
    </xdr:from>
    <xdr:ext cx="405111" cy="259045"/>
    <xdr:sp macro="" textlink="">
      <xdr:nvSpPr>
        <xdr:cNvPr id="314" name="n_1aveValue【公営住宅】&#10;有形固定資産減価償却率">
          <a:extLst>
            <a:ext uri="{FF2B5EF4-FFF2-40B4-BE49-F238E27FC236}">
              <a16:creationId xmlns:a16="http://schemas.microsoft.com/office/drawing/2014/main" id="{01475CBB-9DA8-4688-95EA-8E67F24F828E}"/>
            </a:ext>
          </a:extLst>
        </xdr:cNvPr>
        <xdr:cNvSpPr txBox="1"/>
      </xdr:nvSpPr>
      <xdr:spPr>
        <a:xfrm>
          <a:off x="3582044" y="139634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85833</xdr:rowOff>
    </xdr:from>
    <xdr:ext cx="405111" cy="259045"/>
    <xdr:sp macro="" textlink="">
      <xdr:nvSpPr>
        <xdr:cNvPr id="315" name="n_2aveValue【公営住宅】&#10;有形固定資産減価償却率">
          <a:extLst>
            <a:ext uri="{FF2B5EF4-FFF2-40B4-BE49-F238E27FC236}">
              <a16:creationId xmlns:a16="http://schemas.microsoft.com/office/drawing/2014/main" id="{96BC2955-EDDB-4CF6-A1B7-EDBB1D9835BC}"/>
            </a:ext>
          </a:extLst>
        </xdr:cNvPr>
        <xdr:cNvSpPr txBox="1"/>
      </xdr:nvSpPr>
      <xdr:spPr>
        <a:xfrm>
          <a:off x="2705744" y="139732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69504</xdr:rowOff>
    </xdr:from>
    <xdr:ext cx="405111" cy="259045"/>
    <xdr:sp macro="" textlink="">
      <xdr:nvSpPr>
        <xdr:cNvPr id="316" name="n_3aveValue【公営住宅】&#10;有形固定資産減価償却率">
          <a:extLst>
            <a:ext uri="{FF2B5EF4-FFF2-40B4-BE49-F238E27FC236}">
              <a16:creationId xmlns:a16="http://schemas.microsoft.com/office/drawing/2014/main" id="{00F70CAA-7B19-477A-A6F4-6B3DE53FBB28}"/>
            </a:ext>
          </a:extLst>
        </xdr:cNvPr>
        <xdr:cNvSpPr txBox="1"/>
      </xdr:nvSpPr>
      <xdr:spPr>
        <a:xfrm>
          <a:off x="1816744" y="139569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35214</xdr:rowOff>
    </xdr:from>
    <xdr:ext cx="405111" cy="259045"/>
    <xdr:sp macro="" textlink="">
      <xdr:nvSpPr>
        <xdr:cNvPr id="317" name="n_4aveValue【公営住宅】&#10;有形固定資産減価償却率">
          <a:extLst>
            <a:ext uri="{FF2B5EF4-FFF2-40B4-BE49-F238E27FC236}">
              <a16:creationId xmlns:a16="http://schemas.microsoft.com/office/drawing/2014/main" id="{B8557940-73F8-4965-A0E1-EEEF0BB2ADA6}"/>
            </a:ext>
          </a:extLst>
        </xdr:cNvPr>
        <xdr:cNvSpPr txBox="1"/>
      </xdr:nvSpPr>
      <xdr:spPr>
        <a:xfrm>
          <a:off x="927744" y="139226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85</xdr:row>
      <xdr:rowOff>93090</xdr:rowOff>
    </xdr:from>
    <xdr:ext cx="405111" cy="259045"/>
    <xdr:sp macro="" textlink="">
      <xdr:nvSpPr>
        <xdr:cNvPr id="318" name="n_1mainValue【公営住宅】&#10;有形固定資産減価償却率">
          <a:extLst>
            <a:ext uri="{FF2B5EF4-FFF2-40B4-BE49-F238E27FC236}">
              <a16:creationId xmlns:a16="http://schemas.microsoft.com/office/drawing/2014/main" id="{57A9A1C4-85FF-4AFB-864F-D16A5C0E7BD8}"/>
            </a:ext>
          </a:extLst>
        </xdr:cNvPr>
        <xdr:cNvSpPr txBox="1"/>
      </xdr:nvSpPr>
      <xdr:spPr>
        <a:xfrm>
          <a:off x="3582044" y="146663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85</xdr:row>
      <xdr:rowOff>71863</xdr:rowOff>
    </xdr:from>
    <xdr:ext cx="405111" cy="259045"/>
    <xdr:sp macro="" textlink="">
      <xdr:nvSpPr>
        <xdr:cNvPr id="319" name="n_2mainValue【公営住宅】&#10;有形固定資産減価償却率">
          <a:extLst>
            <a:ext uri="{FF2B5EF4-FFF2-40B4-BE49-F238E27FC236}">
              <a16:creationId xmlns:a16="http://schemas.microsoft.com/office/drawing/2014/main" id="{A62D8C6A-3173-4BFC-A1BB-265EE375E19C}"/>
            </a:ext>
          </a:extLst>
        </xdr:cNvPr>
        <xdr:cNvSpPr txBox="1"/>
      </xdr:nvSpPr>
      <xdr:spPr>
        <a:xfrm>
          <a:off x="2705744" y="146451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85</xdr:row>
      <xdr:rowOff>44104</xdr:rowOff>
    </xdr:from>
    <xdr:ext cx="405111" cy="259045"/>
    <xdr:sp macro="" textlink="">
      <xdr:nvSpPr>
        <xdr:cNvPr id="320" name="n_3mainValue【公営住宅】&#10;有形固定資産減価償却率">
          <a:extLst>
            <a:ext uri="{FF2B5EF4-FFF2-40B4-BE49-F238E27FC236}">
              <a16:creationId xmlns:a16="http://schemas.microsoft.com/office/drawing/2014/main" id="{74A05E35-54C4-4F49-85F4-EC85C198285B}"/>
            </a:ext>
          </a:extLst>
        </xdr:cNvPr>
        <xdr:cNvSpPr txBox="1"/>
      </xdr:nvSpPr>
      <xdr:spPr>
        <a:xfrm>
          <a:off x="1816744" y="146173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85</xdr:row>
      <xdr:rowOff>44104</xdr:rowOff>
    </xdr:from>
    <xdr:ext cx="405111" cy="259045"/>
    <xdr:sp macro="" textlink="">
      <xdr:nvSpPr>
        <xdr:cNvPr id="321" name="n_4mainValue【公営住宅】&#10;有形固定資産減価償却率">
          <a:extLst>
            <a:ext uri="{FF2B5EF4-FFF2-40B4-BE49-F238E27FC236}">
              <a16:creationId xmlns:a16="http://schemas.microsoft.com/office/drawing/2014/main" id="{9E0716AF-D9CC-4233-A40D-2B1B9C62F552}"/>
            </a:ext>
          </a:extLst>
        </xdr:cNvPr>
        <xdr:cNvSpPr txBox="1"/>
      </xdr:nvSpPr>
      <xdr:spPr>
        <a:xfrm>
          <a:off x="927744" y="146173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2" name="正方形/長方形 321">
          <a:extLst>
            <a:ext uri="{FF2B5EF4-FFF2-40B4-BE49-F238E27FC236}">
              <a16:creationId xmlns:a16="http://schemas.microsoft.com/office/drawing/2014/main" id="{1522C6ED-1AA7-41C6-A091-3A59D9F34D93}"/>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3" name="正方形/長方形 322">
          <a:extLst>
            <a:ext uri="{FF2B5EF4-FFF2-40B4-BE49-F238E27FC236}">
              <a16:creationId xmlns:a16="http://schemas.microsoft.com/office/drawing/2014/main" id="{674E8056-130C-48A8-AB24-5FF6A32ADB7D}"/>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4" name="正方形/長方形 323">
          <a:extLst>
            <a:ext uri="{FF2B5EF4-FFF2-40B4-BE49-F238E27FC236}">
              <a16:creationId xmlns:a16="http://schemas.microsoft.com/office/drawing/2014/main" id="{28444672-F5DE-4FAF-83D5-21345B318096}"/>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5" name="正方形/長方形 324">
          <a:extLst>
            <a:ext uri="{FF2B5EF4-FFF2-40B4-BE49-F238E27FC236}">
              <a16:creationId xmlns:a16="http://schemas.microsoft.com/office/drawing/2014/main" id="{D5DAD3BC-A533-4444-884D-854CEFC3A475}"/>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6" name="正方形/長方形 325">
          <a:extLst>
            <a:ext uri="{FF2B5EF4-FFF2-40B4-BE49-F238E27FC236}">
              <a16:creationId xmlns:a16="http://schemas.microsoft.com/office/drawing/2014/main" id="{7E88AF50-8DFD-4AD6-8054-463EA6181C21}"/>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0.803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7" name="正方形/長方形 326">
          <a:extLst>
            <a:ext uri="{FF2B5EF4-FFF2-40B4-BE49-F238E27FC236}">
              <a16:creationId xmlns:a16="http://schemas.microsoft.com/office/drawing/2014/main" id="{9569DE6E-01A7-47B6-9546-BDF7EFD750A2}"/>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8" name="正方形/長方形 327">
          <a:extLst>
            <a:ext uri="{FF2B5EF4-FFF2-40B4-BE49-F238E27FC236}">
              <a16:creationId xmlns:a16="http://schemas.microsoft.com/office/drawing/2014/main" id="{93F26690-DC1B-47FD-BE48-1E86796B7D9C}"/>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9" name="正方形/長方形 328">
          <a:extLst>
            <a:ext uri="{FF2B5EF4-FFF2-40B4-BE49-F238E27FC236}">
              <a16:creationId xmlns:a16="http://schemas.microsoft.com/office/drawing/2014/main" id="{DDA8F9BE-2B59-4ABC-ABFE-52E4DA8603EA}"/>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0" name="テキスト ボックス 329">
          <a:extLst>
            <a:ext uri="{FF2B5EF4-FFF2-40B4-BE49-F238E27FC236}">
              <a16:creationId xmlns:a16="http://schemas.microsoft.com/office/drawing/2014/main" id="{ED582FB2-EBC2-4BB4-9B73-935A9F3D40AB}"/>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a:extLst>
            <a:ext uri="{FF2B5EF4-FFF2-40B4-BE49-F238E27FC236}">
              <a16:creationId xmlns:a16="http://schemas.microsoft.com/office/drawing/2014/main" id="{6D9B776F-7FB5-4230-B733-D9513FE123D5}"/>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32" name="直線コネクタ 331">
          <a:extLst>
            <a:ext uri="{FF2B5EF4-FFF2-40B4-BE49-F238E27FC236}">
              <a16:creationId xmlns:a16="http://schemas.microsoft.com/office/drawing/2014/main" id="{04326565-2B24-4CED-B60E-25DAB2479E8B}"/>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33" name="テキスト ボックス 332">
          <a:extLst>
            <a:ext uri="{FF2B5EF4-FFF2-40B4-BE49-F238E27FC236}">
              <a16:creationId xmlns:a16="http://schemas.microsoft.com/office/drawing/2014/main" id="{F63BA7FF-E498-44D5-B38B-F2B4CE76F96E}"/>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4" name="直線コネクタ 333">
          <a:extLst>
            <a:ext uri="{FF2B5EF4-FFF2-40B4-BE49-F238E27FC236}">
              <a16:creationId xmlns:a16="http://schemas.microsoft.com/office/drawing/2014/main" id="{96F62295-14D4-4864-B461-B5D54932FE46}"/>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83</xdr:row>
      <xdr:rowOff>105427</xdr:rowOff>
    </xdr:from>
    <xdr:ext cx="531299" cy="259045"/>
    <xdr:sp macro="" textlink="">
      <xdr:nvSpPr>
        <xdr:cNvPr id="335" name="テキスト ボックス 334">
          <a:extLst>
            <a:ext uri="{FF2B5EF4-FFF2-40B4-BE49-F238E27FC236}">
              <a16:creationId xmlns:a16="http://schemas.microsoft.com/office/drawing/2014/main" id="{CD78A998-6B07-4D59-912B-84109E17126F}"/>
            </a:ext>
          </a:extLst>
        </xdr:cNvPr>
        <xdr:cNvSpPr txBox="1"/>
      </xdr:nvSpPr>
      <xdr:spPr>
        <a:xfrm>
          <a:off x="6072701" y="1433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6" name="直線コネクタ 335">
          <a:extLst>
            <a:ext uri="{FF2B5EF4-FFF2-40B4-BE49-F238E27FC236}">
              <a16:creationId xmlns:a16="http://schemas.microsoft.com/office/drawing/2014/main" id="{95B13F3F-2B93-4A84-BC04-8E77BB86CA38}"/>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337" name="テキスト ボックス 336">
          <a:extLst>
            <a:ext uri="{FF2B5EF4-FFF2-40B4-BE49-F238E27FC236}">
              <a16:creationId xmlns:a16="http://schemas.microsoft.com/office/drawing/2014/main" id="{FC9CAD6A-B762-441B-AF55-F456616F1954}"/>
            </a:ext>
          </a:extLst>
        </xdr:cNvPr>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8" name="直線コネクタ 337">
          <a:extLst>
            <a:ext uri="{FF2B5EF4-FFF2-40B4-BE49-F238E27FC236}">
              <a16:creationId xmlns:a16="http://schemas.microsoft.com/office/drawing/2014/main" id="{F65801EB-8CF1-432A-8745-F40DDE7F4293}"/>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339" name="テキスト ボックス 338">
          <a:extLst>
            <a:ext uri="{FF2B5EF4-FFF2-40B4-BE49-F238E27FC236}">
              <a16:creationId xmlns:a16="http://schemas.microsoft.com/office/drawing/2014/main" id="{582664C5-551C-4B4B-B8D7-64C2E453C959}"/>
            </a:ext>
          </a:extLst>
        </xdr:cNvPr>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40" name="直線コネクタ 339">
          <a:extLst>
            <a:ext uri="{FF2B5EF4-FFF2-40B4-BE49-F238E27FC236}">
              <a16:creationId xmlns:a16="http://schemas.microsoft.com/office/drawing/2014/main" id="{ABE9C422-605F-4C90-BFCD-224BC05C150B}"/>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41" name="テキスト ボックス 340">
          <a:extLst>
            <a:ext uri="{FF2B5EF4-FFF2-40B4-BE49-F238E27FC236}">
              <a16:creationId xmlns:a16="http://schemas.microsoft.com/office/drawing/2014/main" id="{7710D864-438C-42AE-8D49-79293952AE68}"/>
            </a:ext>
          </a:extLst>
        </xdr:cNvPr>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2" name="直線コネクタ 341">
          <a:extLst>
            <a:ext uri="{FF2B5EF4-FFF2-40B4-BE49-F238E27FC236}">
              <a16:creationId xmlns:a16="http://schemas.microsoft.com/office/drawing/2014/main" id="{399C9C21-B783-4C46-B705-D4096F0AB51C}"/>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3" name="テキスト ボックス 342">
          <a:extLst>
            <a:ext uri="{FF2B5EF4-FFF2-40B4-BE49-F238E27FC236}">
              <a16:creationId xmlns:a16="http://schemas.microsoft.com/office/drawing/2014/main" id="{F610476D-8B84-4067-A422-F3BFBC453648}"/>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4" name="【公営住宅】&#10;一人当たり面積グラフ枠">
          <a:extLst>
            <a:ext uri="{FF2B5EF4-FFF2-40B4-BE49-F238E27FC236}">
              <a16:creationId xmlns:a16="http://schemas.microsoft.com/office/drawing/2014/main" id="{6449B177-89DE-435B-8C6B-98DC461DFB3D}"/>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132131</xdr:rowOff>
    </xdr:from>
    <xdr:to>
      <xdr:col>54</xdr:col>
      <xdr:colOff>189865</xdr:colOff>
      <xdr:row>86</xdr:row>
      <xdr:rowOff>109499</xdr:rowOff>
    </xdr:to>
    <xdr:cxnSp macro="">
      <xdr:nvCxnSpPr>
        <xdr:cNvPr id="345" name="直線コネクタ 344">
          <a:extLst>
            <a:ext uri="{FF2B5EF4-FFF2-40B4-BE49-F238E27FC236}">
              <a16:creationId xmlns:a16="http://schemas.microsoft.com/office/drawing/2014/main" id="{D04DB504-0996-40EE-8C69-CB2E673D4EBB}"/>
            </a:ext>
          </a:extLst>
        </xdr:cNvPr>
        <xdr:cNvCxnSpPr/>
      </xdr:nvCxnSpPr>
      <xdr:spPr>
        <a:xfrm flipV="1">
          <a:off x="10476865" y="13333781"/>
          <a:ext cx="0" cy="15204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113326</xdr:rowOff>
    </xdr:from>
    <xdr:ext cx="469744" cy="259045"/>
    <xdr:sp macro="" textlink="">
      <xdr:nvSpPr>
        <xdr:cNvPr id="346" name="【公営住宅】&#10;一人当たり面積最小値テキスト">
          <a:extLst>
            <a:ext uri="{FF2B5EF4-FFF2-40B4-BE49-F238E27FC236}">
              <a16:creationId xmlns:a16="http://schemas.microsoft.com/office/drawing/2014/main" id="{AB2DC76B-A1B3-424C-B74A-4B8E59920FA4}"/>
            </a:ext>
          </a:extLst>
        </xdr:cNvPr>
        <xdr:cNvSpPr txBox="1"/>
      </xdr:nvSpPr>
      <xdr:spPr>
        <a:xfrm>
          <a:off x="10515600" y="148580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109499</xdr:rowOff>
    </xdr:from>
    <xdr:to>
      <xdr:col>55</xdr:col>
      <xdr:colOff>88900</xdr:colOff>
      <xdr:row>86</xdr:row>
      <xdr:rowOff>109499</xdr:rowOff>
    </xdr:to>
    <xdr:cxnSp macro="">
      <xdr:nvCxnSpPr>
        <xdr:cNvPr id="347" name="直線コネクタ 346">
          <a:extLst>
            <a:ext uri="{FF2B5EF4-FFF2-40B4-BE49-F238E27FC236}">
              <a16:creationId xmlns:a16="http://schemas.microsoft.com/office/drawing/2014/main" id="{A8E00D19-B315-418F-BA43-3B445A6CD607}"/>
            </a:ext>
          </a:extLst>
        </xdr:cNvPr>
        <xdr:cNvCxnSpPr/>
      </xdr:nvCxnSpPr>
      <xdr:spPr>
        <a:xfrm>
          <a:off x="10388600" y="14854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78808</xdr:rowOff>
    </xdr:from>
    <xdr:ext cx="534377" cy="259045"/>
    <xdr:sp macro="" textlink="">
      <xdr:nvSpPr>
        <xdr:cNvPr id="348" name="【公営住宅】&#10;一人当たり面積最大値テキスト">
          <a:extLst>
            <a:ext uri="{FF2B5EF4-FFF2-40B4-BE49-F238E27FC236}">
              <a16:creationId xmlns:a16="http://schemas.microsoft.com/office/drawing/2014/main" id="{31152AD5-A526-42DF-96B5-70F0A4EEE039}"/>
            </a:ext>
          </a:extLst>
        </xdr:cNvPr>
        <xdr:cNvSpPr txBox="1"/>
      </xdr:nvSpPr>
      <xdr:spPr>
        <a:xfrm>
          <a:off x="10515600" y="13109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40.032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132131</xdr:rowOff>
    </xdr:from>
    <xdr:to>
      <xdr:col>55</xdr:col>
      <xdr:colOff>88900</xdr:colOff>
      <xdr:row>77</xdr:row>
      <xdr:rowOff>132131</xdr:rowOff>
    </xdr:to>
    <xdr:cxnSp macro="">
      <xdr:nvCxnSpPr>
        <xdr:cNvPr id="349" name="直線コネクタ 348">
          <a:extLst>
            <a:ext uri="{FF2B5EF4-FFF2-40B4-BE49-F238E27FC236}">
              <a16:creationId xmlns:a16="http://schemas.microsoft.com/office/drawing/2014/main" id="{666C91AD-0E4D-4144-B063-F286294BCFB0}"/>
            </a:ext>
          </a:extLst>
        </xdr:cNvPr>
        <xdr:cNvCxnSpPr/>
      </xdr:nvCxnSpPr>
      <xdr:spPr>
        <a:xfrm>
          <a:off x="10388600" y="133337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31030</xdr:rowOff>
    </xdr:from>
    <xdr:ext cx="469744" cy="259045"/>
    <xdr:sp macro="" textlink="">
      <xdr:nvSpPr>
        <xdr:cNvPr id="350" name="【公営住宅】&#10;一人当たり面積平均値テキスト">
          <a:extLst>
            <a:ext uri="{FF2B5EF4-FFF2-40B4-BE49-F238E27FC236}">
              <a16:creationId xmlns:a16="http://schemas.microsoft.com/office/drawing/2014/main" id="{492922CC-D5E8-4952-9007-35D5418C2108}"/>
            </a:ext>
          </a:extLst>
        </xdr:cNvPr>
        <xdr:cNvSpPr txBox="1"/>
      </xdr:nvSpPr>
      <xdr:spPr>
        <a:xfrm>
          <a:off x="10515600" y="1460428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52603</xdr:rowOff>
    </xdr:from>
    <xdr:to>
      <xdr:col>55</xdr:col>
      <xdr:colOff>50800</xdr:colOff>
      <xdr:row>85</xdr:row>
      <xdr:rowOff>154203</xdr:rowOff>
    </xdr:to>
    <xdr:sp macro="" textlink="">
      <xdr:nvSpPr>
        <xdr:cNvPr id="351" name="フローチャート: 判断 350">
          <a:extLst>
            <a:ext uri="{FF2B5EF4-FFF2-40B4-BE49-F238E27FC236}">
              <a16:creationId xmlns:a16="http://schemas.microsoft.com/office/drawing/2014/main" id="{637B52B3-7999-420A-BDD6-594CA2712C48}"/>
            </a:ext>
          </a:extLst>
        </xdr:cNvPr>
        <xdr:cNvSpPr/>
      </xdr:nvSpPr>
      <xdr:spPr>
        <a:xfrm>
          <a:off x="10426700" y="14625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53175</xdr:rowOff>
    </xdr:from>
    <xdr:to>
      <xdr:col>50</xdr:col>
      <xdr:colOff>165100</xdr:colOff>
      <xdr:row>85</xdr:row>
      <xdr:rowOff>154775</xdr:rowOff>
    </xdr:to>
    <xdr:sp macro="" textlink="">
      <xdr:nvSpPr>
        <xdr:cNvPr id="352" name="フローチャート: 判断 351">
          <a:extLst>
            <a:ext uri="{FF2B5EF4-FFF2-40B4-BE49-F238E27FC236}">
              <a16:creationId xmlns:a16="http://schemas.microsoft.com/office/drawing/2014/main" id="{4C1CA2FF-1894-4D8B-9E23-D2D97709D060}"/>
            </a:ext>
          </a:extLst>
        </xdr:cNvPr>
        <xdr:cNvSpPr/>
      </xdr:nvSpPr>
      <xdr:spPr>
        <a:xfrm>
          <a:off x="9588500" y="14626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62891</xdr:rowOff>
    </xdr:from>
    <xdr:to>
      <xdr:col>46</xdr:col>
      <xdr:colOff>38100</xdr:colOff>
      <xdr:row>85</xdr:row>
      <xdr:rowOff>164491</xdr:rowOff>
    </xdr:to>
    <xdr:sp macro="" textlink="">
      <xdr:nvSpPr>
        <xdr:cNvPr id="353" name="フローチャート: 判断 352">
          <a:extLst>
            <a:ext uri="{FF2B5EF4-FFF2-40B4-BE49-F238E27FC236}">
              <a16:creationId xmlns:a16="http://schemas.microsoft.com/office/drawing/2014/main" id="{4C52D632-3CAD-42BB-95D4-26C549BD54D2}"/>
            </a:ext>
          </a:extLst>
        </xdr:cNvPr>
        <xdr:cNvSpPr/>
      </xdr:nvSpPr>
      <xdr:spPr>
        <a:xfrm>
          <a:off x="8699500" y="14636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61404</xdr:rowOff>
    </xdr:from>
    <xdr:to>
      <xdr:col>41</xdr:col>
      <xdr:colOff>101600</xdr:colOff>
      <xdr:row>85</xdr:row>
      <xdr:rowOff>163004</xdr:rowOff>
    </xdr:to>
    <xdr:sp macro="" textlink="">
      <xdr:nvSpPr>
        <xdr:cNvPr id="354" name="フローチャート: 判断 353">
          <a:extLst>
            <a:ext uri="{FF2B5EF4-FFF2-40B4-BE49-F238E27FC236}">
              <a16:creationId xmlns:a16="http://schemas.microsoft.com/office/drawing/2014/main" id="{AF586CA3-ACED-497C-9766-ADD04A7BAABD}"/>
            </a:ext>
          </a:extLst>
        </xdr:cNvPr>
        <xdr:cNvSpPr/>
      </xdr:nvSpPr>
      <xdr:spPr>
        <a:xfrm>
          <a:off x="7810500" y="14634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63728</xdr:rowOff>
    </xdr:from>
    <xdr:to>
      <xdr:col>36</xdr:col>
      <xdr:colOff>165100</xdr:colOff>
      <xdr:row>85</xdr:row>
      <xdr:rowOff>165328</xdr:rowOff>
    </xdr:to>
    <xdr:sp macro="" textlink="">
      <xdr:nvSpPr>
        <xdr:cNvPr id="355" name="フローチャート: 判断 354">
          <a:extLst>
            <a:ext uri="{FF2B5EF4-FFF2-40B4-BE49-F238E27FC236}">
              <a16:creationId xmlns:a16="http://schemas.microsoft.com/office/drawing/2014/main" id="{3CE92E6D-186B-471C-8C6D-D233523134DA}"/>
            </a:ext>
          </a:extLst>
        </xdr:cNvPr>
        <xdr:cNvSpPr/>
      </xdr:nvSpPr>
      <xdr:spPr>
        <a:xfrm>
          <a:off x="6921500" y="14636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F8BC28A2-D12C-449B-BCA6-CB30261BC489}"/>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90EF2888-1FD3-4425-AC0A-F24EC7D73C3D}"/>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65857380-B0EC-4080-8A26-7ACC8DBAF186}"/>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C8A7C677-5E80-4F8A-AF6E-1B8E0D21AD64}"/>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AD54F5CF-9295-4A49-9BAB-F377DEB49501}"/>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162789</xdr:rowOff>
    </xdr:from>
    <xdr:to>
      <xdr:col>55</xdr:col>
      <xdr:colOff>50800</xdr:colOff>
      <xdr:row>85</xdr:row>
      <xdr:rowOff>92939</xdr:rowOff>
    </xdr:to>
    <xdr:sp macro="" textlink="">
      <xdr:nvSpPr>
        <xdr:cNvPr id="361" name="楕円 360">
          <a:extLst>
            <a:ext uri="{FF2B5EF4-FFF2-40B4-BE49-F238E27FC236}">
              <a16:creationId xmlns:a16="http://schemas.microsoft.com/office/drawing/2014/main" id="{C27A5AED-B8E9-4C9D-8589-D2F76A16D25F}"/>
            </a:ext>
          </a:extLst>
        </xdr:cNvPr>
        <xdr:cNvSpPr/>
      </xdr:nvSpPr>
      <xdr:spPr>
        <a:xfrm>
          <a:off x="10426700" y="14564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14216</xdr:rowOff>
    </xdr:from>
    <xdr:ext cx="469744" cy="259045"/>
    <xdr:sp macro="" textlink="">
      <xdr:nvSpPr>
        <xdr:cNvPr id="362" name="【公営住宅】&#10;一人当たり面積該当値テキスト">
          <a:extLst>
            <a:ext uri="{FF2B5EF4-FFF2-40B4-BE49-F238E27FC236}">
              <a16:creationId xmlns:a16="http://schemas.microsoft.com/office/drawing/2014/main" id="{4991AD4C-9C46-4788-A939-8F561E05EF71}"/>
            </a:ext>
          </a:extLst>
        </xdr:cNvPr>
        <xdr:cNvSpPr txBox="1"/>
      </xdr:nvSpPr>
      <xdr:spPr>
        <a:xfrm>
          <a:off x="10515600" y="144160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84</xdr:row>
      <xdr:rowOff>164161</xdr:rowOff>
    </xdr:from>
    <xdr:to>
      <xdr:col>50</xdr:col>
      <xdr:colOff>165100</xdr:colOff>
      <xdr:row>85</xdr:row>
      <xdr:rowOff>94311</xdr:rowOff>
    </xdr:to>
    <xdr:sp macro="" textlink="">
      <xdr:nvSpPr>
        <xdr:cNvPr id="363" name="楕円 362">
          <a:extLst>
            <a:ext uri="{FF2B5EF4-FFF2-40B4-BE49-F238E27FC236}">
              <a16:creationId xmlns:a16="http://schemas.microsoft.com/office/drawing/2014/main" id="{84358BFD-465C-4D89-958F-7FF02FE1ECA5}"/>
            </a:ext>
          </a:extLst>
        </xdr:cNvPr>
        <xdr:cNvSpPr/>
      </xdr:nvSpPr>
      <xdr:spPr>
        <a:xfrm>
          <a:off x="9588500" y="14565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42139</xdr:rowOff>
    </xdr:from>
    <xdr:to>
      <xdr:col>55</xdr:col>
      <xdr:colOff>0</xdr:colOff>
      <xdr:row>85</xdr:row>
      <xdr:rowOff>43511</xdr:rowOff>
    </xdr:to>
    <xdr:cxnSp macro="">
      <xdr:nvCxnSpPr>
        <xdr:cNvPr id="364" name="直線コネクタ 363">
          <a:extLst>
            <a:ext uri="{FF2B5EF4-FFF2-40B4-BE49-F238E27FC236}">
              <a16:creationId xmlns:a16="http://schemas.microsoft.com/office/drawing/2014/main" id="{9A1A21FE-3BE2-427C-92AA-3AD5CA37AC85}"/>
            </a:ext>
          </a:extLst>
        </xdr:cNvPr>
        <xdr:cNvCxnSpPr/>
      </xdr:nvCxnSpPr>
      <xdr:spPr>
        <a:xfrm flipV="1">
          <a:off x="9639300" y="14615389"/>
          <a:ext cx="838200" cy="1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171017</xdr:rowOff>
    </xdr:from>
    <xdr:to>
      <xdr:col>46</xdr:col>
      <xdr:colOff>38100</xdr:colOff>
      <xdr:row>85</xdr:row>
      <xdr:rowOff>101167</xdr:rowOff>
    </xdr:to>
    <xdr:sp macro="" textlink="">
      <xdr:nvSpPr>
        <xdr:cNvPr id="365" name="楕円 364">
          <a:extLst>
            <a:ext uri="{FF2B5EF4-FFF2-40B4-BE49-F238E27FC236}">
              <a16:creationId xmlns:a16="http://schemas.microsoft.com/office/drawing/2014/main" id="{15627986-B3E8-45CC-8862-989658474648}"/>
            </a:ext>
          </a:extLst>
        </xdr:cNvPr>
        <xdr:cNvSpPr/>
      </xdr:nvSpPr>
      <xdr:spPr>
        <a:xfrm>
          <a:off x="8699500" y="14572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43511</xdr:rowOff>
    </xdr:from>
    <xdr:to>
      <xdr:col>50</xdr:col>
      <xdr:colOff>114300</xdr:colOff>
      <xdr:row>85</xdr:row>
      <xdr:rowOff>50367</xdr:rowOff>
    </xdr:to>
    <xdr:cxnSp macro="">
      <xdr:nvCxnSpPr>
        <xdr:cNvPr id="366" name="直線コネクタ 365">
          <a:extLst>
            <a:ext uri="{FF2B5EF4-FFF2-40B4-BE49-F238E27FC236}">
              <a16:creationId xmlns:a16="http://schemas.microsoft.com/office/drawing/2014/main" id="{39127826-A849-4D72-B9D8-D7E14BC7E253}"/>
            </a:ext>
          </a:extLst>
        </xdr:cNvPr>
        <xdr:cNvCxnSpPr/>
      </xdr:nvCxnSpPr>
      <xdr:spPr>
        <a:xfrm flipV="1">
          <a:off x="8750300" y="14616761"/>
          <a:ext cx="889000" cy="68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2654</xdr:rowOff>
    </xdr:from>
    <xdr:to>
      <xdr:col>41</xdr:col>
      <xdr:colOff>101600</xdr:colOff>
      <xdr:row>85</xdr:row>
      <xdr:rowOff>104254</xdr:rowOff>
    </xdr:to>
    <xdr:sp macro="" textlink="">
      <xdr:nvSpPr>
        <xdr:cNvPr id="367" name="楕円 366">
          <a:extLst>
            <a:ext uri="{FF2B5EF4-FFF2-40B4-BE49-F238E27FC236}">
              <a16:creationId xmlns:a16="http://schemas.microsoft.com/office/drawing/2014/main" id="{20B13935-9F55-4749-8C01-F9CABDFF2000}"/>
            </a:ext>
          </a:extLst>
        </xdr:cNvPr>
        <xdr:cNvSpPr/>
      </xdr:nvSpPr>
      <xdr:spPr>
        <a:xfrm>
          <a:off x="7810500" y="14575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50367</xdr:rowOff>
    </xdr:from>
    <xdr:to>
      <xdr:col>45</xdr:col>
      <xdr:colOff>177800</xdr:colOff>
      <xdr:row>85</xdr:row>
      <xdr:rowOff>53454</xdr:rowOff>
    </xdr:to>
    <xdr:cxnSp macro="">
      <xdr:nvCxnSpPr>
        <xdr:cNvPr id="368" name="直線コネクタ 367">
          <a:extLst>
            <a:ext uri="{FF2B5EF4-FFF2-40B4-BE49-F238E27FC236}">
              <a16:creationId xmlns:a16="http://schemas.microsoft.com/office/drawing/2014/main" id="{6E0389B0-2B93-4C7A-BA3B-DBD1432A053B}"/>
            </a:ext>
          </a:extLst>
        </xdr:cNvPr>
        <xdr:cNvCxnSpPr/>
      </xdr:nvCxnSpPr>
      <xdr:spPr>
        <a:xfrm flipV="1">
          <a:off x="7861300" y="14623617"/>
          <a:ext cx="889000" cy="3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8750</xdr:rowOff>
    </xdr:from>
    <xdr:to>
      <xdr:col>36</xdr:col>
      <xdr:colOff>165100</xdr:colOff>
      <xdr:row>85</xdr:row>
      <xdr:rowOff>110350</xdr:rowOff>
    </xdr:to>
    <xdr:sp macro="" textlink="">
      <xdr:nvSpPr>
        <xdr:cNvPr id="369" name="楕円 368">
          <a:extLst>
            <a:ext uri="{FF2B5EF4-FFF2-40B4-BE49-F238E27FC236}">
              <a16:creationId xmlns:a16="http://schemas.microsoft.com/office/drawing/2014/main" id="{FF9DD1ED-B0EA-4B7E-A884-24E4F2D46BA4}"/>
            </a:ext>
          </a:extLst>
        </xdr:cNvPr>
        <xdr:cNvSpPr/>
      </xdr:nvSpPr>
      <xdr:spPr>
        <a:xfrm>
          <a:off x="6921500" y="1458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53454</xdr:rowOff>
    </xdr:from>
    <xdr:to>
      <xdr:col>41</xdr:col>
      <xdr:colOff>50800</xdr:colOff>
      <xdr:row>85</xdr:row>
      <xdr:rowOff>59550</xdr:rowOff>
    </xdr:to>
    <xdr:cxnSp macro="">
      <xdr:nvCxnSpPr>
        <xdr:cNvPr id="370" name="直線コネクタ 369">
          <a:extLst>
            <a:ext uri="{FF2B5EF4-FFF2-40B4-BE49-F238E27FC236}">
              <a16:creationId xmlns:a16="http://schemas.microsoft.com/office/drawing/2014/main" id="{AAE0AC68-2B46-4D50-8A3F-619C333A1DEA}"/>
            </a:ext>
          </a:extLst>
        </xdr:cNvPr>
        <xdr:cNvCxnSpPr/>
      </xdr:nvCxnSpPr>
      <xdr:spPr>
        <a:xfrm flipV="1">
          <a:off x="6972300" y="14626704"/>
          <a:ext cx="889000" cy="6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145902</xdr:rowOff>
    </xdr:from>
    <xdr:ext cx="469744" cy="259045"/>
    <xdr:sp macro="" textlink="">
      <xdr:nvSpPr>
        <xdr:cNvPr id="371" name="n_1aveValue【公営住宅】&#10;一人当たり面積">
          <a:extLst>
            <a:ext uri="{FF2B5EF4-FFF2-40B4-BE49-F238E27FC236}">
              <a16:creationId xmlns:a16="http://schemas.microsoft.com/office/drawing/2014/main" id="{B2570AAC-9975-479E-87C8-27895B0F4C3D}"/>
            </a:ext>
          </a:extLst>
        </xdr:cNvPr>
        <xdr:cNvSpPr txBox="1"/>
      </xdr:nvSpPr>
      <xdr:spPr>
        <a:xfrm>
          <a:off x="9391727" y="147191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155618</xdr:rowOff>
    </xdr:from>
    <xdr:ext cx="469744" cy="259045"/>
    <xdr:sp macro="" textlink="">
      <xdr:nvSpPr>
        <xdr:cNvPr id="372" name="n_2aveValue【公営住宅】&#10;一人当たり面積">
          <a:extLst>
            <a:ext uri="{FF2B5EF4-FFF2-40B4-BE49-F238E27FC236}">
              <a16:creationId xmlns:a16="http://schemas.microsoft.com/office/drawing/2014/main" id="{95225ED8-CB2D-45B2-9775-52C2259398C5}"/>
            </a:ext>
          </a:extLst>
        </xdr:cNvPr>
        <xdr:cNvSpPr txBox="1"/>
      </xdr:nvSpPr>
      <xdr:spPr>
        <a:xfrm>
          <a:off x="8515427" y="147288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154131</xdr:rowOff>
    </xdr:from>
    <xdr:ext cx="469744" cy="259045"/>
    <xdr:sp macro="" textlink="">
      <xdr:nvSpPr>
        <xdr:cNvPr id="373" name="n_3aveValue【公営住宅】&#10;一人当たり面積">
          <a:extLst>
            <a:ext uri="{FF2B5EF4-FFF2-40B4-BE49-F238E27FC236}">
              <a16:creationId xmlns:a16="http://schemas.microsoft.com/office/drawing/2014/main" id="{C93BF400-0160-447A-A4A8-A78BE1F4D1A0}"/>
            </a:ext>
          </a:extLst>
        </xdr:cNvPr>
        <xdr:cNvSpPr txBox="1"/>
      </xdr:nvSpPr>
      <xdr:spPr>
        <a:xfrm>
          <a:off x="7626427" y="14727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156455</xdr:rowOff>
    </xdr:from>
    <xdr:ext cx="469744" cy="259045"/>
    <xdr:sp macro="" textlink="">
      <xdr:nvSpPr>
        <xdr:cNvPr id="374" name="n_4aveValue【公営住宅】&#10;一人当たり面積">
          <a:extLst>
            <a:ext uri="{FF2B5EF4-FFF2-40B4-BE49-F238E27FC236}">
              <a16:creationId xmlns:a16="http://schemas.microsoft.com/office/drawing/2014/main" id="{4DA48A70-3446-4550-B032-039BACF81D8A}"/>
            </a:ext>
          </a:extLst>
        </xdr:cNvPr>
        <xdr:cNvSpPr txBox="1"/>
      </xdr:nvSpPr>
      <xdr:spPr>
        <a:xfrm>
          <a:off x="6737427" y="147297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83</xdr:row>
      <xdr:rowOff>110838</xdr:rowOff>
    </xdr:from>
    <xdr:ext cx="469744" cy="259045"/>
    <xdr:sp macro="" textlink="">
      <xdr:nvSpPr>
        <xdr:cNvPr id="375" name="n_1mainValue【公営住宅】&#10;一人当たり面積">
          <a:extLst>
            <a:ext uri="{FF2B5EF4-FFF2-40B4-BE49-F238E27FC236}">
              <a16:creationId xmlns:a16="http://schemas.microsoft.com/office/drawing/2014/main" id="{EAB5D6E9-A933-494B-90B9-827847DF6E55}"/>
            </a:ext>
          </a:extLst>
        </xdr:cNvPr>
        <xdr:cNvSpPr txBox="1"/>
      </xdr:nvSpPr>
      <xdr:spPr>
        <a:xfrm>
          <a:off x="9391727" y="143411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117694</xdr:rowOff>
    </xdr:from>
    <xdr:ext cx="469744" cy="259045"/>
    <xdr:sp macro="" textlink="">
      <xdr:nvSpPr>
        <xdr:cNvPr id="376" name="n_2mainValue【公営住宅】&#10;一人当たり面積">
          <a:extLst>
            <a:ext uri="{FF2B5EF4-FFF2-40B4-BE49-F238E27FC236}">
              <a16:creationId xmlns:a16="http://schemas.microsoft.com/office/drawing/2014/main" id="{0AF42B8C-30AD-41D3-A1FA-917CE83D57C1}"/>
            </a:ext>
          </a:extLst>
        </xdr:cNvPr>
        <xdr:cNvSpPr txBox="1"/>
      </xdr:nvSpPr>
      <xdr:spPr>
        <a:xfrm>
          <a:off x="8515427" y="143480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120781</xdr:rowOff>
    </xdr:from>
    <xdr:ext cx="469744" cy="259045"/>
    <xdr:sp macro="" textlink="">
      <xdr:nvSpPr>
        <xdr:cNvPr id="377" name="n_3mainValue【公営住宅】&#10;一人当たり面積">
          <a:extLst>
            <a:ext uri="{FF2B5EF4-FFF2-40B4-BE49-F238E27FC236}">
              <a16:creationId xmlns:a16="http://schemas.microsoft.com/office/drawing/2014/main" id="{7519B79E-A0B6-4F1A-85D2-98932E5D138A}"/>
            </a:ext>
          </a:extLst>
        </xdr:cNvPr>
        <xdr:cNvSpPr txBox="1"/>
      </xdr:nvSpPr>
      <xdr:spPr>
        <a:xfrm>
          <a:off x="7626427" y="143511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126877</xdr:rowOff>
    </xdr:from>
    <xdr:ext cx="469744" cy="259045"/>
    <xdr:sp macro="" textlink="">
      <xdr:nvSpPr>
        <xdr:cNvPr id="378" name="n_4mainValue【公営住宅】&#10;一人当たり面積">
          <a:extLst>
            <a:ext uri="{FF2B5EF4-FFF2-40B4-BE49-F238E27FC236}">
              <a16:creationId xmlns:a16="http://schemas.microsoft.com/office/drawing/2014/main" id="{FFBD6686-FABA-424F-B3AD-D13859332041}"/>
            </a:ext>
          </a:extLst>
        </xdr:cNvPr>
        <xdr:cNvSpPr txBox="1"/>
      </xdr:nvSpPr>
      <xdr:spPr>
        <a:xfrm>
          <a:off x="6737427" y="14357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9" name="正方形/長方形 378">
          <a:extLst>
            <a:ext uri="{FF2B5EF4-FFF2-40B4-BE49-F238E27FC236}">
              <a16:creationId xmlns:a16="http://schemas.microsoft.com/office/drawing/2014/main" id="{BFEB33EF-3390-4704-BA03-65F0CC99EEA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0" name="正方形/長方形 379">
          <a:extLst>
            <a:ext uri="{FF2B5EF4-FFF2-40B4-BE49-F238E27FC236}">
              <a16:creationId xmlns:a16="http://schemas.microsoft.com/office/drawing/2014/main" id="{A2819B54-96EA-480B-8889-3E2906D1CF38}"/>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1" name="正方形/長方形 380">
          <a:extLst>
            <a:ext uri="{FF2B5EF4-FFF2-40B4-BE49-F238E27FC236}">
              <a16:creationId xmlns:a16="http://schemas.microsoft.com/office/drawing/2014/main" id="{5B9E625F-4563-46F5-BABC-BC60A5815778}"/>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2" name="正方形/長方形 381">
          <a:extLst>
            <a:ext uri="{FF2B5EF4-FFF2-40B4-BE49-F238E27FC236}">
              <a16:creationId xmlns:a16="http://schemas.microsoft.com/office/drawing/2014/main" id="{C85EB9DF-D60B-42D3-AB47-0FA010268B53}"/>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3" name="正方形/長方形 382">
          <a:extLst>
            <a:ext uri="{FF2B5EF4-FFF2-40B4-BE49-F238E27FC236}">
              <a16:creationId xmlns:a16="http://schemas.microsoft.com/office/drawing/2014/main" id="{B57F1B8B-B298-4C04-8CB2-D8A183D7B6D0}"/>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4" name="正方形/長方形 383">
          <a:extLst>
            <a:ext uri="{FF2B5EF4-FFF2-40B4-BE49-F238E27FC236}">
              <a16:creationId xmlns:a16="http://schemas.microsoft.com/office/drawing/2014/main" id="{C412BD56-9107-43A6-9BE2-A790F4E07984}"/>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5" name="正方形/長方形 384">
          <a:extLst>
            <a:ext uri="{FF2B5EF4-FFF2-40B4-BE49-F238E27FC236}">
              <a16:creationId xmlns:a16="http://schemas.microsoft.com/office/drawing/2014/main" id="{332B7D8D-4E3F-462D-9793-B380BBF2BF84}"/>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6" name="正方形/長方形 385">
          <a:extLst>
            <a:ext uri="{FF2B5EF4-FFF2-40B4-BE49-F238E27FC236}">
              <a16:creationId xmlns:a16="http://schemas.microsoft.com/office/drawing/2014/main" id="{2781F913-7F97-40A6-9038-F3BBEF276C0B}"/>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7" name="正方形/長方形 386">
          <a:extLst>
            <a:ext uri="{FF2B5EF4-FFF2-40B4-BE49-F238E27FC236}">
              <a16:creationId xmlns:a16="http://schemas.microsoft.com/office/drawing/2014/main" id="{D0546E41-5687-4EFB-9B41-62091AA5AA74}"/>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8" name="正方形/長方形 387">
          <a:extLst>
            <a:ext uri="{FF2B5EF4-FFF2-40B4-BE49-F238E27FC236}">
              <a16:creationId xmlns:a16="http://schemas.microsoft.com/office/drawing/2014/main" id="{7AA42F43-DB47-4DFD-9F31-CE3442AE0B7C}"/>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9" name="正方形/長方形 388">
          <a:extLst>
            <a:ext uri="{FF2B5EF4-FFF2-40B4-BE49-F238E27FC236}">
              <a16:creationId xmlns:a16="http://schemas.microsoft.com/office/drawing/2014/main" id="{65B97A00-7D56-41C6-9642-55DC70D6FF91}"/>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90" name="正方形/長方形 389">
          <a:extLst>
            <a:ext uri="{FF2B5EF4-FFF2-40B4-BE49-F238E27FC236}">
              <a16:creationId xmlns:a16="http://schemas.microsoft.com/office/drawing/2014/main" id="{E291B94B-0018-46CD-B201-1BBD9ACED845}"/>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1" name="正方形/長方形 390">
          <a:extLst>
            <a:ext uri="{FF2B5EF4-FFF2-40B4-BE49-F238E27FC236}">
              <a16:creationId xmlns:a16="http://schemas.microsoft.com/office/drawing/2014/main" id="{7B41C303-744A-4393-B80B-FD03B6E0144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2" name="正方形/長方形 391">
          <a:extLst>
            <a:ext uri="{FF2B5EF4-FFF2-40B4-BE49-F238E27FC236}">
              <a16:creationId xmlns:a16="http://schemas.microsoft.com/office/drawing/2014/main" id="{B2853605-7A4B-4255-8160-C4DF1E988623}"/>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3" name="正方形/長方形 392">
          <a:extLst>
            <a:ext uri="{FF2B5EF4-FFF2-40B4-BE49-F238E27FC236}">
              <a16:creationId xmlns:a16="http://schemas.microsoft.com/office/drawing/2014/main" id="{17B94E34-DA84-479C-B63D-2DF5398F56BE}"/>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210,651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4" name="正方形/長方形 393">
          <a:extLst>
            <a:ext uri="{FF2B5EF4-FFF2-40B4-BE49-F238E27FC236}">
              <a16:creationId xmlns:a16="http://schemas.microsoft.com/office/drawing/2014/main" id="{BA9DA2E1-11CA-48AD-A0F2-8641B0116C63}"/>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5" name="正方形/長方形 394">
          <a:extLst>
            <a:ext uri="{FF2B5EF4-FFF2-40B4-BE49-F238E27FC236}">
              <a16:creationId xmlns:a16="http://schemas.microsoft.com/office/drawing/2014/main" id="{8EC1BF2E-2F28-4235-A00E-8F694B1F5F82}"/>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6" name="正方形/長方形 395">
          <a:extLst>
            <a:ext uri="{FF2B5EF4-FFF2-40B4-BE49-F238E27FC236}">
              <a16:creationId xmlns:a16="http://schemas.microsoft.com/office/drawing/2014/main" id="{E1D036A6-E311-4B61-858D-C1A4D97B22EF}"/>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7" name="正方形/長方形 396">
          <a:extLst>
            <a:ext uri="{FF2B5EF4-FFF2-40B4-BE49-F238E27FC236}">
              <a16:creationId xmlns:a16="http://schemas.microsoft.com/office/drawing/2014/main" id="{AD3CA81D-BD90-4458-9760-97E65702BFA1}"/>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8" name="正方形/長方形 397">
          <a:extLst>
            <a:ext uri="{FF2B5EF4-FFF2-40B4-BE49-F238E27FC236}">
              <a16:creationId xmlns:a16="http://schemas.microsoft.com/office/drawing/2014/main" id="{DB3FF143-57BB-426B-A21A-4BD32588D4A5}"/>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9" name="正方形/長方形 398">
          <a:extLst>
            <a:ext uri="{FF2B5EF4-FFF2-40B4-BE49-F238E27FC236}">
              <a16:creationId xmlns:a16="http://schemas.microsoft.com/office/drawing/2014/main" id="{6EED1369-C932-46DC-96DA-8E147489E6AD}"/>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0" name="正方形/長方形 399">
          <a:extLst>
            <a:ext uri="{FF2B5EF4-FFF2-40B4-BE49-F238E27FC236}">
              <a16:creationId xmlns:a16="http://schemas.microsoft.com/office/drawing/2014/main" id="{C68493B9-E1C0-4667-9950-29BE132BC655}"/>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1" name="正方形/長方形 400">
          <a:extLst>
            <a:ext uri="{FF2B5EF4-FFF2-40B4-BE49-F238E27FC236}">
              <a16:creationId xmlns:a16="http://schemas.microsoft.com/office/drawing/2014/main" id="{DA3714C7-3FFB-4F02-9BBC-A006357FAC06}"/>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2" name="正方形/長方形 401">
          <a:extLst>
            <a:ext uri="{FF2B5EF4-FFF2-40B4-BE49-F238E27FC236}">
              <a16:creationId xmlns:a16="http://schemas.microsoft.com/office/drawing/2014/main" id="{2158DB6D-C59E-494D-9D4A-C8344E413A53}"/>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3" name="テキスト ボックス 402">
          <a:extLst>
            <a:ext uri="{FF2B5EF4-FFF2-40B4-BE49-F238E27FC236}">
              <a16:creationId xmlns:a16="http://schemas.microsoft.com/office/drawing/2014/main" id="{52631917-41EA-408C-BC83-F4F7AB65ADBC}"/>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4" name="直線コネクタ 403">
          <a:extLst>
            <a:ext uri="{FF2B5EF4-FFF2-40B4-BE49-F238E27FC236}">
              <a16:creationId xmlns:a16="http://schemas.microsoft.com/office/drawing/2014/main" id="{F42300FE-2E86-43FB-A24C-2E3FAB099E51}"/>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5" name="テキスト ボックス 404">
          <a:extLst>
            <a:ext uri="{FF2B5EF4-FFF2-40B4-BE49-F238E27FC236}">
              <a16:creationId xmlns:a16="http://schemas.microsoft.com/office/drawing/2014/main" id="{74B4DEE4-E4DE-4C7B-9E8F-F4981A77AC57}"/>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06" name="直線コネクタ 405">
          <a:extLst>
            <a:ext uri="{FF2B5EF4-FFF2-40B4-BE49-F238E27FC236}">
              <a16:creationId xmlns:a16="http://schemas.microsoft.com/office/drawing/2014/main" id="{567E1400-875B-447A-86C9-5533D42C1BE7}"/>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7" name="テキスト ボックス 406">
          <a:extLst>
            <a:ext uri="{FF2B5EF4-FFF2-40B4-BE49-F238E27FC236}">
              <a16:creationId xmlns:a16="http://schemas.microsoft.com/office/drawing/2014/main" id="{7E27D531-C372-4654-B5A9-C672137D0766}"/>
            </a:ext>
          </a:extLst>
        </xdr:cNvPr>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8" name="直線コネクタ 407">
          <a:extLst>
            <a:ext uri="{FF2B5EF4-FFF2-40B4-BE49-F238E27FC236}">
              <a16:creationId xmlns:a16="http://schemas.microsoft.com/office/drawing/2014/main" id="{D749F9CA-2847-4230-BDA3-2954F2A1F923}"/>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09" name="テキスト ボックス 408">
          <a:extLst>
            <a:ext uri="{FF2B5EF4-FFF2-40B4-BE49-F238E27FC236}">
              <a16:creationId xmlns:a16="http://schemas.microsoft.com/office/drawing/2014/main" id="{55E14400-0289-4673-AAA4-A74685154B54}"/>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10" name="直線コネクタ 409">
          <a:extLst>
            <a:ext uri="{FF2B5EF4-FFF2-40B4-BE49-F238E27FC236}">
              <a16:creationId xmlns:a16="http://schemas.microsoft.com/office/drawing/2014/main" id="{F0EF222B-18B1-4526-B51F-90E752CFB2EF}"/>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11" name="テキスト ボックス 410">
          <a:extLst>
            <a:ext uri="{FF2B5EF4-FFF2-40B4-BE49-F238E27FC236}">
              <a16:creationId xmlns:a16="http://schemas.microsoft.com/office/drawing/2014/main" id="{75702071-F42F-4078-B6A6-FBFB67F8CA59}"/>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12" name="直線コネクタ 411">
          <a:extLst>
            <a:ext uri="{FF2B5EF4-FFF2-40B4-BE49-F238E27FC236}">
              <a16:creationId xmlns:a16="http://schemas.microsoft.com/office/drawing/2014/main" id="{FF47C99F-1B53-4032-8976-EC7B77083DB4}"/>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13" name="テキスト ボックス 412">
          <a:extLst>
            <a:ext uri="{FF2B5EF4-FFF2-40B4-BE49-F238E27FC236}">
              <a16:creationId xmlns:a16="http://schemas.microsoft.com/office/drawing/2014/main" id="{1B531002-BA8B-4395-A387-9AAE29F4E545}"/>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14" name="直線コネクタ 413">
          <a:extLst>
            <a:ext uri="{FF2B5EF4-FFF2-40B4-BE49-F238E27FC236}">
              <a16:creationId xmlns:a16="http://schemas.microsoft.com/office/drawing/2014/main" id="{2A226EBA-1803-46D6-82D0-D0F19B459658}"/>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86377</xdr:rowOff>
    </xdr:from>
    <xdr:ext cx="338939" cy="259045"/>
    <xdr:sp macro="" textlink="">
      <xdr:nvSpPr>
        <xdr:cNvPr id="415" name="テキスト ボックス 414">
          <a:extLst>
            <a:ext uri="{FF2B5EF4-FFF2-40B4-BE49-F238E27FC236}">
              <a16:creationId xmlns:a16="http://schemas.microsoft.com/office/drawing/2014/main" id="{0A09078C-5EBD-4067-9216-CE5896387021}"/>
            </a:ext>
          </a:extLst>
        </xdr:cNvPr>
        <xdr:cNvSpPr txBox="1"/>
      </xdr:nvSpPr>
      <xdr:spPr>
        <a:xfrm>
          <a:off x="12107061" y="557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6" name="直線コネクタ 415">
          <a:extLst>
            <a:ext uri="{FF2B5EF4-FFF2-40B4-BE49-F238E27FC236}">
              <a16:creationId xmlns:a16="http://schemas.microsoft.com/office/drawing/2014/main" id="{FC9D7642-3804-43D8-80BC-974BEAAFBDBD}"/>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7" name="【認定こども園・幼稚園・保育所】&#10;有形固定資産減価償却率グラフ枠">
          <a:extLst>
            <a:ext uri="{FF2B5EF4-FFF2-40B4-BE49-F238E27FC236}">
              <a16:creationId xmlns:a16="http://schemas.microsoft.com/office/drawing/2014/main" id="{7BEF04A6-DC6A-4724-997D-C89B703A6154}"/>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57150</xdr:rowOff>
    </xdr:from>
    <xdr:to>
      <xdr:col>85</xdr:col>
      <xdr:colOff>126364</xdr:colOff>
      <xdr:row>40</xdr:row>
      <xdr:rowOff>127000</xdr:rowOff>
    </xdr:to>
    <xdr:cxnSp macro="">
      <xdr:nvCxnSpPr>
        <xdr:cNvPr id="418" name="直線コネクタ 417">
          <a:extLst>
            <a:ext uri="{FF2B5EF4-FFF2-40B4-BE49-F238E27FC236}">
              <a16:creationId xmlns:a16="http://schemas.microsoft.com/office/drawing/2014/main" id="{0D3D5A7E-30D9-467D-8393-9C7A67FFC77E}"/>
            </a:ext>
          </a:extLst>
        </xdr:cNvPr>
        <xdr:cNvCxnSpPr/>
      </xdr:nvCxnSpPr>
      <xdr:spPr>
        <a:xfrm flipV="1">
          <a:off x="16318864" y="571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40</xdr:row>
      <xdr:rowOff>130827</xdr:rowOff>
    </xdr:from>
    <xdr:ext cx="469744" cy="259045"/>
    <xdr:sp macro="" textlink="">
      <xdr:nvSpPr>
        <xdr:cNvPr id="419" name="【認定こども園・幼稚園・保育所】&#10;有形固定資産減価償却率最小値テキスト">
          <a:extLst>
            <a:ext uri="{FF2B5EF4-FFF2-40B4-BE49-F238E27FC236}">
              <a16:creationId xmlns:a16="http://schemas.microsoft.com/office/drawing/2014/main" id="{FD5BA24B-1974-48F2-AFE0-158B34DE52B0}"/>
            </a:ext>
          </a:extLst>
        </xdr:cNvPr>
        <xdr:cNvSpPr txBox="1"/>
      </xdr:nvSpPr>
      <xdr:spPr>
        <a:xfrm>
          <a:off x="16357600" y="698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40</xdr:row>
      <xdr:rowOff>127000</xdr:rowOff>
    </xdr:from>
    <xdr:to>
      <xdr:col>86</xdr:col>
      <xdr:colOff>25400</xdr:colOff>
      <xdr:row>40</xdr:row>
      <xdr:rowOff>127000</xdr:rowOff>
    </xdr:to>
    <xdr:cxnSp macro="">
      <xdr:nvCxnSpPr>
        <xdr:cNvPr id="420" name="直線コネクタ 419">
          <a:extLst>
            <a:ext uri="{FF2B5EF4-FFF2-40B4-BE49-F238E27FC236}">
              <a16:creationId xmlns:a16="http://schemas.microsoft.com/office/drawing/2014/main" id="{2B70C736-0CBE-4C51-940A-F4631469E251}"/>
            </a:ext>
          </a:extLst>
        </xdr:cNvPr>
        <xdr:cNvCxnSpPr/>
      </xdr:nvCxnSpPr>
      <xdr:spPr>
        <a:xfrm>
          <a:off x="16230600" y="698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3827</xdr:rowOff>
    </xdr:from>
    <xdr:ext cx="340478" cy="259045"/>
    <xdr:sp macro="" textlink="">
      <xdr:nvSpPr>
        <xdr:cNvPr id="421" name="【認定こども園・幼稚園・保育所】&#10;有形固定資産減価償却率最大値テキスト">
          <a:extLst>
            <a:ext uri="{FF2B5EF4-FFF2-40B4-BE49-F238E27FC236}">
              <a16:creationId xmlns:a16="http://schemas.microsoft.com/office/drawing/2014/main" id="{19962696-9D59-4518-A347-4F0770AA4F28}"/>
            </a:ext>
          </a:extLst>
        </xdr:cNvPr>
        <xdr:cNvSpPr txBox="1"/>
      </xdr:nvSpPr>
      <xdr:spPr>
        <a:xfrm>
          <a:off x="16357600" y="549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57150</xdr:rowOff>
    </xdr:from>
    <xdr:to>
      <xdr:col>86</xdr:col>
      <xdr:colOff>25400</xdr:colOff>
      <xdr:row>33</xdr:row>
      <xdr:rowOff>57150</xdr:rowOff>
    </xdr:to>
    <xdr:cxnSp macro="">
      <xdr:nvCxnSpPr>
        <xdr:cNvPr id="422" name="直線コネクタ 421">
          <a:extLst>
            <a:ext uri="{FF2B5EF4-FFF2-40B4-BE49-F238E27FC236}">
              <a16:creationId xmlns:a16="http://schemas.microsoft.com/office/drawing/2014/main" id="{3B31E76D-C3E0-4272-81D9-065F85540FB1}"/>
            </a:ext>
          </a:extLst>
        </xdr:cNvPr>
        <xdr:cNvCxnSpPr/>
      </xdr:nvCxnSpPr>
      <xdr:spPr>
        <a:xfrm>
          <a:off x="16230600" y="57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114317</xdr:rowOff>
    </xdr:from>
    <xdr:ext cx="405111" cy="259045"/>
    <xdr:sp macro="" textlink="">
      <xdr:nvSpPr>
        <xdr:cNvPr id="423" name="【認定こども園・幼稚園・保育所】&#10;有形固定資産減価償却率平均値テキスト">
          <a:extLst>
            <a:ext uri="{FF2B5EF4-FFF2-40B4-BE49-F238E27FC236}">
              <a16:creationId xmlns:a16="http://schemas.microsoft.com/office/drawing/2014/main" id="{51834F73-69A5-4A5A-AA19-4FBDE30813C0}"/>
            </a:ext>
          </a:extLst>
        </xdr:cNvPr>
        <xdr:cNvSpPr txBox="1"/>
      </xdr:nvSpPr>
      <xdr:spPr>
        <a:xfrm>
          <a:off x="16357600" y="62865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135890</xdr:rowOff>
    </xdr:from>
    <xdr:to>
      <xdr:col>85</xdr:col>
      <xdr:colOff>177800</xdr:colOff>
      <xdr:row>37</xdr:row>
      <xdr:rowOff>66040</xdr:rowOff>
    </xdr:to>
    <xdr:sp macro="" textlink="">
      <xdr:nvSpPr>
        <xdr:cNvPr id="424" name="フローチャート: 判断 423">
          <a:extLst>
            <a:ext uri="{FF2B5EF4-FFF2-40B4-BE49-F238E27FC236}">
              <a16:creationId xmlns:a16="http://schemas.microsoft.com/office/drawing/2014/main" id="{6733C390-D57C-45E6-9745-8044D829ADE9}"/>
            </a:ext>
          </a:extLst>
        </xdr:cNvPr>
        <xdr:cNvSpPr/>
      </xdr:nvSpPr>
      <xdr:spPr>
        <a:xfrm>
          <a:off x="16268700" y="6308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170180</xdr:rowOff>
    </xdr:from>
    <xdr:to>
      <xdr:col>81</xdr:col>
      <xdr:colOff>101600</xdr:colOff>
      <xdr:row>37</xdr:row>
      <xdr:rowOff>100330</xdr:rowOff>
    </xdr:to>
    <xdr:sp macro="" textlink="">
      <xdr:nvSpPr>
        <xdr:cNvPr id="425" name="フローチャート: 判断 424">
          <a:extLst>
            <a:ext uri="{FF2B5EF4-FFF2-40B4-BE49-F238E27FC236}">
              <a16:creationId xmlns:a16="http://schemas.microsoft.com/office/drawing/2014/main" id="{78E39315-53C6-4FF8-B66C-82504AD49100}"/>
            </a:ext>
          </a:extLst>
        </xdr:cNvPr>
        <xdr:cNvSpPr/>
      </xdr:nvSpPr>
      <xdr:spPr>
        <a:xfrm>
          <a:off x="15430500" y="6342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167640</xdr:rowOff>
    </xdr:from>
    <xdr:to>
      <xdr:col>76</xdr:col>
      <xdr:colOff>165100</xdr:colOff>
      <xdr:row>37</xdr:row>
      <xdr:rowOff>97790</xdr:rowOff>
    </xdr:to>
    <xdr:sp macro="" textlink="">
      <xdr:nvSpPr>
        <xdr:cNvPr id="426" name="フローチャート: 判断 425">
          <a:extLst>
            <a:ext uri="{FF2B5EF4-FFF2-40B4-BE49-F238E27FC236}">
              <a16:creationId xmlns:a16="http://schemas.microsoft.com/office/drawing/2014/main" id="{CAE2A203-048A-4D88-B7EE-C26EA410574A}"/>
            </a:ext>
          </a:extLst>
        </xdr:cNvPr>
        <xdr:cNvSpPr/>
      </xdr:nvSpPr>
      <xdr:spPr>
        <a:xfrm>
          <a:off x="14541500" y="633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13970</xdr:rowOff>
    </xdr:from>
    <xdr:to>
      <xdr:col>72</xdr:col>
      <xdr:colOff>38100</xdr:colOff>
      <xdr:row>37</xdr:row>
      <xdr:rowOff>115570</xdr:rowOff>
    </xdr:to>
    <xdr:sp macro="" textlink="">
      <xdr:nvSpPr>
        <xdr:cNvPr id="427" name="フローチャート: 判断 426">
          <a:extLst>
            <a:ext uri="{FF2B5EF4-FFF2-40B4-BE49-F238E27FC236}">
              <a16:creationId xmlns:a16="http://schemas.microsoft.com/office/drawing/2014/main" id="{C64DC560-F297-4417-B28B-6F0E4383401F}"/>
            </a:ext>
          </a:extLst>
        </xdr:cNvPr>
        <xdr:cNvSpPr/>
      </xdr:nvSpPr>
      <xdr:spPr>
        <a:xfrm>
          <a:off x="13652500" y="6357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50800</xdr:rowOff>
    </xdr:from>
    <xdr:to>
      <xdr:col>67</xdr:col>
      <xdr:colOff>101600</xdr:colOff>
      <xdr:row>37</xdr:row>
      <xdr:rowOff>152400</xdr:rowOff>
    </xdr:to>
    <xdr:sp macro="" textlink="">
      <xdr:nvSpPr>
        <xdr:cNvPr id="428" name="フローチャート: 判断 427">
          <a:extLst>
            <a:ext uri="{FF2B5EF4-FFF2-40B4-BE49-F238E27FC236}">
              <a16:creationId xmlns:a16="http://schemas.microsoft.com/office/drawing/2014/main" id="{F83C13CB-35F5-4C31-8218-3B7C6258D649}"/>
            </a:ext>
          </a:extLst>
        </xdr:cNvPr>
        <xdr:cNvSpPr/>
      </xdr:nvSpPr>
      <xdr:spPr>
        <a:xfrm>
          <a:off x="12763500" y="6394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9" name="テキスト ボックス 428">
          <a:extLst>
            <a:ext uri="{FF2B5EF4-FFF2-40B4-BE49-F238E27FC236}">
              <a16:creationId xmlns:a16="http://schemas.microsoft.com/office/drawing/2014/main" id="{BD260302-90ED-4142-9D0C-D283B7380A05}"/>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0" name="テキスト ボックス 429">
          <a:extLst>
            <a:ext uri="{FF2B5EF4-FFF2-40B4-BE49-F238E27FC236}">
              <a16:creationId xmlns:a16="http://schemas.microsoft.com/office/drawing/2014/main" id="{E010E990-079F-4DF2-95FA-824B1BD1442C}"/>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1" name="テキスト ボックス 430">
          <a:extLst>
            <a:ext uri="{FF2B5EF4-FFF2-40B4-BE49-F238E27FC236}">
              <a16:creationId xmlns:a16="http://schemas.microsoft.com/office/drawing/2014/main" id="{D2184773-6D1B-4239-9DC8-3CD66BF922A5}"/>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FF34921D-48BD-4219-9092-A81F000338DD}"/>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A8F746FC-C3F0-430D-8A0F-5236A7FCDB63}"/>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33</xdr:row>
      <xdr:rowOff>118110</xdr:rowOff>
    </xdr:from>
    <xdr:to>
      <xdr:col>85</xdr:col>
      <xdr:colOff>177800</xdr:colOff>
      <xdr:row>34</xdr:row>
      <xdr:rowOff>48260</xdr:rowOff>
    </xdr:to>
    <xdr:sp macro="" textlink="">
      <xdr:nvSpPr>
        <xdr:cNvPr id="434" name="楕円 433">
          <a:extLst>
            <a:ext uri="{FF2B5EF4-FFF2-40B4-BE49-F238E27FC236}">
              <a16:creationId xmlns:a16="http://schemas.microsoft.com/office/drawing/2014/main" id="{6C16ADB7-86B4-4DDF-8272-4331CF2BD34C}"/>
            </a:ext>
          </a:extLst>
        </xdr:cNvPr>
        <xdr:cNvSpPr/>
      </xdr:nvSpPr>
      <xdr:spPr>
        <a:xfrm>
          <a:off x="16268700" y="5775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33</xdr:row>
      <xdr:rowOff>33037</xdr:rowOff>
    </xdr:from>
    <xdr:ext cx="340478" cy="259045"/>
    <xdr:sp macro="" textlink="">
      <xdr:nvSpPr>
        <xdr:cNvPr id="435" name="【認定こども園・幼稚園・保育所】&#10;有形固定資産減価償却率該当値テキスト">
          <a:extLst>
            <a:ext uri="{FF2B5EF4-FFF2-40B4-BE49-F238E27FC236}">
              <a16:creationId xmlns:a16="http://schemas.microsoft.com/office/drawing/2014/main" id="{D237CDF3-DBB4-4CCA-8517-952D846613C0}"/>
            </a:ext>
          </a:extLst>
        </xdr:cNvPr>
        <xdr:cNvSpPr txBox="1"/>
      </xdr:nvSpPr>
      <xdr:spPr>
        <a:xfrm>
          <a:off x="16357600" y="569088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33</xdr:row>
      <xdr:rowOff>90170</xdr:rowOff>
    </xdr:from>
    <xdr:to>
      <xdr:col>81</xdr:col>
      <xdr:colOff>101600</xdr:colOff>
      <xdr:row>34</xdr:row>
      <xdr:rowOff>20320</xdr:rowOff>
    </xdr:to>
    <xdr:sp macro="" textlink="">
      <xdr:nvSpPr>
        <xdr:cNvPr id="436" name="楕円 435">
          <a:extLst>
            <a:ext uri="{FF2B5EF4-FFF2-40B4-BE49-F238E27FC236}">
              <a16:creationId xmlns:a16="http://schemas.microsoft.com/office/drawing/2014/main" id="{1E718812-311A-431D-A269-8CF17573592D}"/>
            </a:ext>
          </a:extLst>
        </xdr:cNvPr>
        <xdr:cNvSpPr/>
      </xdr:nvSpPr>
      <xdr:spPr>
        <a:xfrm>
          <a:off x="15430500" y="5748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33</xdr:row>
      <xdr:rowOff>140970</xdr:rowOff>
    </xdr:from>
    <xdr:to>
      <xdr:col>85</xdr:col>
      <xdr:colOff>127000</xdr:colOff>
      <xdr:row>33</xdr:row>
      <xdr:rowOff>168910</xdr:rowOff>
    </xdr:to>
    <xdr:cxnSp macro="">
      <xdr:nvCxnSpPr>
        <xdr:cNvPr id="437" name="直線コネクタ 436">
          <a:extLst>
            <a:ext uri="{FF2B5EF4-FFF2-40B4-BE49-F238E27FC236}">
              <a16:creationId xmlns:a16="http://schemas.microsoft.com/office/drawing/2014/main" id="{56C30146-5BB7-46DF-85C6-425D615E08E1}"/>
            </a:ext>
          </a:extLst>
        </xdr:cNvPr>
        <xdr:cNvCxnSpPr/>
      </xdr:nvCxnSpPr>
      <xdr:spPr>
        <a:xfrm>
          <a:off x="15481300" y="5798820"/>
          <a:ext cx="838200" cy="2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33</xdr:row>
      <xdr:rowOff>62230</xdr:rowOff>
    </xdr:from>
    <xdr:to>
      <xdr:col>76</xdr:col>
      <xdr:colOff>165100</xdr:colOff>
      <xdr:row>33</xdr:row>
      <xdr:rowOff>163830</xdr:rowOff>
    </xdr:to>
    <xdr:sp macro="" textlink="">
      <xdr:nvSpPr>
        <xdr:cNvPr id="438" name="楕円 437">
          <a:extLst>
            <a:ext uri="{FF2B5EF4-FFF2-40B4-BE49-F238E27FC236}">
              <a16:creationId xmlns:a16="http://schemas.microsoft.com/office/drawing/2014/main" id="{6486E268-F6CB-4C9B-A442-3829667EC84E}"/>
            </a:ext>
          </a:extLst>
        </xdr:cNvPr>
        <xdr:cNvSpPr/>
      </xdr:nvSpPr>
      <xdr:spPr>
        <a:xfrm>
          <a:off x="14541500" y="5720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33</xdr:row>
      <xdr:rowOff>113030</xdr:rowOff>
    </xdr:from>
    <xdr:to>
      <xdr:col>81</xdr:col>
      <xdr:colOff>50800</xdr:colOff>
      <xdr:row>33</xdr:row>
      <xdr:rowOff>140970</xdr:rowOff>
    </xdr:to>
    <xdr:cxnSp macro="">
      <xdr:nvCxnSpPr>
        <xdr:cNvPr id="439" name="直線コネクタ 438">
          <a:extLst>
            <a:ext uri="{FF2B5EF4-FFF2-40B4-BE49-F238E27FC236}">
              <a16:creationId xmlns:a16="http://schemas.microsoft.com/office/drawing/2014/main" id="{70D3DEF4-4F10-48A8-9CB8-9F1658E0E0FD}"/>
            </a:ext>
          </a:extLst>
        </xdr:cNvPr>
        <xdr:cNvCxnSpPr/>
      </xdr:nvCxnSpPr>
      <xdr:spPr>
        <a:xfrm>
          <a:off x="14592300" y="5770880"/>
          <a:ext cx="889000" cy="2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33</xdr:row>
      <xdr:rowOff>34290</xdr:rowOff>
    </xdr:from>
    <xdr:to>
      <xdr:col>72</xdr:col>
      <xdr:colOff>38100</xdr:colOff>
      <xdr:row>33</xdr:row>
      <xdr:rowOff>135890</xdr:rowOff>
    </xdr:to>
    <xdr:sp macro="" textlink="">
      <xdr:nvSpPr>
        <xdr:cNvPr id="440" name="楕円 439">
          <a:extLst>
            <a:ext uri="{FF2B5EF4-FFF2-40B4-BE49-F238E27FC236}">
              <a16:creationId xmlns:a16="http://schemas.microsoft.com/office/drawing/2014/main" id="{AFFEC8B3-7020-4C05-86A7-AF8E3D5B812E}"/>
            </a:ext>
          </a:extLst>
        </xdr:cNvPr>
        <xdr:cNvSpPr/>
      </xdr:nvSpPr>
      <xdr:spPr>
        <a:xfrm>
          <a:off x="13652500" y="5692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33</xdr:row>
      <xdr:rowOff>85090</xdr:rowOff>
    </xdr:from>
    <xdr:to>
      <xdr:col>76</xdr:col>
      <xdr:colOff>114300</xdr:colOff>
      <xdr:row>33</xdr:row>
      <xdr:rowOff>113030</xdr:rowOff>
    </xdr:to>
    <xdr:cxnSp macro="">
      <xdr:nvCxnSpPr>
        <xdr:cNvPr id="441" name="直線コネクタ 440">
          <a:extLst>
            <a:ext uri="{FF2B5EF4-FFF2-40B4-BE49-F238E27FC236}">
              <a16:creationId xmlns:a16="http://schemas.microsoft.com/office/drawing/2014/main" id="{DD39ADA0-86AF-471B-971F-A51F4862EBFC}"/>
            </a:ext>
          </a:extLst>
        </xdr:cNvPr>
        <xdr:cNvCxnSpPr/>
      </xdr:nvCxnSpPr>
      <xdr:spPr>
        <a:xfrm>
          <a:off x="13703300" y="5742940"/>
          <a:ext cx="889000" cy="2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33</xdr:row>
      <xdr:rowOff>34290</xdr:rowOff>
    </xdr:from>
    <xdr:to>
      <xdr:col>67</xdr:col>
      <xdr:colOff>101600</xdr:colOff>
      <xdr:row>33</xdr:row>
      <xdr:rowOff>135890</xdr:rowOff>
    </xdr:to>
    <xdr:sp macro="" textlink="">
      <xdr:nvSpPr>
        <xdr:cNvPr id="442" name="楕円 441">
          <a:extLst>
            <a:ext uri="{FF2B5EF4-FFF2-40B4-BE49-F238E27FC236}">
              <a16:creationId xmlns:a16="http://schemas.microsoft.com/office/drawing/2014/main" id="{3FDDA9BC-6F01-4D98-B370-A7CB3D66D49B}"/>
            </a:ext>
          </a:extLst>
        </xdr:cNvPr>
        <xdr:cNvSpPr/>
      </xdr:nvSpPr>
      <xdr:spPr>
        <a:xfrm>
          <a:off x="12763500" y="5692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33</xdr:row>
      <xdr:rowOff>85090</xdr:rowOff>
    </xdr:from>
    <xdr:to>
      <xdr:col>71</xdr:col>
      <xdr:colOff>177800</xdr:colOff>
      <xdr:row>33</xdr:row>
      <xdr:rowOff>85090</xdr:rowOff>
    </xdr:to>
    <xdr:cxnSp macro="">
      <xdr:nvCxnSpPr>
        <xdr:cNvPr id="443" name="直線コネクタ 442">
          <a:extLst>
            <a:ext uri="{FF2B5EF4-FFF2-40B4-BE49-F238E27FC236}">
              <a16:creationId xmlns:a16="http://schemas.microsoft.com/office/drawing/2014/main" id="{1DFA1A08-7BD0-4AC6-BEAF-32A5E2FB4577}"/>
            </a:ext>
          </a:extLst>
        </xdr:cNvPr>
        <xdr:cNvCxnSpPr/>
      </xdr:nvCxnSpPr>
      <xdr:spPr>
        <a:xfrm>
          <a:off x="12814300" y="57429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91457</xdr:rowOff>
    </xdr:from>
    <xdr:ext cx="405111" cy="259045"/>
    <xdr:sp macro="" textlink="">
      <xdr:nvSpPr>
        <xdr:cNvPr id="444" name="n_1aveValue【認定こども園・幼稚園・保育所】&#10;有形固定資産減価償却率">
          <a:extLst>
            <a:ext uri="{FF2B5EF4-FFF2-40B4-BE49-F238E27FC236}">
              <a16:creationId xmlns:a16="http://schemas.microsoft.com/office/drawing/2014/main" id="{01A5C998-2B11-40CC-B2E2-81F19F18E653}"/>
            </a:ext>
          </a:extLst>
        </xdr:cNvPr>
        <xdr:cNvSpPr txBox="1"/>
      </xdr:nvSpPr>
      <xdr:spPr>
        <a:xfrm>
          <a:off x="15266044" y="6435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88917</xdr:rowOff>
    </xdr:from>
    <xdr:ext cx="405111" cy="259045"/>
    <xdr:sp macro="" textlink="">
      <xdr:nvSpPr>
        <xdr:cNvPr id="445" name="n_2aveValue【認定こども園・幼稚園・保育所】&#10;有形固定資産減価償却率">
          <a:extLst>
            <a:ext uri="{FF2B5EF4-FFF2-40B4-BE49-F238E27FC236}">
              <a16:creationId xmlns:a16="http://schemas.microsoft.com/office/drawing/2014/main" id="{079D09D9-0F96-4842-A063-74C012FAC5DA}"/>
            </a:ext>
          </a:extLst>
        </xdr:cNvPr>
        <xdr:cNvSpPr txBox="1"/>
      </xdr:nvSpPr>
      <xdr:spPr>
        <a:xfrm>
          <a:off x="14389744" y="6432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106697</xdr:rowOff>
    </xdr:from>
    <xdr:ext cx="405111" cy="259045"/>
    <xdr:sp macro="" textlink="">
      <xdr:nvSpPr>
        <xdr:cNvPr id="446" name="n_3aveValue【認定こども園・幼稚園・保育所】&#10;有形固定資産減価償却率">
          <a:extLst>
            <a:ext uri="{FF2B5EF4-FFF2-40B4-BE49-F238E27FC236}">
              <a16:creationId xmlns:a16="http://schemas.microsoft.com/office/drawing/2014/main" id="{50012848-876B-4374-ACD3-A36FD9FEDE54}"/>
            </a:ext>
          </a:extLst>
        </xdr:cNvPr>
        <xdr:cNvSpPr txBox="1"/>
      </xdr:nvSpPr>
      <xdr:spPr>
        <a:xfrm>
          <a:off x="13500744" y="6450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143527</xdr:rowOff>
    </xdr:from>
    <xdr:ext cx="405111" cy="259045"/>
    <xdr:sp macro="" textlink="">
      <xdr:nvSpPr>
        <xdr:cNvPr id="447" name="n_4aveValue【認定こども園・幼稚園・保育所】&#10;有形固定資産減価償却率">
          <a:extLst>
            <a:ext uri="{FF2B5EF4-FFF2-40B4-BE49-F238E27FC236}">
              <a16:creationId xmlns:a16="http://schemas.microsoft.com/office/drawing/2014/main" id="{FE0EC000-4090-46E0-8FA2-2EA9E924FDC5}"/>
            </a:ext>
          </a:extLst>
        </xdr:cNvPr>
        <xdr:cNvSpPr txBox="1"/>
      </xdr:nvSpPr>
      <xdr:spPr>
        <a:xfrm>
          <a:off x="12611744" y="6487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58361</xdr:colOff>
      <xdr:row>32</xdr:row>
      <xdr:rowOff>36847</xdr:rowOff>
    </xdr:from>
    <xdr:ext cx="340478" cy="259045"/>
    <xdr:sp macro="" textlink="">
      <xdr:nvSpPr>
        <xdr:cNvPr id="448" name="n_1mainValue【認定こども園・幼稚園・保育所】&#10;有形固定資産減価償却率">
          <a:extLst>
            <a:ext uri="{FF2B5EF4-FFF2-40B4-BE49-F238E27FC236}">
              <a16:creationId xmlns:a16="http://schemas.microsoft.com/office/drawing/2014/main" id="{741B66F7-2C74-4792-BAB3-2DE8BB78B4BB}"/>
            </a:ext>
          </a:extLst>
        </xdr:cNvPr>
        <xdr:cNvSpPr txBox="1"/>
      </xdr:nvSpPr>
      <xdr:spPr>
        <a:xfrm>
          <a:off x="15298361" y="552324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134561</xdr:colOff>
      <xdr:row>32</xdr:row>
      <xdr:rowOff>8907</xdr:rowOff>
    </xdr:from>
    <xdr:ext cx="340478" cy="259045"/>
    <xdr:sp macro="" textlink="">
      <xdr:nvSpPr>
        <xdr:cNvPr id="449" name="n_2mainValue【認定こども園・幼稚園・保育所】&#10;有形固定資産減価償却率">
          <a:extLst>
            <a:ext uri="{FF2B5EF4-FFF2-40B4-BE49-F238E27FC236}">
              <a16:creationId xmlns:a16="http://schemas.microsoft.com/office/drawing/2014/main" id="{27FD2994-F6DD-48BD-A65C-AB8EE7C7EECD}"/>
            </a:ext>
          </a:extLst>
        </xdr:cNvPr>
        <xdr:cNvSpPr txBox="1"/>
      </xdr:nvSpPr>
      <xdr:spPr>
        <a:xfrm>
          <a:off x="14422061" y="549530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7561</xdr:colOff>
      <xdr:row>31</xdr:row>
      <xdr:rowOff>152417</xdr:rowOff>
    </xdr:from>
    <xdr:ext cx="340478" cy="259045"/>
    <xdr:sp macro="" textlink="">
      <xdr:nvSpPr>
        <xdr:cNvPr id="450" name="n_3mainValue【認定こども園・幼稚園・保育所】&#10;有形固定資産減価償却率">
          <a:extLst>
            <a:ext uri="{FF2B5EF4-FFF2-40B4-BE49-F238E27FC236}">
              <a16:creationId xmlns:a16="http://schemas.microsoft.com/office/drawing/2014/main" id="{E0C92FA5-D8C2-4854-98CD-0E76E9770898}"/>
            </a:ext>
          </a:extLst>
        </xdr:cNvPr>
        <xdr:cNvSpPr txBox="1"/>
      </xdr:nvSpPr>
      <xdr:spPr>
        <a:xfrm>
          <a:off x="13533061" y="546736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71061</xdr:colOff>
      <xdr:row>31</xdr:row>
      <xdr:rowOff>152417</xdr:rowOff>
    </xdr:from>
    <xdr:ext cx="340478" cy="259045"/>
    <xdr:sp macro="" textlink="">
      <xdr:nvSpPr>
        <xdr:cNvPr id="451" name="n_4mainValue【認定こども園・幼稚園・保育所】&#10;有形固定資産減価償却率">
          <a:extLst>
            <a:ext uri="{FF2B5EF4-FFF2-40B4-BE49-F238E27FC236}">
              <a16:creationId xmlns:a16="http://schemas.microsoft.com/office/drawing/2014/main" id="{E7A57B10-4EA9-43CC-844E-E79D41ADC10D}"/>
            </a:ext>
          </a:extLst>
        </xdr:cNvPr>
        <xdr:cNvSpPr txBox="1"/>
      </xdr:nvSpPr>
      <xdr:spPr>
        <a:xfrm>
          <a:off x="12644061" y="546736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2" name="正方形/長方形 451">
          <a:extLst>
            <a:ext uri="{FF2B5EF4-FFF2-40B4-BE49-F238E27FC236}">
              <a16:creationId xmlns:a16="http://schemas.microsoft.com/office/drawing/2014/main" id="{A41D71EE-EEFE-4586-ADF7-B7BE9B79A1BB}"/>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3" name="正方形/長方形 452">
          <a:extLst>
            <a:ext uri="{FF2B5EF4-FFF2-40B4-BE49-F238E27FC236}">
              <a16:creationId xmlns:a16="http://schemas.microsoft.com/office/drawing/2014/main" id="{45BDC8E5-C06D-4230-970D-5873EE4F4872}"/>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4" name="正方形/長方形 453">
          <a:extLst>
            <a:ext uri="{FF2B5EF4-FFF2-40B4-BE49-F238E27FC236}">
              <a16:creationId xmlns:a16="http://schemas.microsoft.com/office/drawing/2014/main" id="{70BC4CC4-FB64-44F6-97BE-E44207E6B190}"/>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5" name="正方形/長方形 454">
          <a:extLst>
            <a:ext uri="{FF2B5EF4-FFF2-40B4-BE49-F238E27FC236}">
              <a16:creationId xmlns:a16="http://schemas.microsoft.com/office/drawing/2014/main" id="{C03D4036-7F21-44BA-B181-A13FD81A99DC}"/>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6" name="正方形/長方形 455">
          <a:extLst>
            <a:ext uri="{FF2B5EF4-FFF2-40B4-BE49-F238E27FC236}">
              <a16:creationId xmlns:a16="http://schemas.microsoft.com/office/drawing/2014/main" id="{422EE756-E051-4C57-8B81-B1F555500864}"/>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7" name="正方形/長方形 456">
          <a:extLst>
            <a:ext uri="{FF2B5EF4-FFF2-40B4-BE49-F238E27FC236}">
              <a16:creationId xmlns:a16="http://schemas.microsoft.com/office/drawing/2014/main" id="{89CB635C-C416-4009-8400-A3543A3ED07C}"/>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8" name="正方形/長方形 457">
          <a:extLst>
            <a:ext uri="{FF2B5EF4-FFF2-40B4-BE49-F238E27FC236}">
              <a16:creationId xmlns:a16="http://schemas.microsoft.com/office/drawing/2014/main" id="{3E25E18B-997F-4DA3-9262-704D8A62E0CB}"/>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9" name="正方形/長方形 458">
          <a:extLst>
            <a:ext uri="{FF2B5EF4-FFF2-40B4-BE49-F238E27FC236}">
              <a16:creationId xmlns:a16="http://schemas.microsoft.com/office/drawing/2014/main" id="{2065C758-0E63-4EDB-A3EA-33E7E011DB2E}"/>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0" name="テキスト ボックス 459">
          <a:extLst>
            <a:ext uri="{FF2B5EF4-FFF2-40B4-BE49-F238E27FC236}">
              <a16:creationId xmlns:a16="http://schemas.microsoft.com/office/drawing/2014/main" id="{B3F9E458-AE07-4690-950E-2F1A09A0C7F8}"/>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1" name="直線コネクタ 460">
          <a:extLst>
            <a:ext uri="{FF2B5EF4-FFF2-40B4-BE49-F238E27FC236}">
              <a16:creationId xmlns:a16="http://schemas.microsoft.com/office/drawing/2014/main" id="{41DA84B8-5757-4829-8F89-EBABF516D023}"/>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2" name="直線コネクタ 461">
          <a:extLst>
            <a:ext uri="{FF2B5EF4-FFF2-40B4-BE49-F238E27FC236}">
              <a16:creationId xmlns:a16="http://schemas.microsoft.com/office/drawing/2014/main" id="{375DC7CD-D160-4128-96DE-C0CB6F641DB3}"/>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63" name="テキスト ボックス 462">
          <a:extLst>
            <a:ext uri="{FF2B5EF4-FFF2-40B4-BE49-F238E27FC236}">
              <a16:creationId xmlns:a16="http://schemas.microsoft.com/office/drawing/2014/main" id="{2A98312D-B862-4005-B986-E8FC9A6B6115}"/>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4" name="直線コネクタ 463">
          <a:extLst>
            <a:ext uri="{FF2B5EF4-FFF2-40B4-BE49-F238E27FC236}">
              <a16:creationId xmlns:a16="http://schemas.microsoft.com/office/drawing/2014/main" id="{D85015D6-5439-4FC7-BA41-E39050599374}"/>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65" name="テキスト ボックス 464">
          <a:extLst>
            <a:ext uri="{FF2B5EF4-FFF2-40B4-BE49-F238E27FC236}">
              <a16:creationId xmlns:a16="http://schemas.microsoft.com/office/drawing/2014/main" id="{EE5C7BF8-AE15-4BEE-88E4-5EDDC2236CD5}"/>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6" name="直線コネクタ 465">
          <a:extLst>
            <a:ext uri="{FF2B5EF4-FFF2-40B4-BE49-F238E27FC236}">
              <a16:creationId xmlns:a16="http://schemas.microsoft.com/office/drawing/2014/main" id="{D3FBF309-2DA9-4867-B7B6-2819CC2AB742}"/>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67" name="テキスト ボックス 466">
          <a:extLst>
            <a:ext uri="{FF2B5EF4-FFF2-40B4-BE49-F238E27FC236}">
              <a16:creationId xmlns:a16="http://schemas.microsoft.com/office/drawing/2014/main" id="{D64363A3-3A88-480B-8C42-BB9CBEFF7B62}"/>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68" name="直線コネクタ 467">
          <a:extLst>
            <a:ext uri="{FF2B5EF4-FFF2-40B4-BE49-F238E27FC236}">
              <a16:creationId xmlns:a16="http://schemas.microsoft.com/office/drawing/2014/main" id="{4AEB4492-9142-439D-99F2-6D11D93BBBD9}"/>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69" name="テキスト ボックス 468">
          <a:extLst>
            <a:ext uri="{FF2B5EF4-FFF2-40B4-BE49-F238E27FC236}">
              <a16:creationId xmlns:a16="http://schemas.microsoft.com/office/drawing/2014/main" id="{818AB477-F06E-4F0F-9602-64C782DE5325}"/>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0" name="直線コネクタ 469">
          <a:extLst>
            <a:ext uri="{FF2B5EF4-FFF2-40B4-BE49-F238E27FC236}">
              <a16:creationId xmlns:a16="http://schemas.microsoft.com/office/drawing/2014/main" id="{27E334B7-4314-4539-A9D2-64CE04D8CEF8}"/>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1" name="テキスト ボックス 470">
          <a:extLst>
            <a:ext uri="{FF2B5EF4-FFF2-40B4-BE49-F238E27FC236}">
              <a16:creationId xmlns:a16="http://schemas.microsoft.com/office/drawing/2014/main" id="{DC0664DD-D815-434B-8D0D-B96EACBEA053}"/>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2" name="【認定こども園・幼稚園・保育所】&#10;一人当たり面積グラフ枠">
          <a:extLst>
            <a:ext uri="{FF2B5EF4-FFF2-40B4-BE49-F238E27FC236}">
              <a16:creationId xmlns:a16="http://schemas.microsoft.com/office/drawing/2014/main" id="{4523A6BC-0E9A-4D74-8603-51F474FF5A3C}"/>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70257</xdr:rowOff>
    </xdr:from>
    <xdr:to>
      <xdr:col>116</xdr:col>
      <xdr:colOff>62864</xdr:colOff>
      <xdr:row>41</xdr:row>
      <xdr:rowOff>92202</xdr:rowOff>
    </xdr:to>
    <xdr:cxnSp macro="">
      <xdr:nvCxnSpPr>
        <xdr:cNvPr id="473" name="直線コネクタ 472">
          <a:extLst>
            <a:ext uri="{FF2B5EF4-FFF2-40B4-BE49-F238E27FC236}">
              <a16:creationId xmlns:a16="http://schemas.microsoft.com/office/drawing/2014/main" id="{3D613D70-9D83-479D-A9FC-BFEA52B1A6AF}"/>
            </a:ext>
          </a:extLst>
        </xdr:cNvPr>
        <xdr:cNvCxnSpPr/>
      </xdr:nvCxnSpPr>
      <xdr:spPr>
        <a:xfrm flipV="1">
          <a:off x="22160864" y="5728107"/>
          <a:ext cx="0" cy="13935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96029</xdr:rowOff>
    </xdr:from>
    <xdr:ext cx="469744" cy="259045"/>
    <xdr:sp macro="" textlink="">
      <xdr:nvSpPr>
        <xdr:cNvPr id="474" name="【認定こども園・幼稚園・保育所】&#10;一人当たり面積最小値テキスト">
          <a:extLst>
            <a:ext uri="{FF2B5EF4-FFF2-40B4-BE49-F238E27FC236}">
              <a16:creationId xmlns:a16="http://schemas.microsoft.com/office/drawing/2014/main" id="{EB593013-C37E-4480-B297-5CB4F55C94DB}"/>
            </a:ext>
          </a:extLst>
        </xdr:cNvPr>
        <xdr:cNvSpPr txBox="1"/>
      </xdr:nvSpPr>
      <xdr:spPr>
        <a:xfrm>
          <a:off x="22199600" y="71254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92202</xdr:rowOff>
    </xdr:from>
    <xdr:to>
      <xdr:col>116</xdr:col>
      <xdr:colOff>152400</xdr:colOff>
      <xdr:row>41</xdr:row>
      <xdr:rowOff>92202</xdr:rowOff>
    </xdr:to>
    <xdr:cxnSp macro="">
      <xdr:nvCxnSpPr>
        <xdr:cNvPr id="475" name="直線コネクタ 474">
          <a:extLst>
            <a:ext uri="{FF2B5EF4-FFF2-40B4-BE49-F238E27FC236}">
              <a16:creationId xmlns:a16="http://schemas.microsoft.com/office/drawing/2014/main" id="{940685A8-D0BC-4637-905D-29A2CBE54B78}"/>
            </a:ext>
          </a:extLst>
        </xdr:cNvPr>
        <xdr:cNvCxnSpPr/>
      </xdr:nvCxnSpPr>
      <xdr:spPr>
        <a:xfrm>
          <a:off x="22072600" y="71216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16934</xdr:rowOff>
    </xdr:from>
    <xdr:ext cx="469744" cy="259045"/>
    <xdr:sp macro="" textlink="">
      <xdr:nvSpPr>
        <xdr:cNvPr id="476" name="【認定こども園・幼稚園・保育所】&#10;一人当たり面積最大値テキスト">
          <a:extLst>
            <a:ext uri="{FF2B5EF4-FFF2-40B4-BE49-F238E27FC236}">
              <a16:creationId xmlns:a16="http://schemas.microsoft.com/office/drawing/2014/main" id="{4D5F9ADF-558A-473D-BDE6-354472A2990F}"/>
            </a:ext>
          </a:extLst>
        </xdr:cNvPr>
        <xdr:cNvSpPr txBox="1"/>
      </xdr:nvSpPr>
      <xdr:spPr>
        <a:xfrm>
          <a:off x="22199600" y="55033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70257</xdr:rowOff>
    </xdr:from>
    <xdr:to>
      <xdr:col>116</xdr:col>
      <xdr:colOff>152400</xdr:colOff>
      <xdr:row>33</xdr:row>
      <xdr:rowOff>70257</xdr:rowOff>
    </xdr:to>
    <xdr:cxnSp macro="">
      <xdr:nvCxnSpPr>
        <xdr:cNvPr id="477" name="直線コネクタ 476">
          <a:extLst>
            <a:ext uri="{FF2B5EF4-FFF2-40B4-BE49-F238E27FC236}">
              <a16:creationId xmlns:a16="http://schemas.microsoft.com/office/drawing/2014/main" id="{31122AB8-EFB5-497A-8557-D086B334E329}"/>
            </a:ext>
          </a:extLst>
        </xdr:cNvPr>
        <xdr:cNvCxnSpPr/>
      </xdr:nvCxnSpPr>
      <xdr:spPr>
        <a:xfrm>
          <a:off x="22072600" y="5728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16171</xdr:rowOff>
    </xdr:from>
    <xdr:ext cx="469744" cy="259045"/>
    <xdr:sp macro="" textlink="">
      <xdr:nvSpPr>
        <xdr:cNvPr id="478" name="【認定こども園・幼稚園・保育所】&#10;一人当たり面積平均値テキスト">
          <a:extLst>
            <a:ext uri="{FF2B5EF4-FFF2-40B4-BE49-F238E27FC236}">
              <a16:creationId xmlns:a16="http://schemas.microsoft.com/office/drawing/2014/main" id="{103DAF8C-29D2-49C6-BD02-1D175743A395}"/>
            </a:ext>
          </a:extLst>
        </xdr:cNvPr>
        <xdr:cNvSpPr txBox="1"/>
      </xdr:nvSpPr>
      <xdr:spPr>
        <a:xfrm>
          <a:off x="22199600" y="670272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37744</xdr:rowOff>
    </xdr:from>
    <xdr:to>
      <xdr:col>116</xdr:col>
      <xdr:colOff>114300</xdr:colOff>
      <xdr:row>39</xdr:row>
      <xdr:rowOff>139344</xdr:rowOff>
    </xdr:to>
    <xdr:sp macro="" textlink="">
      <xdr:nvSpPr>
        <xdr:cNvPr id="479" name="フローチャート: 判断 478">
          <a:extLst>
            <a:ext uri="{FF2B5EF4-FFF2-40B4-BE49-F238E27FC236}">
              <a16:creationId xmlns:a16="http://schemas.microsoft.com/office/drawing/2014/main" id="{DB835C22-FE49-4FB4-ADE6-4DA2858C5BD7}"/>
            </a:ext>
          </a:extLst>
        </xdr:cNvPr>
        <xdr:cNvSpPr/>
      </xdr:nvSpPr>
      <xdr:spPr>
        <a:xfrm>
          <a:off x="22110700" y="6724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45974</xdr:rowOff>
    </xdr:from>
    <xdr:to>
      <xdr:col>112</xdr:col>
      <xdr:colOff>38100</xdr:colOff>
      <xdr:row>39</xdr:row>
      <xdr:rowOff>147574</xdr:rowOff>
    </xdr:to>
    <xdr:sp macro="" textlink="">
      <xdr:nvSpPr>
        <xdr:cNvPr id="480" name="フローチャート: 判断 479">
          <a:extLst>
            <a:ext uri="{FF2B5EF4-FFF2-40B4-BE49-F238E27FC236}">
              <a16:creationId xmlns:a16="http://schemas.microsoft.com/office/drawing/2014/main" id="{B0FCD99D-F424-4E7B-8E89-8653FFFE90AA}"/>
            </a:ext>
          </a:extLst>
        </xdr:cNvPr>
        <xdr:cNvSpPr/>
      </xdr:nvSpPr>
      <xdr:spPr>
        <a:xfrm>
          <a:off x="21272500" y="6732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55118</xdr:rowOff>
    </xdr:from>
    <xdr:to>
      <xdr:col>107</xdr:col>
      <xdr:colOff>101600</xdr:colOff>
      <xdr:row>39</xdr:row>
      <xdr:rowOff>156718</xdr:rowOff>
    </xdr:to>
    <xdr:sp macro="" textlink="">
      <xdr:nvSpPr>
        <xdr:cNvPr id="481" name="フローチャート: 判断 480">
          <a:extLst>
            <a:ext uri="{FF2B5EF4-FFF2-40B4-BE49-F238E27FC236}">
              <a16:creationId xmlns:a16="http://schemas.microsoft.com/office/drawing/2014/main" id="{82324A57-5ED3-4B83-ADA3-783049D988AA}"/>
            </a:ext>
          </a:extLst>
        </xdr:cNvPr>
        <xdr:cNvSpPr/>
      </xdr:nvSpPr>
      <xdr:spPr>
        <a:xfrm>
          <a:off x="20383500" y="674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48717</xdr:rowOff>
    </xdr:from>
    <xdr:to>
      <xdr:col>102</xdr:col>
      <xdr:colOff>165100</xdr:colOff>
      <xdr:row>39</xdr:row>
      <xdr:rowOff>150317</xdr:rowOff>
    </xdr:to>
    <xdr:sp macro="" textlink="">
      <xdr:nvSpPr>
        <xdr:cNvPr id="482" name="フローチャート: 判断 481">
          <a:extLst>
            <a:ext uri="{FF2B5EF4-FFF2-40B4-BE49-F238E27FC236}">
              <a16:creationId xmlns:a16="http://schemas.microsoft.com/office/drawing/2014/main" id="{E808ECBE-FE41-4E95-94F9-44879D4922DC}"/>
            </a:ext>
          </a:extLst>
        </xdr:cNvPr>
        <xdr:cNvSpPr/>
      </xdr:nvSpPr>
      <xdr:spPr>
        <a:xfrm>
          <a:off x="19494500" y="6735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71577</xdr:rowOff>
    </xdr:from>
    <xdr:to>
      <xdr:col>98</xdr:col>
      <xdr:colOff>38100</xdr:colOff>
      <xdr:row>40</xdr:row>
      <xdr:rowOff>1727</xdr:rowOff>
    </xdr:to>
    <xdr:sp macro="" textlink="">
      <xdr:nvSpPr>
        <xdr:cNvPr id="483" name="フローチャート: 判断 482">
          <a:extLst>
            <a:ext uri="{FF2B5EF4-FFF2-40B4-BE49-F238E27FC236}">
              <a16:creationId xmlns:a16="http://schemas.microsoft.com/office/drawing/2014/main" id="{F5D6AF6E-3FCB-47A5-A9BE-D0B44B20E5AC}"/>
            </a:ext>
          </a:extLst>
        </xdr:cNvPr>
        <xdr:cNvSpPr/>
      </xdr:nvSpPr>
      <xdr:spPr>
        <a:xfrm>
          <a:off x="18605500" y="6758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4" name="テキスト ボックス 483">
          <a:extLst>
            <a:ext uri="{FF2B5EF4-FFF2-40B4-BE49-F238E27FC236}">
              <a16:creationId xmlns:a16="http://schemas.microsoft.com/office/drawing/2014/main" id="{B98760CD-F1DB-4C4D-AD7B-D50FA0754A9E}"/>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5" name="テキスト ボックス 484">
          <a:extLst>
            <a:ext uri="{FF2B5EF4-FFF2-40B4-BE49-F238E27FC236}">
              <a16:creationId xmlns:a16="http://schemas.microsoft.com/office/drawing/2014/main" id="{183C0F7B-B511-4A69-A3BC-157E98BDEE6D}"/>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6" name="テキスト ボックス 485">
          <a:extLst>
            <a:ext uri="{FF2B5EF4-FFF2-40B4-BE49-F238E27FC236}">
              <a16:creationId xmlns:a16="http://schemas.microsoft.com/office/drawing/2014/main" id="{340A1577-6434-47E3-96CD-0A37C903E27B}"/>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7" name="テキスト ボックス 486">
          <a:extLst>
            <a:ext uri="{FF2B5EF4-FFF2-40B4-BE49-F238E27FC236}">
              <a16:creationId xmlns:a16="http://schemas.microsoft.com/office/drawing/2014/main" id="{52AACB5C-D4E2-4B57-90CB-CC36F5D0BB36}"/>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8" name="テキスト ボックス 487">
          <a:extLst>
            <a:ext uri="{FF2B5EF4-FFF2-40B4-BE49-F238E27FC236}">
              <a16:creationId xmlns:a16="http://schemas.microsoft.com/office/drawing/2014/main" id="{75029F2D-2AC5-47D0-816E-B2B1341BE3F7}"/>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36</xdr:row>
      <xdr:rowOff>29972</xdr:rowOff>
    </xdr:from>
    <xdr:to>
      <xdr:col>116</xdr:col>
      <xdr:colOff>114300</xdr:colOff>
      <xdr:row>36</xdr:row>
      <xdr:rowOff>131572</xdr:rowOff>
    </xdr:to>
    <xdr:sp macro="" textlink="">
      <xdr:nvSpPr>
        <xdr:cNvPr id="489" name="楕円 488">
          <a:extLst>
            <a:ext uri="{FF2B5EF4-FFF2-40B4-BE49-F238E27FC236}">
              <a16:creationId xmlns:a16="http://schemas.microsoft.com/office/drawing/2014/main" id="{DBC377D5-39DC-49D3-B562-30D166DBC103}"/>
            </a:ext>
          </a:extLst>
        </xdr:cNvPr>
        <xdr:cNvSpPr/>
      </xdr:nvSpPr>
      <xdr:spPr>
        <a:xfrm>
          <a:off x="22110700" y="6202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35</xdr:row>
      <xdr:rowOff>52849</xdr:rowOff>
    </xdr:from>
    <xdr:ext cx="469744" cy="259045"/>
    <xdr:sp macro="" textlink="">
      <xdr:nvSpPr>
        <xdr:cNvPr id="490" name="【認定こども園・幼稚園・保育所】&#10;一人当たり面積該当値テキスト">
          <a:extLst>
            <a:ext uri="{FF2B5EF4-FFF2-40B4-BE49-F238E27FC236}">
              <a16:creationId xmlns:a16="http://schemas.microsoft.com/office/drawing/2014/main" id="{8507A64E-0A99-4196-9A53-DC7B45E24CCA}"/>
            </a:ext>
          </a:extLst>
        </xdr:cNvPr>
        <xdr:cNvSpPr txBox="1"/>
      </xdr:nvSpPr>
      <xdr:spPr>
        <a:xfrm>
          <a:off x="22199600" y="60535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0.995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36</xdr:row>
      <xdr:rowOff>35458</xdr:rowOff>
    </xdr:from>
    <xdr:to>
      <xdr:col>112</xdr:col>
      <xdr:colOff>38100</xdr:colOff>
      <xdr:row>36</xdr:row>
      <xdr:rowOff>137058</xdr:rowOff>
    </xdr:to>
    <xdr:sp macro="" textlink="">
      <xdr:nvSpPr>
        <xdr:cNvPr id="491" name="楕円 490">
          <a:extLst>
            <a:ext uri="{FF2B5EF4-FFF2-40B4-BE49-F238E27FC236}">
              <a16:creationId xmlns:a16="http://schemas.microsoft.com/office/drawing/2014/main" id="{8A4BE650-8779-4064-AD0F-062D7FB0D1B1}"/>
            </a:ext>
          </a:extLst>
        </xdr:cNvPr>
        <xdr:cNvSpPr/>
      </xdr:nvSpPr>
      <xdr:spPr>
        <a:xfrm>
          <a:off x="21272500" y="6207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36</xdr:row>
      <xdr:rowOff>80772</xdr:rowOff>
    </xdr:from>
    <xdr:to>
      <xdr:col>116</xdr:col>
      <xdr:colOff>63500</xdr:colOff>
      <xdr:row>36</xdr:row>
      <xdr:rowOff>86258</xdr:rowOff>
    </xdr:to>
    <xdr:cxnSp macro="">
      <xdr:nvCxnSpPr>
        <xdr:cNvPr id="492" name="直線コネクタ 491">
          <a:extLst>
            <a:ext uri="{FF2B5EF4-FFF2-40B4-BE49-F238E27FC236}">
              <a16:creationId xmlns:a16="http://schemas.microsoft.com/office/drawing/2014/main" id="{B75657D8-B2B9-4D67-A9E8-332F80D97932}"/>
            </a:ext>
          </a:extLst>
        </xdr:cNvPr>
        <xdr:cNvCxnSpPr/>
      </xdr:nvCxnSpPr>
      <xdr:spPr>
        <a:xfrm flipV="1">
          <a:off x="21323300" y="6252972"/>
          <a:ext cx="838200" cy="54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36</xdr:row>
      <xdr:rowOff>61062</xdr:rowOff>
    </xdr:from>
    <xdr:to>
      <xdr:col>107</xdr:col>
      <xdr:colOff>101600</xdr:colOff>
      <xdr:row>36</xdr:row>
      <xdr:rowOff>162662</xdr:rowOff>
    </xdr:to>
    <xdr:sp macro="" textlink="">
      <xdr:nvSpPr>
        <xdr:cNvPr id="493" name="楕円 492">
          <a:extLst>
            <a:ext uri="{FF2B5EF4-FFF2-40B4-BE49-F238E27FC236}">
              <a16:creationId xmlns:a16="http://schemas.microsoft.com/office/drawing/2014/main" id="{E0F2FDBC-0A5E-40D9-8C33-71558307AE7E}"/>
            </a:ext>
          </a:extLst>
        </xdr:cNvPr>
        <xdr:cNvSpPr/>
      </xdr:nvSpPr>
      <xdr:spPr>
        <a:xfrm>
          <a:off x="20383500" y="62332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36</xdr:row>
      <xdr:rowOff>86258</xdr:rowOff>
    </xdr:from>
    <xdr:to>
      <xdr:col>111</xdr:col>
      <xdr:colOff>177800</xdr:colOff>
      <xdr:row>36</xdr:row>
      <xdr:rowOff>111862</xdr:rowOff>
    </xdr:to>
    <xdr:cxnSp macro="">
      <xdr:nvCxnSpPr>
        <xdr:cNvPr id="494" name="直線コネクタ 493">
          <a:extLst>
            <a:ext uri="{FF2B5EF4-FFF2-40B4-BE49-F238E27FC236}">
              <a16:creationId xmlns:a16="http://schemas.microsoft.com/office/drawing/2014/main" id="{2952674F-E54A-440C-8BCD-3C9A278B59DB}"/>
            </a:ext>
          </a:extLst>
        </xdr:cNvPr>
        <xdr:cNvCxnSpPr/>
      </xdr:nvCxnSpPr>
      <xdr:spPr>
        <a:xfrm flipV="1">
          <a:off x="20434300" y="6258458"/>
          <a:ext cx="889000" cy="256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36</xdr:row>
      <xdr:rowOff>72949</xdr:rowOff>
    </xdr:from>
    <xdr:to>
      <xdr:col>102</xdr:col>
      <xdr:colOff>165100</xdr:colOff>
      <xdr:row>37</xdr:row>
      <xdr:rowOff>3099</xdr:rowOff>
    </xdr:to>
    <xdr:sp macro="" textlink="">
      <xdr:nvSpPr>
        <xdr:cNvPr id="495" name="楕円 494">
          <a:extLst>
            <a:ext uri="{FF2B5EF4-FFF2-40B4-BE49-F238E27FC236}">
              <a16:creationId xmlns:a16="http://schemas.microsoft.com/office/drawing/2014/main" id="{DDFD3023-6DD3-4AE3-AAC7-AB666BA24C2B}"/>
            </a:ext>
          </a:extLst>
        </xdr:cNvPr>
        <xdr:cNvSpPr/>
      </xdr:nvSpPr>
      <xdr:spPr>
        <a:xfrm>
          <a:off x="19494500" y="6245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36</xdr:row>
      <xdr:rowOff>111862</xdr:rowOff>
    </xdr:from>
    <xdr:to>
      <xdr:col>107</xdr:col>
      <xdr:colOff>50800</xdr:colOff>
      <xdr:row>36</xdr:row>
      <xdr:rowOff>123749</xdr:rowOff>
    </xdr:to>
    <xdr:cxnSp macro="">
      <xdr:nvCxnSpPr>
        <xdr:cNvPr id="496" name="直線コネクタ 495">
          <a:extLst>
            <a:ext uri="{FF2B5EF4-FFF2-40B4-BE49-F238E27FC236}">
              <a16:creationId xmlns:a16="http://schemas.microsoft.com/office/drawing/2014/main" id="{105B2AFC-E257-46CD-BA13-023EF28D7711}"/>
            </a:ext>
          </a:extLst>
        </xdr:cNvPr>
        <xdr:cNvCxnSpPr/>
      </xdr:nvCxnSpPr>
      <xdr:spPr>
        <a:xfrm flipV="1">
          <a:off x="19545300" y="6284062"/>
          <a:ext cx="889000" cy="118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36</xdr:row>
      <xdr:rowOff>95809</xdr:rowOff>
    </xdr:from>
    <xdr:to>
      <xdr:col>98</xdr:col>
      <xdr:colOff>38100</xdr:colOff>
      <xdr:row>37</xdr:row>
      <xdr:rowOff>25959</xdr:rowOff>
    </xdr:to>
    <xdr:sp macro="" textlink="">
      <xdr:nvSpPr>
        <xdr:cNvPr id="497" name="楕円 496">
          <a:extLst>
            <a:ext uri="{FF2B5EF4-FFF2-40B4-BE49-F238E27FC236}">
              <a16:creationId xmlns:a16="http://schemas.microsoft.com/office/drawing/2014/main" id="{17FF7B02-833C-43E8-9C65-AEBC10D22C2D}"/>
            </a:ext>
          </a:extLst>
        </xdr:cNvPr>
        <xdr:cNvSpPr/>
      </xdr:nvSpPr>
      <xdr:spPr>
        <a:xfrm>
          <a:off x="18605500" y="62680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36</xdr:row>
      <xdr:rowOff>123749</xdr:rowOff>
    </xdr:from>
    <xdr:to>
      <xdr:col>102</xdr:col>
      <xdr:colOff>114300</xdr:colOff>
      <xdr:row>36</xdr:row>
      <xdr:rowOff>146609</xdr:rowOff>
    </xdr:to>
    <xdr:cxnSp macro="">
      <xdr:nvCxnSpPr>
        <xdr:cNvPr id="498" name="直線コネクタ 497">
          <a:extLst>
            <a:ext uri="{FF2B5EF4-FFF2-40B4-BE49-F238E27FC236}">
              <a16:creationId xmlns:a16="http://schemas.microsoft.com/office/drawing/2014/main" id="{CA409579-BECF-443C-86F8-7ADD1765B321}"/>
            </a:ext>
          </a:extLst>
        </xdr:cNvPr>
        <xdr:cNvCxnSpPr/>
      </xdr:nvCxnSpPr>
      <xdr:spPr>
        <a:xfrm flipV="1">
          <a:off x="18656300" y="6295949"/>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39</xdr:row>
      <xdr:rowOff>138701</xdr:rowOff>
    </xdr:from>
    <xdr:ext cx="469744" cy="259045"/>
    <xdr:sp macro="" textlink="">
      <xdr:nvSpPr>
        <xdr:cNvPr id="499" name="n_1aveValue【認定こども園・幼稚園・保育所】&#10;一人当たり面積">
          <a:extLst>
            <a:ext uri="{FF2B5EF4-FFF2-40B4-BE49-F238E27FC236}">
              <a16:creationId xmlns:a16="http://schemas.microsoft.com/office/drawing/2014/main" id="{8278FE94-482D-4E21-ABBD-C8EB87D1FADD}"/>
            </a:ext>
          </a:extLst>
        </xdr:cNvPr>
        <xdr:cNvSpPr txBox="1"/>
      </xdr:nvSpPr>
      <xdr:spPr>
        <a:xfrm>
          <a:off x="21075727" y="68252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39</xdr:row>
      <xdr:rowOff>147845</xdr:rowOff>
    </xdr:from>
    <xdr:ext cx="469744" cy="259045"/>
    <xdr:sp macro="" textlink="">
      <xdr:nvSpPr>
        <xdr:cNvPr id="500" name="n_2aveValue【認定こども園・幼稚園・保育所】&#10;一人当たり面積">
          <a:extLst>
            <a:ext uri="{FF2B5EF4-FFF2-40B4-BE49-F238E27FC236}">
              <a16:creationId xmlns:a16="http://schemas.microsoft.com/office/drawing/2014/main" id="{C2C20BA5-787A-48AE-8E07-16BEC5C317AE}"/>
            </a:ext>
          </a:extLst>
        </xdr:cNvPr>
        <xdr:cNvSpPr txBox="1"/>
      </xdr:nvSpPr>
      <xdr:spPr>
        <a:xfrm>
          <a:off x="20199427" y="6834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39</xdr:row>
      <xdr:rowOff>141444</xdr:rowOff>
    </xdr:from>
    <xdr:ext cx="469744" cy="259045"/>
    <xdr:sp macro="" textlink="">
      <xdr:nvSpPr>
        <xdr:cNvPr id="501" name="n_3aveValue【認定こども園・幼稚園・保育所】&#10;一人当たり面積">
          <a:extLst>
            <a:ext uri="{FF2B5EF4-FFF2-40B4-BE49-F238E27FC236}">
              <a16:creationId xmlns:a16="http://schemas.microsoft.com/office/drawing/2014/main" id="{364C44DF-7082-4B41-878F-40BC82CD6323}"/>
            </a:ext>
          </a:extLst>
        </xdr:cNvPr>
        <xdr:cNvSpPr txBox="1"/>
      </xdr:nvSpPr>
      <xdr:spPr>
        <a:xfrm>
          <a:off x="19310427" y="68279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39</xdr:row>
      <xdr:rowOff>164304</xdr:rowOff>
    </xdr:from>
    <xdr:ext cx="469744" cy="259045"/>
    <xdr:sp macro="" textlink="">
      <xdr:nvSpPr>
        <xdr:cNvPr id="502" name="n_4aveValue【認定こども園・幼稚園・保育所】&#10;一人当たり面積">
          <a:extLst>
            <a:ext uri="{FF2B5EF4-FFF2-40B4-BE49-F238E27FC236}">
              <a16:creationId xmlns:a16="http://schemas.microsoft.com/office/drawing/2014/main" id="{CED6FE92-FD51-470D-91D5-B73E7A62CDCB}"/>
            </a:ext>
          </a:extLst>
        </xdr:cNvPr>
        <xdr:cNvSpPr txBox="1"/>
      </xdr:nvSpPr>
      <xdr:spPr>
        <a:xfrm>
          <a:off x="18421427" y="68508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34</xdr:row>
      <xdr:rowOff>153585</xdr:rowOff>
    </xdr:from>
    <xdr:ext cx="469744" cy="259045"/>
    <xdr:sp macro="" textlink="">
      <xdr:nvSpPr>
        <xdr:cNvPr id="503" name="n_1mainValue【認定こども園・幼稚園・保育所】&#10;一人当たり面積">
          <a:extLst>
            <a:ext uri="{FF2B5EF4-FFF2-40B4-BE49-F238E27FC236}">
              <a16:creationId xmlns:a16="http://schemas.microsoft.com/office/drawing/2014/main" id="{C3E7EBFB-3CB1-4330-BC92-F65FDE916BED}"/>
            </a:ext>
          </a:extLst>
        </xdr:cNvPr>
        <xdr:cNvSpPr txBox="1"/>
      </xdr:nvSpPr>
      <xdr:spPr>
        <a:xfrm>
          <a:off x="21075727" y="59828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35</xdr:row>
      <xdr:rowOff>7739</xdr:rowOff>
    </xdr:from>
    <xdr:ext cx="469744" cy="259045"/>
    <xdr:sp macro="" textlink="">
      <xdr:nvSpPr>
        <xdr:cNvPr id="504" name="n_2mainValue【認定こども園・幼稚園・保育所】&#10;一人当たり面積">
          <a:extLst>
            <a:ext uri="{FF2B5EF4-FFF2-40B4-BE49-F238E27FC236}">
              <a16:creationId xmlns:a16="http://schemas.microsoft.com/office/drawing/2014/main" id="{54564F27-1DFC-4A24-9873-1DC3B1E7BDAE}"/>
            </a:ext>
          </a:extLst>
        </xdr:cNvPr>
        <xdr:cNvSpPr txBox="1"/>
      </xdr:nvSpPr>
      <xdr:spPr>
        <a:xfrm>
          <a:off x="20199427" y="60084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35</xdr:row>
      <xdr:rowOff>19626</xdr:rowOff>
    </xdr:from>
    <xdr:ext cx="469744" cy="259045"/>
    <xdr:sp macro="" textlink="">
      <xdr:nvSpPr>
        <xdr:cNvPr id="505" name="n_3mainValue【認定こども園・幼稚園・保育所】&#10;一人当たり面積">
          <a:extLst>
            <a:ext uri="{FF2B5EF4-FFF2-40B4-BE49-F238E27FC236}">
              <a16:creationId xmlns:a16="http://schemas.microsoft.com/office/drawing/2014/main" id="{E9225DB2-01CF-45CD-9D21-56664072611C}"/>
            </a:ext>
          </a:extLst>
        </xdr:cNvPr>
        <xdr:cNvSpPr txBox="1"/>
      </xdr:nvSpPr>
      <xdr:spPr>
        <a:xfrm>
          <a:off x="19310427" y="60203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35</xdr:row>
      <xdr:rowOff>42486</xdr:rowOff>
    </xdr:from>
    <xdr:ext cx="469744" cy="259045"/>
    <xdr:sp macro="" textlink="">
      <xdr:nvSpPr>
        <xdr:cNvPr id="506" name="n_4mainValue【認定こども園・幼稚園・保育所】&#10;一人当たり面積">
          <a:extLst>
            <a:ext uri="{FF2B5EF4-FFF2-40B4-BE49-F238E27FC236}">
              <a16:creationId xmlns:a16="http://schemas.microsoft.com/office/drawing/2014/main" id="{94C91E69-81E7-499D-839E-4B98FCFE460C}"/>
            </a:ext>
          </a:extLst>
        </xdr:cNvPr>
        <xdr:cNvSpPr txBox="1"/>
      </xdr:nvSpPr>
      <xdr:spPr>
        <a:xfrm>
          <a:off x="18421427" y="60432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7" name="正方形/長方形 506">
          <a:extLst>
            <a:ext uri="{FF2B5EF4-FFF2-40B4-BE49-F238E27FC236}">
              <a16:creationId xmlns:a16="http://schemas.microsoft.com/office/drawing/2014/main" id="{90FEC018-AF90-4128-932E-8C36267DC503}"/>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8" name="正方形/長方形 507">
          <a:extLst>
            <a:ext uri="{FF2B5EF4-FFF2-40B4-BE49-F238E27FC236}">
              <a16:creationId xmlns:a16="http://schemas.microsoft.com/office/drawing/2014/main" id="{31EA7BB5-F23C-46EC-8CCC-DFAAB86FECC2}"/>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9" name="正方形/長方形 508">
          <a:extLst>
            <a:ext uri="{FF2B5EF4-FFF2-40B4-BE49-F238E27FC236}">
              <a16:creationId xmlns:a16="http://schemas.microsoft.com/office/drawing/2014/main" id="{3B9ABEA0-478C-46C0-B124-7DFA7397303E}"/>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0" name="正方形/長方形 509">
          <a:extLst>
            <a:ext uri="{FF2B5EF4-FFF2-40B4-BE49-F238E27FC236}">
              <a16:creationId xmlns:a16="http://schemas.microsoft.com/office/drawing/2014/main" id="{479C0C2D-641C-45FA-8FD9-41DC309CBCC7}"/>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1" name="正方形/長方形 510">
          <a:extLst>
            <a:ext uri="{FF2B5EF4-FFF2-40B4-BE49-F238E27FC236}">
              <a16:creationId xmlns:a16="http://schemas.microsoft.com/office/drawing/2014/main" id="{FC41FD45-3722-4D0A-83EA-0D86AB5563CC}"/>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2" name="正方形/長方形 511">
          <a:extLst>
            <a:ext uri="{FF2B5EF4-FFF2-40B4-BE49-F238E27FC236}">
              <a16:creationId xmlns:a16="http://schemas.microsoft.com/office/drawing/2014/main" id="{85091A04-9606-44E9-B1E2-B3B28CC15163}"/>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3" name="正方形/長方形 512">
          <a:extLst>
            <a:ext uri="{FF2B5EF4-FFF2-40B4-BE49-F238E27FC236}">
              <a16:creationId xmlns:a16="http://schemas.microsoft.com/office/drawing/2014/main" id="{1C75D2D9-E38A-4C95-846F-8DAE6D609397}"/>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4" name="正方形/長方形 513">
          <a:extLst>
            <a:ext uri="{FF2B5EF4-FFF2-40B4-BE49-F238E27FC236}">
              <a16:creationId xmlns:a16="http://schemas.microsoft.com/office/drawing/2014/main" id="{155258AA-CE44-49E0-8D26-4BB77EC76FA2}"/>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5" name="テキスト ボックス 514">
          <a:extLst>
            <a:ext uri="{FF2B5EF4-FFF2-40B4-BE49-F238E27FC236}">
              <a16:creationId xmlns:a16="http://schemas.microsoft.com/office/drawing/2014/main" id="{6631F020-CA46-4109-BB51-9EBD3CD0AA9F}"/>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6" name="直線コネクタ 515">
          <a:extLst>
            <a:ext uri="{FF2B5EF4-FFF2-40B4-BE49-F238E27FC236}">
              <a16:creationId xmlns:a16="http://schemas.microsoft.com/office/drawing/2014/main" id="{AB5C356F-91A8-4B83-981C-49BDE6FB606B}"/>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7" name="テキスト ボックス 516">
          <a:extLst>
            <a:ext uri="{FF2B5EF4-FFF2-40B4-BE49-F238E27FC236}">
              <a16:creationId xmlns:a16="http://schemas.microsoft.com/office/drawing/2014/main" id="{E3C0672E-C70B-413F-B132-644FFA02DF4E}"/>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18" name="直線コネクタ 517">
          <a:extLst>
            <a:ext uri="{FF2B5EF4-FFF2-40B4-BE49-F238E27FC236}">
              <a16:creationId xmlns:a16="http://schemas.microsoft.com/office/drawing/2014/main" id="{C66286D6-58C7-4E67-8911-C882C10BD6F1}"/>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19" name="テキスト ボックス 518">
          <a:extLst>
            <a:ext uri="{FF2B5EF4-FFF2-40B4-BE49-F238E27FC236}">
              <a16:creationId xmlns:a16="http://schemas.microsoft.com/office/drawing/2014/main" id="{4FD04F21-2A0D-40BC-9294-483D38713CCC}"/>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20" name="直線コネクタ 519">
          <a:extLst>
            <a:ext uri="{FF2B5EF4-FFF2-40B4-BE49-F238E27FC236}">
              <a16:creationId xmlns:a16="http://schemas.microsoft.com/office/drawing/2014/main" id="{D0806475-8E68-4D9F-A031-1AF265F277DD}"/>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1" name="テキスト ボックス 520">
          <a:extLst>
            <a:ext uri="{FF2B5EF4-FFF2-40B4-BE49-F238E27FC236}">
              <a16:creationId xmlns:a16="http://schemas.microsoft.com/office/drawing/2014/main" id="{846D27B5-65F4-49F5-8202-06728E412EF5}"/>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2" name="直線コネクタ 521">
          <a:extLst>
            <a:ext uri="{FF2B5EF4-FFF2-40B4-BE49-F238E27FC236}">
              <a16:creationId xmlns:a16="http://schemas.microsoft.com/office/drawing/2014/main" id="{0A513FA2-2BFB-4D04-8745-168E465E55ED}"/>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3" name="テキスト ボックス 522">
          <a:extLst>
            <a:ext uri="{FF2B5EF4-FFF2-40B4-BE49-F238E27FC236}">
              <a16:creationId xmlns:a16="http://schemas.microsoft.com/office/drawing/2014/main" id="{C4532D64-98F0-46C9-8AF6-3E5D255D3605}"/>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4" name="直線コネクタ 523">
          <a:extLst>
            <a:ext uri="{FF2B5EF4-FFF2-40B4-BE49-F238E27FC236}">
              <a16:creationId xmlns:a16="http://schemas.microsoft.com/office/drawing/2014/main" id="{70F66539-9AE5-42DE-8A2C-8CF8D4F0D74E}"/>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5" name="テキスト ボックス 524">
          <a:extLst>
            <a:ext uri="{FF2B5EF4-FFF2-40B4-BE49-F238E27FC236}">
              <a16:creationId xmlns:a16="http://schemas.microsoft.com/office/drawing/2014/main" id="{434F281B-3BEB-4461-AB8C-E3A9B4A377F0}"/>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6" name="直線コネクタ 525">
          <a:extLst>
            <a:ext uri="{FF2B5EF4-FFF2-40B4-BE49-F238E27FC236}">
              <a16:creationId xmlns:a16="http://schemas.microsoft.com/office/drawing/2014/main" id="{197BE834-E9E5-4C0A-9C94-A9209F16B8DA}"/>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27" name="テキスト ボックス 526">
          <a:extLst>
            <a:ext uri="{FF2B5EF4-FFF2-40B4-BE49-F238E27FC236}">
              <a16:creationId xmlns:a16="http://schemas.microsoft.com/office/drawing/2014/main" id="{3137455F-0CD3-4A6A-88DD-D940BFF2FE2A}"/>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28" name="直線コネクタ 527">
          <a:extLst>
            <a:ext uri="{FF2B5EF4-FFF2-40B4-BE49-F238E27FC236}">
              <a16:creationId xmlns:a16="http://schemas.microsoft.com/office/drawing/2014/main" id="{EA17DC2B-BF1C-4D95-83E7-D3CF72691E4E}"/>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29" name="テキスト ボックス 528">
          <a:extLst>
            <a:ext uri="{FF2B5EF4-FFF2-40B4-BE49-F238E27FC236}">
              <a16:creationId xmlns:a16="http://schemas.microsoft.com/office/drawing/2014/main" id="{F6CDA57A-A1B5-400F-9783-73C6037A5EA6}"/>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0" name="直線コネクタ 529">
          <a:extLst>
            <a:ext uri="{FF2B5EF4-FFF2-40B4-BE49-F238E27FC236}">
              <a16:creationId xmlns:a16="http://schemas.microsoft.com/office/drawing/2014/main" id="{53A291BA-F937-4F5F-93B2-421ED4114639}"/>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1" name="【学校施設】&#10;有形固定資産減価償却率グラフ枠">
          <a:extLst>
            <a:ext uri="{FF2B5EF4-FFF2-40B4-BE49-F238E27FC236}">
              <a16:creationId xmlns:a16="http://schemas.microsoft.com/office/drawing/2014/main" id="{81C4D106-883E-4FE1-A57C-0DA12CD5274B}"/>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47353</xdr:rowOff>
    </xdr:from>
    <xdr:to>
      <xdr:col>85</xdr:col>
      <xdr:colOff>126364</xdr:colOff>
      <xdr:row>64</xdr:row>
      <xdr:rowOff>130628</xdr:rowOff>
    </xdr:to>
    <xdr:cxnSp macro="">
      <xdr:nvCxnSpPr>
        <xdr:cNvPr id="532" name="直線コネクタ 531">
          <a:extLst>
            <a:ext uri="{FF2B5EF4-FFF2-40B4-BE49-F238E27FC236}">
              <a16:creationId xmlns:a16="http://schemas.microsoft.com/office/drawing/2014/main" id="{3EE9E46F-156D-471B-AF05-2DE858643117}"/>
            </a:ext>
          </a:extLst>
        </xdr:cNvPr>
        <xdr:cNvCxnSpPr/>
      </xdr:nvCxnSpPr>
      <xdr:spPr>
        <a:xfrm flipV="1">
          <a:off x="16318864" y="9648553"/>
          <a:ext cx="0" cy="14548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533" name="【学校施設】&#10;有形固定資産減価償却率最小値テキスト">
          <a:extLst>
            <a:ext uri="{FF2B5EF4-FFF2-40B4-BE49-F238E27FC236}">
              <a16:creationId xmlns:a16="http://schemas.microsoft.com/office/drawing/2014/main" id="{905949AD-B402-4294-9046-A7198A94A50B}"/>
            </a:ext>
          </a:extLst>
        </xdr:cNvPr>
        <xdr:cNvSpPr txBox="1"/>
      </xdr:nvSpPr>
      <xdr:spPr>
        <a:xfrm>
          <a:off x="16357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534" name="直線コネクタ 533">
          <a:extLst>
            <a:ext uri="{FF2B5EF4-FFF2-40B4-BE49-F238E27FC236}">
              <a16:creationId xmlns:a16="http://schemas.microsoft.com/office/drawing/2014/main" id="{60A8421A-D020-4281-9CA7-F47DA846AECF}"/>
            </a:ext>
          </a:extLst>
        </xdr:cNvPr>
        <xdr:cNvCxnSpPr/>
      </xdr:nvCxnSpPr>
      <xdr:spPr>
        <a:xfrm>
          <a:off x="16230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165480</xdr:rowOff>
    </xdr:from>
    <xdr:ext cx="405111" cy="259045"/>
    <xdr:sp macro="" textlink="">
      <xdr:nvSpPr>
        <xdr:cNvPr id="535" name="【学校施設】&#10;有形固定資産減価償却率最大値テキスト">
          <a:extLst>
            <a:ext uri="{FF2B5EF4-FFF2-40B4-BE49-F238E27FC236}">
              <a16:creationId xmlns:a16="http://schemas.microsoft.com/office/drawing/2014/main" id="{326AFB55-85B4-4714-9BF6-2F63F0157D3E}"/>
            </a:ext>
          </a:extLst>
        </xdr:cNvPr>
        <xdr:cNvSpPr txBox="1"/>
      </xdr:nvSpPr>
      <xdr:spPr>
        <a:xfrm>
          <a:off x="16357600" y="94237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47353</xdr:rowOff>
    </xdr:from>
    <xdr:to>
      <xdr:col>86</xdr:col>
      <xdr:colOff>25400</xdr:colOff>
      <xdr:row>56</xdr:row>
      <xdr:rowOff>47353</xdr:rowOff>
    </xdr:to>
    <xdr:cxnSp macro="">
      <xdr:nvCxnSpPr>
        <xdr:cNvPr id="536" name="直線コネクタ 535">
          <a:extLst>
            <a:ext uri="{FF2B5EF4-FFF2-40B4-BE49-F238E27FC236}">
              <a16:creationId xmlns:a16="http://schemas.microsoft.com/office/drawing/2014/main" id="{77D97737-0CF3-4CEC-ADD9-D59997D7F43C}"/>
            </a:ext>
          </a:extLst>
        </xdr:cNvPr>
        <xdr:cNvCxnSpPr/>
      </xdr:nvCxnSpPr>
      <xdr:spPr>
        <a:xfrm>
          <a:off x="16230600" y="96485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163121</xdr:rowOff>
    </xdr:from>
    <xdr:ext cx="405111" cy="259045"/>
    <xdr:sp macro="" textlink="">
      <xdr:nvSpPr>
        <xdr:cNvPr id="537" name="【学校施設】&#10;有形固定資産減価償却率平均値テキスト">
          <a:extLst>
            <a:ext uri="{FF2B5EF4-FFF2-40B4-BE49-F238E27FC236}">
              <a16:creationId xmlns:a16="http://schemas.microsoft.com/office/drawing/2014/main" id="{CACD88EF-536F-430D-ACD8-525FAF1DAC7F}"/>
            </a:ext>
          </a:extLst>
        </xdr:cNvPr>
        <xdr:cNvSpPr txBox="1"/>
      </xdr:nvSpPr>
      <xdr:spPr>
        <a:xfrm>
          <a:off x="16357600" y="1027867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140244</xdr:rowOff>
    </xdr:from>
    <xdr:to>
      <xdr:col>85</xdr:col>
      <xdr:colOff>177800</xdr:colOff>
      <xdr:row>61</xdr:row>
      <xdr:rowOff>70394</xdr:rowOff>
    </xdr:to>
    <xdr:sp macro="" textlink="">
      <xdr:nvSpPr>
        <xdr:cNvPr id="538" name="フローチャート: 判断 537">
          <a:extLst>
            <a:ext uri="{FF2B5EF4-FFF2-40B4-BE49-F238E27FC236}">
              <a16:creationId xmlns:a16="http://schemas.microsoft.com/office/drawing/2014/main" id="{72D3F475-BAA7-42DE-8221-0DC7AFF15D7B}"/>
            </a:ext>
          </a:extLst>
        </xdr:cNvPr>
        <xdr:cNvSpPr/>
      </xdr:nvSpPr>
      <xdr:spPr>
        <a:xfrm>
          <a:off x="16268700" y="10427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101056</xdr:rowOff>
    </xdr:from>
    <xdr:to>
      <xdr:col>81</xdr:col>
      <xdr:colOff>101600</xdr:colOff>
      <xdr:row>61</xdr:row>
      <xdr:rowOff>31206</xdr:rowOff>
    </xdr:to>
    <xdr:sp macro="" textlink="">
      <xdr:nvSpPr>
        <xdr:cNvPr id="539" name="フローチャート: 判断 538">
          <a:extLst>
            <a:ext uri="{FF2B5EF4-FFF2-40B4-BE49-F238E27FC236}">
              <a16:creationId xmlns:a16="http://schemas.microsoft.com/office/drawing/2014/main" id="{5DBFE6D3-C144-40A8-98B8-EBDB6FA7D562}"/>
            </a:ext>
          </a:extLst>
        </xdr:cNvPr>
        <xdr:cNvSpPr/>
      </xdr:nvSpPr>
      <xdr:spPr>
        <a:xfrm>
          <a:off x="15430500" y="10388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91259</xdr:rowOff>
    </xdr:from>
    <xdr:to>
      <xdr:col>76</xdr:col>
      <xdr:colOff>165100</xdr:colOff>
      <xdr:row>61</xdr:row>
      <xdr:rowOff>21409</xdr:rowOff>
    </xdr:to>
    <xdr:sp macro="" textlink="">
      <xdr:nvSpPr>
        <xdr:cNvPr id="540" name="フローチャート: 判断 539">
          <a:extLst>
            <a:ext uri="{FF2B5EF4-FFF2-40B4-BE49-F238E27FC236}">
              <a16:creationId xmlns:a16="http://schemas.microsoft.com/office/drawing/2014/main" id="{41F36C46-A73C-4C78-A5CE-8E88BC85D738}"/>
            </a:ext>
          </a:extLst>
        </xdr:cNvPr>
        <xdr:cNvSpPr/>
      </xdr:nvSpPr>
      <xdr:spPr>
        <a:xfrm>
          <a:off x="14541500" y="10378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78196</xdr:rowOff>
    </xdr:from>
    <xdr:to>
      <xdr:col>72</xdr:col>
      <xdr:colOff>38100</xdr:colOff>
      <xdr:row>61</xdr:row>
      <xdr:rowOff>8346</xdr:rowOff>
    </xdr:to>
    <xdr:sp macro="" textlink="">
      <xdr:nvSpPr>
        <xdr:cNvPr id="541" name="フローチャート: 判断 540">
          <a:extLst>
            <a:ext uri="{FF2B5EF4-FFF2-40B4-BE49-F238E27FC236}">
              <a16:creationId xmlns:a16="http://schemas.microsoft.com/office/drawing/2014/main" id="{8C78D5ED-D2EA-4B0D-85A0-055219FF826E}"/>
            </a:ext>
          </a:extLst>
        </xdr:cNvPr>
        <xdr:cNvSpPr/>
      </xdr:nvSpPr>
      <xdr:spPr>
        <a:xfrm>
          <a:off x="13652500" y="1036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61867</xdr:rowOff>
    </xdr:from>
    <xdr:to>
      <xdr:col>67</xdr:col>
      <xdr:colOff>101600</xdr:colOff>
      <xdr:row>60</xdr:row>
      <xdr:rowOff>163467</xdr:rowOff>
    </xdr:to>
    <xdr:sp macro="" textlink="">
      <xdr:nvSpPr>
        <xdr:cNvPr id="542" name="フローチャート: 判断 541">
          <a:extLst>
            <a:ext uri="{FF2B5EF4-FFF2-40B4-BE49-F238E27FC236}">
              <a16:creationId xmlns:a16="http://schemas.microsoft.com/office/drawing/2014/main" id="{BC4A6D6C-5DD3-4299-A0EC-3DA4AB28FCE5}"/>
            </a:ext>
          </a:extLst>
        </xdr:cNvPr>
        <xdr:cNvSpPr/>
      </xdr:nvSpPr>
      <xdr:spPr>
        <a:xfrm>
          <a:off x="12763500" y="10348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3" name="テキスト ボックス 542">
          <a:extLst>
            <a:ext uri="{FF2B5EF4-FFF2-40B4-BE49-F238E27FC236}">
              <a16:creationId xmlns:a16="http://schemas.microsoft.com/office/drawing/2014/main" id="{93057A55-6DC0-4FD6-81DC-286971030B51}"/>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4" name="テキスト ボックス 543">
          <a:extLst>
            <a:ext uri="{FF2B5EF4-FFF2-40B4-BE49-F238E27FC236}">
              <a16:creationId xmlns:a16="http://schemas.microsoft.com/office/drawing/2014/main" id="{E2F587A4-B558-4797-B154-4B00677FC273}"/>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5" name="テキスト ボックス 544">
          <a:extLst>
            <a:ext uri="{FF2B5EF4-FFF2-40B4-BE49-F238E27FC236}">
              <a16:creationId xmlns:a16="http://schemas.microsoft.com/office/drawing/2014/main" id="{87381E46-771C-4EE2-BA48-45259B897072}"/>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6" name="テキスト ボックス 545">
          <a:extLst>
            <a:ext uri="{FF2B5EF4-FFF2-40B4-BE49-F238E27FC236}">
              <a16:creationId xmlns:a16="http://schemas.microsoft.com/office/drawing/2014/main" id="{D8908D7A-4A66-4E7B-B341-8657CC890598}"/>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7" name="テキスト ボックス 546">
          <a:extLst>
            <a:ext uri="{FF2B5EF4-FFF2-40B4-BE49-F238E27FC236}">
              <a16:creationId xmlns:a16="http://schemas.microsoft.com/office/drawing/2014/main" id="{9D02CDA7-AD66-47E5-A101-4337BF22FE11}"/>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115751</xdr:rowOff>
    </xdr:from>
    <xdr:to>
      <xdr:col>85</xdr:col>
      <xdr:colOff>177800</xdr:colOff>
      <xdr:row>62</xdr:row>
      <xdr:rowOff>45901</xdr:rowOff>
    </xdr:to>
    <xdr:sp macro="" textlink="">
      <xdr:nvSpPr>
        <xdr:cNvPr id="548" name="楕円 547">
          <a:extLst>
            <a:ext uri="{FF2B5EF4-FFF2-40B4-BE49-F238E27FC236}">
              <a16:creationId xmlns:a16="http://schemas.microsoft.com/office/drawing/2014/main" id="{57637260-7CC3-4E25-814E-1A07A50B26F9}"/>
            </a:ext>
          </a:extLst>
        </xdr:cNvPr>
        <xdr:cNvSpPr/>
      </xdr:nvSpPr>
      <xdr:spPr>
        <a:xfrm>
          <a:off x="16268700" y="105742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94178</xdr:rowOff>
    </xdr:from>
    <xdr:ext cx="405111" cy="259045"/>
    <xdr:sp macro="" textlink="">
      <xdr:nvSpPr>
        <xdr:cNvPr id="549" name="【学校施設】&#10;有形固定資産減価償却率該当値テキスト">
          <a:extLst>
            <a:ext uri="{FF2B5EF4-FFF2-40B4-BE49-F238E27FC236}">
              <a16:creationId xmlns:a16="http://schemas.microsoft.com/office/drawing/2014/main" id="{EA570C18-1226-498A-AD58-FD0121AF7B86}"/>
            </a:ext>
          </a:extLst>
        </xdr:cNvPr>
        <xdr:cNvSpPr txBox="1"/>
      </xdr:nvSpPr>
      <xdr:spPr>
        <a:xfrm>
          <a:off x="16357600" y="105526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97790</xdr:rowOff>
    </xdr:from>
    <xdr:to>
      <xdr:col>81</xdr:col>
      <xdr:colOff>101600</xdr:colOff>
      <xdr:row>62</xdr:row>
      <xdr:rowOff>27940</xdr:rowOff>
    </xdr:to>
    <xdr:sp macro="" textlink="">
      <xdr:nvSpPr>
        <xdr:cNvPr id="550" name="楕円 549">
          <a:extLst>
            <a:ext uri="{FF2B5EF4-FFF2-40B4-BE49-F238E27FC236}">
              <a16:creationId xmlns:a16="http://schemas.microsoft.com/office/drawing/2014/main" id="{4067BC2F-DDBD-483F-8DDD-47E52A819311}"/>
            </a:ext>
          </a:extLst>
        </xdr:cNvPr>
        <xdr:cNvSpPr/>
      </xdr:nvSpPr>
      <xdr:spPr>
        <a:xfrm>
          <a:off x="15430500" y="10556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148590</xdr:rowOff>
    </xdr:from>
    <xdr:to>
      <xdr:col>85</xdr:col>
      <xdr:colOff>127000</xdr:colOff>
      <xdr:row>61</xdr:row>
      <xdr:rowOff>166551</xdr:rowOff>
    </xdr:to>
    <xdr:cxnSp macro="">
      <xdr:nvCxnSpPr>
        <xdr:cNvPr id="551" name="直線コネクタ 550">
          <a:extLst>
            <a:ext uri="{FF2B5EF4-FFF2-40B4-BE49-F238E27FC236}">
              <a16:creationId xmlns:a16="http://schemas.microsoft.com/office/drawing/2014/main" id="{DD19CC00-DC02-4296-8666-6D0795768166}"/>
            </a:ext>
          </a:extLst>
        </xdr:cNvPr>
        <xdr:cNvCxnSpPr/>
      </xdr:nvCxnSpPr>
      <xdr:spPr>
        <a:xfrm>
          <a:off x="15481300" y="10607040"/>
          <a:ext cx="838200" cy="17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119017</xdr:rowOff>
    </xdr:from>
    <xdr:to>
      <xdr:col>76</xdr:col>
      <xdr:colOff>165100</xdr:colOff>
      <xdr:row>62</xdr:row>
      <xdr:rowOff>49167</xdr:rowOff>
    </xdr:to>
    <xdr:sp macro="" textlink="">
      <xdr:nvSpPr>
        <xdr:cNvPr id="552" name="楕円 551">
          <a:extLst>
            <a:ext uri="{FF2B5EF4-FFF2-40B4-BE49-F238E27FC236}">
              <a16:creationId xmlns:a16="http://schemas.microsoft.com/office/drawing/2014/main" id="{302E6DE7-D663-4E6E-95FC-F21EA36D0CE0}"/>
            </a:ext>
          </a:extLst>
        </xdr:cNvPr>
        <xdr:cNvSpPr/>
      </xdr:nvSpPr>
      <xdr:spPr>
        <a:xfrm>
          <a:off x="14541500" y="10577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148590</xdr:rowOff>
    </xdr:from>
    <xdr:to>
      <xdr:col>81</xdr:col>
      <xdr:colOff>50800</xdr:colOff>
      <xdr:row>61</xdr:row>
      <xdr:rowOff>169817</xdr:rowOff>
    </xdr:to>
    <xdr:cxnSp macro="">
      <xdr:nvCxnSpPr>
        <xdr:cNvPr id="553" name="直線コネクタ 552">
          <a:extLst>
            <a:ext uri="{FF2B5EF4-FFF2-40B4-BE49-F238E27FC236}">
              <a16:creationId xmlns:a16="http://schemas.microsoft.com/office/drawing/2014/main" id="{CB1C0F3F-DA40-4731-A3DE-51F911BBD603}"/>
            </a:ext>
          </a:extLst>
        </xdr:cNvPr>
        <xdr:cNvCxnSpPr/>
      </xdr:nvCxnSpPr>
      <xdr:spPr>
        <a:xfrm flipV="1">
          <a:off x="14592300" y="10607040"/>
          <a:ext cx="8890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87993</xdr:rowOff>
    </xdr:from>
    <xdr:to>
      <xdr:col>72</xdr:col>
      <xdr:colOff>38100</xdr:colOff>
      <xdr:row>62</xdr:row>
      <xdr:rowOff>18143</xdr:rowOff>
    </xdr:to>
    <xdr:sp macro="" textlink="">
      <xdr:nvSpPr>
        <xdr:cNvPr id="554" name="楕円 553">
          <a:extLst>
            <a:ext uri="{FF2B5EF4-FFF2-40B4-BE49-F238E27FC236}">
              <a16:creationId xmlns:a16="http://schemas.microsoft.com/office/drawing/2014/main" id="{C575E154-DA42-4812-BFF3-22B735FDBD3C}"/>
            </a:ext>
          </a:extLst>
        </xdr:cNvPr>
        <xdr:cNvSpPr/>
      </xdr:nvSpPr>
      <xdr:spPr>
        <a:xfrm>
          <a:off x="13652500" y="10546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138793</xdr:rowOff>
    </xdr:from>
    <xdr:to>
      <xdr:col>76</xdr:col>
      <xdr:colOff>114300</xdr:colOff>
      <xdr:row>61</xdr:row>
      <xdr:rowOff>169817</xdr:rowOff>
    </xdr:to>
    <xdr:cxnSp macro="">
      <xdr:nvCxnSpPr>
        <xdr:cNvPr id="555" name="直線コネクタ 554">
          <a:extLst>
            <a:ext uri="{FF2B5EF4-FFF2-40B4-BE49-F238E27FC236}">
              <a16:creationId xmlns:a16="http://schemas.microsoft.com/office/drawing/2014/main" id="{716DCF19-99F0-4BC3-A88F-E0037913DAF0}"/>
            </a:ext>
          </a:extLst>
        </xdr:cNvPr>
        <xdr:cNvCxnSpPr/>
      </xdr:nvCxnSpPr>
      <xdr:spPr>
        <a:xfrm>
          <a:off x="13703300" y="10597243"/>
          <a:ext cx="8890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87993</xdr:rowOff>
    </xdr:from>
    <xdr:to>
      <xdr:col>67</xdr:col>
      <xdr:colOff>101600</xdr:colOff>
      <xdr:row>62</xdr:row>
      <xdr:rowOff>18143</xdr:rowOff>
    </xdr:to>
    <xdr:sp macro="" textlink="">
      <xdr:nvSpPr>
        <xdr:cNvPr id="556" name="楕円 555">
          <a:extLst>
            <a:ext uri="{FF2B5EF4-FFF2-40B4-BE49-F238E27FC236}">
              <a16:creationId xmlns:a16="http://schemas.microsoft.com/office/drawing/2014/main" id="{0668FE5A-0E61-4F13-83B3-ED4DA4758D73}"/>
            </a:ext>
          </a:extLst>
        </xdr:cNvPr>
        <xdr:cNvSpPr/>
      </xdr:nvSpPr>
      <xdr:spPr>
        <a:xfrm>
          <a:off x="12763500" y="10546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138793</xdr:rowOff>
    </xdr:from>
    <xdr:to>
      <xdr:col>71</xdr:col>
      <xdr:colOff>177800</xdr:colOff>
      <xdr:row>61</xdr:row>
      <xdr:rowOff>138793</xdr:rowOff>
    </xdr:to>
    <xdr:cxnSp macro="">
      <xdr:nvCxnSpPr>
        <xdr:cNvPr id="557" name="直線コネクタ 556">
          <a:extLst>
            <a:ext uri="{FF2B5EF4-FFF2-40B4-BE49-F238E27FC236}">
              <a16:creationId xmlns:a16="http://schemas.microsoft.com/office/drawing/2014/main" id="{CB8F6CD9-958D-4705-A711-AE1FB4E25B87}"/>
            </a:ext>
          </a:extLst>
        </xdr:cNvPr>
        <xdr:cNvCxnSpPr/>
      </xdr:nvCxnSpPr>
      <xdr:spPr>
        <a:xfrm>
          <a:off x="12814300" y="1059724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47733</xdr:rowOff>
    </xdr:from>
    <xdr:ext cx="405111" cy="259045"/>
    <xdr:sp macro="" textlink="">
      <xdr:nvSpPr>
        <xdr:cNvPr id="558" name="n_1aveValue【学校施設】&#10;有形固定資産減価償却率">
          <a:extLst>
            <a:ext uri="{FF2B5EF4-FFF2-40B4-BE49-F238E27FC236}">
              <a16:creationId xmlns:a16="http://schemas.microsoft.com/office/drawing/2014/main" id="{68FD43FC-A296-47FF-B555-A9D4120F783C}"/>
            </a:ext>
          </a:extLst>
        </xdr:cNvPr>
        <xdr:cNvSpPr txBox="1"/>
      </xdr:nvSpPr>
      <xdr:spPr>
        <a:xfrm>
          <a:off x="15266044" y="101632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37936</xdr:rowOff>
    </xdr:from>
    <xdr:ext cx="405111" cy="259045"/>
    <xdr:sp macro="" textlink="">
      <xdr:nvSpPr>
        <xdr:cNvPr id="559" name="n_2aveValue【学校施設】&#10;有形固定資産減価償却率">
          <a:extLst>
            <a:ext uri="{FF2B5EF4-FFF2-40B4-BE49-F238E27FC236}">
              <a16:creationId xmlns:a16="http://schemas.microsoft.com/office/drawing/2014/main" id="{F6B0A8AC-8D93-4D3A-A7D7-F0B3BB3DDED6}"/>
            </a:ext>
          </a:extLst>
        </xdr:cNvPr>
        <xdr:cNvSpPr txBox="1"/>
      </xdr:nvSpPr>
      <xdr:spPr>
        <a:xfrm>
          <a:off x="14389744" y="101534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24873</xdr:rowOff>
    </xdr:from>
    <xdr:ext cx="405111" cy="259045"/>
    <xdr:sp macro="" textlink="">
      <xdr:nvSpPr>
        <xdr:cNvPr id="560" name="n_3aveValue【学校施設】&#10;有形固定資産減価償却率">
          <a:extLst>
            <a:ext uri="{FF2B5EF4-FFF2-40B4-BE49-F238E27FC236}">
              <a16:creationId xmlns:a16="http://schemas.microsoft.com/office/drawing/2014/main" id="{94704345-61C5-4A2A-BC6F-407A93823A7A}"/>
            </a:ext>
          </a:extLst>
        </xdr:cNvPr>
        <xdr:cNvSpPr txBox="1"/>
      </xdr:nvSpPr>
      <xdr:spPr>
        <a:xfrm>
          <a:off x="13500744" y="101404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8544</xdr:rowOff>
    </xdr:from>
    <xdr:ext cx="405111" cy="259045"/>
    <xdr:sp macro="" textlink="">
      <xdr:nvSpPr>
        <xdr:cNvPr id="561" name="n_4aveValue【学校施設】&#10;有形固定資産減価償却率">
          <a:extLst>
            <a:ext uri="{FF2B5EF4-FFF2-40B4-BE49-F238E27FC236}">
              <a16:creationId xmlns:a16="http://schemas.microsoft.com/office/drawing/2014/main" id="{E773E76D-55B8-4074-8F36-4E4FF33B952C}"/>
            </a:ext>
          </a:extLst>
        </xdr:cNvPr>
        <xdr:cNvSpPr txBox="1"/>
      </xdr:nvSpPr>
      <xdr:spPr>
        <a:xfrm>
          <a:off x="12611744" y="101240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19067</xdr:rowOff>
    </xdr:from>
    <xdr:ext cx="405111" cy="259045"/>
    <xdr:sp macro="" textlink="">
      <xdr:nvSpPr>
        <xdr:cNvPr id="562" name="n_1mainValue【学校施設】&#10;有形固定資産減価償却率">
          <a:extLst>
            <a:ext uri="{FF2B5EF4-FFF2-40B4-BE49-F238E27FC236}">
              <a16:creationId xmlns:a16="http://schemas.microsoft.com/office/drawing/2014/main" id="{D6E3DE9E-AF39-4CA1-8467-FBC57911DF2F}"/>
            </a:ext>
          </a:extLst>
        </xdr:cNvPr>
        <xdr:cNvSpPr txBox="1"/>
      </xdr:nvSpPr>
      <xdr:spPr>
        <a:xfrm>
          <a:off x="15266044" y="10648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40294</xdr:rowOff>
    </xdr:from>
    <xdr:ext cx="405111" cy="259045"/>
    <xdr:sp macro="" textlink="">
      <xdr:nvSpPr>
        <xdr:cNvPr id="563" name="n_2mainValue【学校施設】&#10;有形固定資産減価償却率">
          <a:extLst>
            <a:ext uri="{FF2B5EF4-FFF2-40B4-BE49-F238E27FC236}">
              <a16:creationId xmlns:a16="http://schemas.microsoft.com/office/drawing/2014/main" id="{96097C51-3900-48C3-84A6-5EA5920C582A}"/>
            </a:ext>
          </a:extLst>
        </xdr:cNvPr>
        <xdr:cNvSpPr txBox="1"/>
      </xdr:nvSpPr>
      <xdr:spPr>
        <a:xfrm>
          <a:off x="14389744" y="106701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9270</xdr:rowOff>
    </xdr:from>
    <xdr:ext cx="405111" cy="259045"/>
    <xdr:sp macro="" textlink="">
      <xdr:nvSpPr>
        <xdr:cNvPr id="564" name="n_3mainValue【学校施設】&#10;有形固定資産減価償却率">
          <a:extLst>
            <a:ext uri="{FF2B5EF4-FFF2-40B4-BE49-F238E27FC236}">
              <a16:creationId xmlns:a16="http://schemas.microsoft.com/office/drawing/2014/main" id="{026096BD-B29D-4D6A-90FF-540FC795897E}"/>
            </a:ext>
          </a:extLst>
        </xdr:cNvPr>
        <xdr:cNvSpPr txBox="1"/>
      </xdr:nvSpPr>
      <xdr:spPr>
        <a:xfrm>
          <a:off x="13500744" y="106391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62</xdr:row>
      <xdr:rowOff>9270</xdr:rowOff>
    </xdr:from>
    <xdr:ext cx="405111" cy="259045"/>
    <xdr:sp macro="" textlink="">
      <xdr:nvSpPr>
        <xdr:cNvPr id="565" name="n_4mainValue【学校施設】&#10;有形固定資産減価償却率">
          <a:extLst>
            <a:ext uri="{FF2B5EF4-FFF2-40B4-BE49-F238E27FC236}">
              <a16:creationId xmlns:a16="http://schemas.microsoft.com/office/drawing/2014/main" id="{60332D9B-FE31-482A-A205-9617287F4DD2}"/>
            </a:ext>
          </a:extLst>
        </xdr:cNvPr>
        <xdr:cNvSpPr txBox="1"/>
      </xdr:nvSpPr>
      <xdr:spPr>
        <a:xfrm>
          <a:off x="12611744" y="106391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6" name="正方形/長方形 565">
          <a:extLst>
            <a:ext uri="{FF2B5EF4-FFF2-40B4-BE49-F238E27FC236}">
              <a16:creationId xmlns:a16="http://schemas.microsoft.com/office/drawing/2014/main" id="{587E8412-81B5-4CA4-B9B5-01D796A8B533}"/>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7" name="正方形/長方形 566">
          <a:extLst>
            <a:ext uri="{FF2B5EF4-FFF2-40B4-BE49-F238E27FC236}">
              <a16:creationId xmlns:a16="http://schemas.microsoft.com/office/drawing/2014/main" id="{DA45A44C-1963-4C33-A7A6-FD0620C4EDB8}"/>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8" name="正方形/長方形 567">
          <a:extLst>
            <a:ext uri="{FF2B5EF4-FFF2-40B4-BE49-F238E27FC236}">
              <a16:creationId xmlns:a16="http://schemas.microsoft.com/office/drawing/2014/main" id="{B6DCD612-84B4-4EBB-957A-FE2927DBD7E1}"/>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9" name="正方形/長方形 568">
          <a:extLst>
            <a:ext uri="{FF2B5EF4-FFF2-40B4-BE49-F238E27FC236}">
              <a16:creationId xmlns:a16="http://schemas.microsoft.com/office/drawing/2014/main" id="{68E1950A-C37E-4C1E-9966-DDB45E0861A8}"/>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0" name="正方形/長方形 569">
          <a:extLst>
            <a:ext uri="{FF2B5EF4-FFF2-40B4-BE49-F238E27FC236}">
              <a16:creationId xmlns:a16="http://schemas.microsoft.com/office/drawing/2014/main" id="{D6FCFAE3-C455-4976-B701-4070F66ABCB6}"/>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1" name="正方形/長方形 570">
          <a:extLst>
            <a:ext uri="{FF2B5EF4-FFF2-40B4-BE49-F238E27FC236}">
              <a16:creationId xmlns:a16="http://schemas.microsoft.com/office/drawing/2014/main" id="{07FEFE91-9356-4383-A760-1C1857AED4EA}"/>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2" name="正方形/長方形 571">
          <a:extLst>
            <a:ext uri="{FF2B5EF4-FFF2-40B4-BE49-F238E27FC236}">
              <a16:creationId xmlns:a16="http://schemas.microsoft.com/office/drawing/2014/main" id="{84F61E1D-FFA1-4932-8349-81D961489B7A}"/>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3" name="正方形/長方形 572">
          <a:extLst>
            <a:ext uri="{FF2B5EF4-FFF2-40B4-BE49-F238E27FC236}">
              <a16:creationId xmlns:a16="http://schemas.microsoft.com/office/drawing/2014/main" id="{02F8DD7F-07EE-43AB-8419-1DBD6F5B14A4}"/>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4" name="テキスト ボックス 573">
          <a:extLst>
            <a:ext uri="{FF2B5EF4-FFF2-40B4-BE49-F238E27FC236}">
              <a16:creationId xmlns:a16="http://schemas.microsoft.com/office/drawing/2014/main" id="{E8AAF375-0417-4CB5-8284-DAE3EC9B5A60}"/>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5" name="直線コネクタ 574">
          <a:extLst>
            <a:ext uri="{FF2B5EF4-FFF2-40B4-BE49-F238E27FC236}">
              <a16:creationId xmlns:a16="http://schemas.microsoft.com/office/drawing/2014/main" id="{58FA5B94-B743-4306-90D5-F85B69C860DA}"/>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576" name="直線コネクタ 575">
          <a:extLst>
            <a:ext uri="{FF2B5EF4-FFF2-40B4-BE49-F238E27FC236}">
              <a16:creationId xmlns:a16="http://schemas.microsoft.com/office/drawing/2014/main" id="{9D657C57-0B05-454F-8797-E9A80E587C02}"/>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577" name="テキスト ボックス 576">
          <a:extLst>
            <a:ext uri="{FF2B5EF4-FFF2-40B4-BE49-F238E27FC236}">
              <a16:creationId xmlns:a16="http://schemas.microsoft.com/office/drawing/2014/main" id="{6F973135-742A-4AD1-9300-1C42C9CBAB39}"/>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578" name="直線コネクタ 577">
          <a:extLst>
            <a:ext uri="{FF2B5EF4-FFF2-40B4-BE49-F238E27FC236}">
              <a16:creationId xmlns:a16="http://schemas.microsoft.com/office/drawing/2014/main" id="{C941186F-A078-4BC4-B654-44318C064309}"/>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86377</xdr:rowOff>
    </xdr:from>
    <xdr:ext cx="531299" cy="259045"/>
    <xdr:sp macro="" textlink="">
      <xdr:nvSpPr>
        <xdr:cNvPr id="579" name="テキスト ボックス 578">
          <a:extLst>
            <a:ext uri="{FF2B5EF4-FFF2-40B4-BE49-F238E27FC236}">
              <a16:creationId xmlns:a16="http://schemas.microsoft.com/office/drawing/2014/main" id="{1016FAF2-9E67-4226-A265-0516F52AEAAF}"/>
            </a:ext>
          </a:extLst>
        </xdr:cNvPr>
        <xdr:cNvSpPr txBox="1"/>
      </xdr:nvSpPr>
      <xdr:spPr>
        <a:xfrm>
          <a:off x="17756701" y="1037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580" name="直線コネクタ 579">
          <a:extLst>
            <a:ext uri="{FF2B5EF4-FFF2-40B4-BE49-F238E27FC236}">
              <a16:creationId xmlns:a16="http://schemas.microsoft.com/office/drawing/2014/main" id="{E773D20C-1A9A-446F-9390-0E31D33AB8DF}"/>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57</xdr:row>
      <xdr:rowOff>143527</xdr:rowOff>
    </xdr:from>
    <xdr:ext cx="531299" cy="259045"/>
    <xdr:sp macro="" textlink="">
      <xdr:nvSpPr>
        <xdr:cNvPr id="581" name="テキスト ボックス 580">
          <a:extLst>
            <a:ext uri="{FF2B5EF4-FFF2-40B4-BE49-F238E27FC236}">
              <a16:creationId xmlns:a16="http://schemas.microsoft.com/office/drawing/2014/main" id="{10753AB2-D204-4026-87E3-B4A036601B43}"/>
            </a:ext>
          </a:extLst>
        </xdr:cNvPr>
        <xdr:cNvSpPr txBox="1"/>
      </xdr:nvSpPr>
      <xdr:spPr>
        <a:xfrm>
          <a:off x="17756701" y="991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582" name="直線コネクタ 581">
          <a:extLst>
            <a:ext uri="{FF2B5EF4-FFF2-40B4-BE49-F238E27FC236}">
              <a16:creationId xmlns:a16="http://schemas.microsoft.com/office/drawing/2014/main" id="{88A15C6A-F68A-4D96-BBD1-46031A571C40}"/>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29227</xdr:rowOff>
    </xdr:from>
    <xdr:ext cx="531299" cy="259045"/>
    <xdr:sp macro="" textlink="">
      <xdr:nvSpPr>
        <xdr:cNvPr id="583" name="テキスト ボックス 582">
          <a:extLst>
            <a:ext uri="{FF2B5EF4-FFF2-40B4-BE49-F238E27FC236}">
              <a16:creationId xmlns:a16="http://schemas.microsoft.com/office/drawing/2014/main" id="{DBA699B5-0957-4A0D-8E4A-42C810C37A6B}"/>
            </a:ext>
          </a:extLst>
        </xdr:cNvPr>
        <xdr:cNvSpPr txBox="1"/>
      </xdr:nvSpPr>
      <xdr:spPr>
        <a:xfrm>
          <a:off x="17756701" y="945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4" name="直線コネクタ 583">
          <a:extLst>
            <a:ext uri="{FF2B5EF4-FFF2-40B4-BE49-F238E27FC236}">
              <a16:creationId xmlns:a16="http://schemas.microsoft.com/office/drawing/2014/main" id="{A97F00FD-5FDF-48AD-B77C-84AF8D340B2B}"/>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85" name="テキスト ボックス 584">
          <a:extLst>
            <a:ext uri="{FF2B5EF4-FFF2-40B4-BE49-F238E27FC236}">
              <a16:creationId xmlns:a16="http://schemas.microsoft.com/office/drawing/2014/main" id="{BBD92DF5-C19F-4480-AEC4-633CEB383FED}"/>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6" name="【学校施設】&#10;一人当たり面積グラフ枠">
          <a:extLst>
            <a:ext uri="{FF2B5EF4-FFF2-40B4-BE49-F238E27FC236}">
              <a16:creationId xmlns:a16="http://schemas.microsoft.com/office/drawing/2014/main" id="{09E5FC4B-0AAE-420B-8A2A-2793811C590E}"/>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57</xdr:row>
      <xdr:rowOff>48737</xdr:rowOff>
    </xdr:from>
    <xdr:to>
      <xdr:col>116</xdr:col>
      <xdr:colOff>62864</xdr:colOff>
      <xdr:row>63</xdr:row>
      <xdr:rowOff>137343</xdr:rowOff>
    </xdr:to>
    <xdr:cxnSp macro="">
      <xdr:nvCxnSpPr>
        <xdr:cNvPr id="587" name="直線コネクタ 586">
          <a:extLst>
            <a:ext uri="{FF2B5EF4-FFF2-40B4-BE49-F238E27FC236}">
              <a16:creationId xmlns:a16="http://schemas.microsoft.com/office/drawing/2014/main" id="{C9C3927E-221D-477F-A28B-3E7E07926794}"/>
            </a:ext>
          </a:extLst>
        </xdr:cNvPr>
        <xdr:cNvCxnSpPr/>
      </xdr:nvCxnSpPr>
      <xdr:spPr>
        <a:xfrm flipV="1">
          <a:off x="22160864" y="9821387"/>
          <a:ext cx="0" cy="11173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141170</xdr:rowOff>
    </xdr:from>
    <xdr:ext cx="469744" cy="259045"/>
    <xdr:sp macro="" textlink="">
      <xdr:nvSpPr>
        <xdr:cNvPr id="588" name="【学校施設】&#10;一人当たり面積最小値テキスト">
          <a:extLst>
            <a:ext uri="{FF2B5EF4-FFF2-40B4-BE49-F238E27FC236}">
              <a16:creationId xmlns:a16="http://schemas.microsoft.com/office/drawing/2014/main" id="{8D860E10-785D-4596-BE4B-404F24FFBD2C}"/>
            </a:ext>
          </a:extLst>
        </xdr:cNvPr>
        <xdr:cNvSpPr txBox="1"/>
      </xdr:nvSpPr>
      <xdr:spPr>
        <a:xfrm>
          <a:off x="22199600" y="109425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137343</xdr:rowOff>
    </xdr:from>
    <xdr:to>
      <xdr:col>116</xdr:col>
      <xdr:colOff>152400</xdr:colOff>
      <xdr:row>63</xdr:row>
      <xdr:rowOff>137343</xdr:rowOff>
    </xdr:to>
    <xdr:cxnSp macro="">
      <xdr:nvCxnSpPr>
        <xdr:cNvPr id="589" name="直線コネクタ 588">
          <a:extLst>
            <a:ext uri="{FF2B5EF4-FFF2-40B4-BE49-F238E27FC236}">
              <a16:creationId xmlns:a16="http://schemas.microsoft.com/office/drawing/2014/main" id="{E502D9F5-3234-4AE5-A010-6DC32E346571}"/>
            </a:ext>
          </a:extLst>
        </xdr:cNvPr>
        <xdr:cNvCxnSpPr/>
      </xdr:nvCxnSpPr>
      <xdr:spPr>
        <a:xfrm>
          <a:off x="22072600" y="109386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166864</xdr:rowOff>
    </xdr:from>
    <xdr:ext cx="534377" cy="259045"/>
    <xdr:sp macro="" textlink="">
      <xdr:nvSpPr>
        <xdr:cNvPr id="590" name="【学校施設】&#10;一人当たり面積最大値テキスト">
          <a:extLst>
            <a:ext uri="{FF2B5EF4-FFF2-40B4-BE49-F238E27FC236}">
              <a16:creationId xmlns:a16="http://schemas.microsoft.com/office/drawing/2014/main" id="{2536DDF3-F7B8-44F2-9E21-C21834C9230B}"/>
            </a:ext>
          </a:extLst>
        </xdr:cNvPr>
        <xdr:cNvSpPr txBox="1"/>
      </xdr:nvSpPr>
      <xdr:spPr>
        <a:xfrm>
          <a:off x="22199600" y="9596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25.184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57</xdr:row>
      <xdr:rowOff>48737</xdr:rowOff>
    </xdr:from>
    <xdr:to>
      <xdr:col>116</xdr:col>
      <xdr:colOff>152400</xdr:colOff>
      <xdr:row>57</xdr:row>
      <xdr:rowOff>48737</xdr:rowOff>
    </xdr:to>
    <xdr:cxnSp macro="">
      <xdr:nvCxnSpPr>
        <xdr:cNvPr id="591" name="直線コネクタ 590">
          <a:extLst>
            <a:ext uri="{FF2B5EF4-FFF2-40B4-BE49-F238E27FC236}">
              <a16:creationId xmlns:a16="http://schemas.microsoft.com/office/drawing/2014/main" id="{3913CB5F-7CA4-4804-8CA4-BFA0B941946C}"/>
            </a:ext>
          </a:extLst>
        </xdr:cNvPr>
        <xdr:cNvCxnSpPr/>
      </xdr:nvCxnSpPr>
      <xdr:spPr>
        <a:xfrm>
          <a:off x="22072600" y="98213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125010</xdr:rowOff>
    </xdr:from>
    <xdr:ext cx="469744" cy="259045"/>
    <xdr:sp macro="" textlink="">
      <xdr:nvSpPr>
        <xdr:cNvPr id="592" name="【学校施設】&#10;一人当たり面積平均値テキスト">
          <a:extLst>
            <a:ext uri="{FF2B5EF4-FFF2-40B4-BE49-F238E27FC236}">
              <a16:creationId xmlns:a16="http://schemas.microsoft.com/office/drawing/2014/main" id="{00A04D12-9520-4633-89F8-1729C25F7D8B}"/>
            </a:ext>
          </a:extLst>
        </xdr:cNvPr>
        <xdr:cNvSpPr txBox="1"/>
      </xdr:nvSpPr>
      <xdr:spPr>
        <a:xfrm>
          <a:off x="22199600" y="1058346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102133</xdr:rowOff>
    </xdr:from>
    <xdr:to>
      <xdr:col>116</xdr:col>
      <xdr:colOff>114300</xdr:colOff>
      <xdr:row>63</xdr:row>
      <xdr:rowOff>32283</xdr:rowOff>
    </xdr:to>
    <xdr:sp macro="" textlink="">
      <xdr:nvSpPr>
        <xdr:cNvPr id="593" name="フローチャート: 判断 592">
          <a:extLst>
            <a:ext uri="{FF2B5EF4-FFF2-40B4-BE49-F238E27FC236}">
              <a16:creationId xmlns:a16="http://schemas.microsoft.com/office/drawing/2014/main" id="{28847BBD-5F5B-4CFC-A93E-EA1F43B57109}"/>
            </a:ext>
          </a:extLst>
        </xdr:cNvPr>
        <xdr:cNvSpPr/>
      </xdr:nvSpPr>
      <xdr:spPr>
        <a:xfrm>
          <a:off x="22110700" y="107320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106431</xdr:rowOff>
    </xdr:from>
    <xdr:to>
      <xdr:col>112</xdr:col>
      <xdr:colOff>38100</xdr:colOff>
      <xdr:row>63</xdr:row>
      <xdr:rowOff>36581</xdr:rowOff>
    </xdr:to>
    <xdr:sp macro="" textlink="">
      <xdr:nvSpPr>
        <xdr:cNvPr id="594" name="フローチャート: 判断 593">
          <a:extLst>
            <a:ext uri="{FF2B5EF4-FFF2-40B4-BE49-F238E27FC236}">
              <a16:creationId xmlns:a16="http://schemas.microsoft.com/office/drawing/2014/main" id="{D82782B2-1CF9-4046-ACFE-DD4E1E73A9DF}"/>
            </a:ext>
          </a:extLst>
        </xdr:cNvPr>
        <xdr:cNvSpPr/>
      </xdr:nvSpPr>
      <xdr:spPr>
        <a:xfrm>
          <a:off x="21272500" y="10736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96235</xdr:rowOff>
    </xdr:from>
    <xdr:to>
      <xdr:col>107</xdr:col>
      <xdr:colOff>101600</xdr:colOff>
      <xdr:row>63</xdr:row>
      <xdr:rowOff>26385</xdr:rowOff>
    </xdr:to>
    <xdr:sp macro="" textlink="">
      <xdr:nvSpPr>
        <xdr:cNvPr id="595" name="フローチャート: 判断 594">
          <a:extLst>
            <a:ext uri="{FF2B5EF4-FFF2-40B4-BE49-F238E27FC236}">
              <a16:creationId xmlns:a16="http://schemas.microsoft.com/office/drawing/2014/main" id="{0B73DFEF-D17C-4097-88C8-EB5E4488DFC2}"/>
            </a:ext>
          </a:extLst>
        </xdr:cNvPr>
        <xdr:cNvSpPr/>
      </xdr:nvSpPr>
      <xdr:spPr>
        <a:xfrm>
          <a:off x="20383500" y="10726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91160</xdr:rowOff>
    </xdr:from>
    <xdr:to>
      <xdr:col>102</xdr:col>
      <xdr:colOff>165100</xdr:colOff>
      <xdr:row>63</xdr:row>
      <xdr:rowOff>21310</xdr:rowOff>
    </xdr:to>
    <xdr:sp macro="" textlink="">
      <xdr:nvSpPr>
        <xdr:cNvPr id="596" name="フローチャート: 判断 595">
          <a:extLst>
            <a:ext uri="{FF2B5EF4-FFF2-40B4-BE49-F238E27FC236}">
              <a16:creationId xmlns:a16="http://schemas.microsoft.com/office/drawing/2014/main" id="{F9BA6799-F4BE-4E5A-AAAF-AFF8DDDF752E}"/>
            </a:ext>
          </a:extLst>
        </xdr:cNvPr>
        <xdr:cNvSpPr/>
      </xdr:nvSpPr>
      <xdr:spPr>
        <a:xfrm>
          <a:off x="19494500" y="10721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98202</xdr:rowOff>
    </xdr:from>
    <xdr:to>
      <xdr:col>98</xdr:col>
      <xdr:colOff>38100</xdr:colOff>
      <xdr:row>63</xdr:row>
      <xdr:rowOff>28352</xdr:rowOff>
    </xdr:to>
    <xdr:sp macro="" textlink="">
      <xdr:nvSpPr>
        <xdr:cNvPr id="597" name="フローチャート: 判断 596">
          <a:extLst>
            <a:ext uri="{FF2B5EF4-FFF2-40B4-BE49-F238E27FC236}">
              <a16:creationId xmlns:a16="http://schemas.microsoft.com/office/drawing/2014/main" id="{7CD5B056-A3E5-4C66-AC97-92669BFB7168}"/>
            </a:ext>
          </a:extLst>
        </xdr:cNvPr>
        <xdr:cNvSpPr/>
      </xdr:nvSpPr>
      <xdr:spPr>
        <a:xfrm>
          <a:off x="18605500" y="107281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98" name="テキスト ボックス 597">
          <a:extLst>
            <a:ext uri="{FF2B5EF4-FFF2-40B4-BE49-F238E27FC236}">
              <a16:creationId xmlns:a16="http://schemas.microsoft.com/office/drawing/2014/main" id="{81F8883B-B296-4459-BBFA-A922DE7CB95D}"/>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99" name="テキスト ボックス 598">
          <a:extLst>
            <a:ext uri="{FF2B5EF4-FFF2-40B4-BE49-F238E27FC236}">
              <a16:creationId xmlns:a16="http://schemas.microsoft.com/office/drawing/2014/main" id="{57A2E321-85A8-421F-9784-3A32859F160F}"/>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0" name="テキスト ボックス 599">
          <a:extLst>
            <a:ext uri="{FF2B5EF4-FFF2-40B4-BE49-F238E27FC236}">
              <a16:creationId xmlns:a16="http://schemas.microsoft.com/office/drawing/2014/main" id="{9908D27C-C71C-4C46-ABB2-BAB2ED360387}"/>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1" name="テキスト ボックス 600">
          <a:extLst>
            <a:ext uri="{FF2B5EF4-FFF2-40B4-BE49-F238E27FC236}">
              <a16:creationId xmlns:a16="http://schemas.microsoft.com/office/drawing/2014/main" id="{EC76FB90-AFAC-449E-94F2-C49F20610092}"/>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2" name="テキスト ボックス 601">
          <a:extLst>
            <a:ext uri="{FF2B5EF4-FFF2-40B4-BE49-F238E27FC236}">
              <a16:creationId xmlns:a16="http://schemas.microsoft.com/office/drawing/2014/main" id="{4C2F0EB3-F88F-4742-9336-176FE9D9720B}"/>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146345</xdr:rowOff>
    </xdr:from>
    <xdr:to>
      <xdr:col>116</xdr:col>
      <xdr:colOff>114300</xdr:colOff>
      <xdr:row>63</xdr:row>
      <xdr:rowOff>76495</xdr:rowOff>
    </xdr:to>
    <xdr:sp macro="" textlink="">
      <xdr:nvSpPr>
        <xdr:cNvPr id="603" name="楕円 602">
          <a:extLst>
            <a:ext uri="{FF2B5EF4-FFF2-40B4-BE49-F238E27FC236}">
              <a16:creationId xmlns:a16="http://schemas.microsoft.com/office/drawing/2014/main" id="{0C018C92-D30A-4E5D-B6D7-AA3856AE6792}"/>
            </a:ext>
          </a:extLst>
        </xdr:cNvPr>
        <xdr:cNvSpPr/>
      </xdr:nvSpPr>
      <xdr:spPr>
        <a:xfrm>
          <a:off x="22110700" y="10776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80561</xdr:rowOff>
    </xdr:from>
    <xdr:ext cx="469744" cy="259045"/>
    <xdr:sp macro="" textlink="">
      <xdr:nvSpPr>
        <xdr:cNvPr id="604" name="【学校施設】&#10;一人当たり面積該当値テキスト">
          <a:extLst>
            <a:ext uri="{FF2B5EF4-FFF2-40B4-BE49-F238E27FC236}">
              <a16:creationId xmlns:a16="http://schemas.microsoft.com/office/drawing/2014/main" id="{75106398-7E68-4F29-9839-5B19176252B8}"/>
            </a:ext>
          </a:extLst>
        </xdr:cNvPr>
        <xdr:cNvSpPr txBox="1"/>
      </xdr:nvSpPr>
      <xdr:spPr>
        <a:xfrm>
          <a:off x="22199600" y="107104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147213</xdr:rowOff>
    </xdr:from>
    <xdr:to>
      <xdr:col>112</xdr:col>
      <xdr:colOff>38100</xdr:colOff>
      <xdr:row>63</xdr:row>
      <xdr:rowOff>77363</xdr:rowOff>
    </xdr:to>
    <xdr:sp macro="" textlink="">
      <xdr:nvSpPr>
        <xdr:cNvPr id="605" name="楕円 604">
          <a:extLst>
            <a:ext uri="{FF2B5EF4-FFF2-40B4-BE49-F238E27FC236}">
              <a16:creationId xmlns:a16="http://schemas.microsoft.com/office/drawing/2014/main" id="{4BE28ED9-AA79-477F-8C66-22EF8C5A5789}"/>
            </a:ext>
          </a:extLst>
        </xdr:cNvPr>
        <xdr:cNvSpPr/>
      </xdr:nvSpPr>
      <xdr:spPr>
        <a:xfrm>
          <a:off x="21272500" y="10777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25695</xdr:rowOff>
    </xdr:from>
    <xdr:to>
      <xdr:col>116</xdr:col>
      <xdr:colOff>63500</xdr:colOff>
      <xdr:row>63</xdr:row>
      <xdr:rowOff>26563</xdr:rowOff>
    </xdr:to>
    <xdr:cxnSp macro="">
      <xdr:nvCxnSpPr>
        <xdr:cNvPr id="606" name="直線コネクタ 605">
          <a:extLst>
            <a:ext uri="{FF2B5EF4-FFF2-40B4-BE49-F238E27FC236}">
              <a16:creationId xmlns:a16="http://schemas.microsoft.com/office/drawing/2014/main" id="{CB6165AE-8CC0-45EC-BE90-0ADD853D6673}"/>
            </a:ext>
          </a:extLst>
        </xdr:cNvPr>
        <xdr:cNvCxnSpPr/>
      </xdr:nvCxnSpPr>
      <xdr:spPr>
        <a:xfrm flipV="1">
          <a:off x="21323300" y="10827045"/>
          <a:ext cx="838200" cy="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151328</xdr:rowOff>
    </xdr:from>
    <xdr:to>
      <xdr:col>107</xdr:col>
      <xdr:colOff>101600</xdr:colOff>
      <xdr:row>63</xdr:row>
      <xdr:rowOff>81478</xdr:rowOff>
    </xdr:to>
    <xdr:sp macro="" textlink="">
      <xdr:nvSpPr>
        <xdr:cNvPr id="607" name="楕円 606">
          <a:extLst>
            <a:ext uri="{FF2B5EF4-FFF2-40B4-BE49-F238E27FC236}">
              <a16:creationId xmlns:a16="http://schemas.microsoft.com/office/drawing/2014/main" id="{2ED5FBB1-1E1A-456B-98E2-2304D6D592BA}"/>
            </a:ext>
          </a:extLst>
        </xdr:cNvPr>
        <xdr:cNvSpPr/>
      </xdr:nvSpPr>
      <xdr:spPr>
        <a:xfrm>
          <a:off x="20383500" y="10781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26563</xdr:rowOff>
    </xdr:from>
    <xdr:to>
      <xdr:col>111</xdr:col>
      <xdr:colOff>177800</xdr:colOff>
      <xdr:row>63</xdr:row>
      <xdr:rowOff>30678</xdr:rowOff>
    </xdr:to>
    <xdr:cxnSp macro="">
      <xdr:nvCxnSpPr>
        <xdr:cNvPr id="608" name="直線コネクタ 607">
          <a:extLst>
            <a:ext uri="{FF2B5EF4-FFF2-40B4-BE49-F238E27FC236}">
              <a16:creationId xmlns:a16="http://schemas.microsoft.com/office/drawing/2014/main" id="{7DD70E2B-7493-4D4F-8469-4E7E309DFA4D}"/>
            </a:ext>
          </a:extLst>
        </xdr:cNvPr>
        <xdr:cNvCxnSpPr/>
      </xdr:nvCxnSpPr>
      <xdr:spPr>
        <a:xfrm flipV="1">
          <a:off x="20434300" y="10827913"/>
          <a:ext cx="889000" cy="41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153157</xdr:rowOff>
    </xdr:from>
    <xdr:to>
      <xdr:col>102</xdr:col>
      <xdr:colOff>165100</xdr:colOff>
      <xdr:row>63</xdr:row>
      <xdr:rowOff>83307</xdr:rowOff>
    </xdr:to>
    <xdr:sp macro="" textlink="">
      <xdr:nvSpPr>
        <xdr:cNvPr id="609" name="楕円 608">
          <a:extLst>
            <a:ext uri="{FF2B5EF4-FFF2-40B4-BE49-F238E27FC236}">
              <a16:creationId xmlns:a16="http://schemas.microsoft.com/office/drawing/2014/main" id="{BE380BD2-7D15-4812-B457-B50DB6EF81F5}"/>
            </a:ext>
          </a:extLst>
        </xdr:cNvPr>
        <xdr:cNvSpPr/>
      </xdr:nvSpPr>
      <xdr:spPr>
        <a:xfrm>
          <a:off x="19494500" y="107830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30678</xdr:rowOff>
    </xdr:from>
    <xdr:to>
      <xdr:col>107</xdr:col>
      <xdr:colOff>50800</xdr:colOff>
      <xdr:row>63</xdr:row>
      <xdr:rowOff>32507</xdr:rowOff>
    </xdr:to>
    <xdr:cxnSp macro="">
      <xdr:nvCxnSpPr>
        <xdr:cNvPr id="610" name="直線コネクタ 609">
          <a:extLst>
            <a:ext uri="{FF2B5EF4-FFF2-40B4-BE49-F238E27FC236}">
              <a16:creationId xmlns:a16="http://schemas.microsoft.com/office/drawing/2014/main" id="{65DA9803-AC77-4B67-BA59-3825D964EA3F}"/>
            </a:ext>
          </a:extLst>
        </xdr:cNvPr>
        <xdr:cNvCxnSpPr/>
      </xdr:nvCxnSpPr>
      <xdr:spPr>
        <a:xfrm flipV="1">
          <a:off x="19545300" y="10832028"/>
          <a:ext cx="889000" cy="1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156814</xdr:rowOff>
    </xdr:from>
    <xdr:to>
      <xdr:col>98</xdr:col>
      <xdr:colOff>38100</xdr:colOff>
      <xdr:row>63</xdr:row>
      <xdr:rowOff>86964</xdr:rowOff>
    </xdr:to>
    <xdr:sp macro="" textlink="">
      <xdr:nvSpPr>
        <xdr:cNvPr id="611" name="楕円 610">
          <a:extLst>
            <a:ext uri="{FF2B5EF4-FFF2-40B4-BE49-F238E27FC236}">
              <a16:creationId xmlns:a16="http://schemas.microsoft.com/office/drawing/2014/main" id="{F010A6B1-662E-41C9-88B4-1A7542B2A223}"/>
            </a:ext>
          </a:extLst>
        </xdr:cNvPr>
        <xdr:cNvSpPr/>
      </xdr:nvSpPr>
      <xdr:spPr>
        <a:xfrm>
          <a:off x="18605500" y="10786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32507</xdr:rowOff>
    </xdr:from>
    <xdr:to>
      <xdr:col>102</xdr:col>
      <xdr:colOff>114300</xdr:colOff>
      <xdr:row>63</xdr:row>
      <xdr:rowOff>36164</xdr:rowOff>
    </xdr:to>
    <xdr:cxnSp macro="">
      <xdr:nvCxnSpPr>
        <xdr:cNvPr id="612" name="直線コネクタ 611">
          <a:extLst>
            <a:ext uri="{FF2B5EF4-FFF2-40B4-BE49-F238E27FC236}">
              <a16:creationId xmlns:a16="http://schemas.microsoft.com/office/drawing/2014/main" id="{D8DFC3C8-07CA-463C-BD80-2A2BC2DBFD0E}"/>
            </a:ext>
          </a:extLst>
        </xdr:cNvPr>
        <xdr:cNvCxnSpPr/>
      </xdr:nvCxnSpPr>
      <xdr:spPr>
        <a:xfrm flipV="1">
          <a:off x="18656300" y="10833857"/>
          <a:ext cx="889000" cy="3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53108</xdr:rowOff>
    </xdr:from>
    <xdr:ext cx="469744" cy="259045"/>
    <xdr:sp macro="" textlink="">
      <xdr:nvSpPr>
        <xdr:cNvPr id="613" name="n_1aveValue【学校施設】&#10;一人当たり面積">
          <a:extLst>
            <a:ext uri="{FF2B5EF4-FFF2-40B4-BE49-F238E27FC236}">
              <a16:creationId xmlns:a16="http://schemas.microsoft.com/office/drawing/2014/main" id="{434567AF-9481-438A-8F4A-0F8EA2EEAD6B}"/>
            </a:ext>
          </a:extLst>
        </xdr:cNvPr>
        <xdr:cNvSpPr txBox="1"/>
      </xdr:nvSpPr>
      <xdr:spPr>
        <a:xfrm>
          <a:off x="21075727" y="105115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42912</xdr:rowOff>
    </xdr:from>
    <xdr:ext cx="469744" cy="259045"/>
    <xdr:sp macro="" textlink="">
      <xdr:nvSpPr>
        <xdr:cNvPr id="614" name="n_2aveValue【学校施設】&#10;一人当たり面積">
          <a:extLst>
            <a:ext uri="{FF2B5EF4-FFF2-40B4-BE49-F238E27FC236}">
              <a16:creationId xmlns:a16="http://schemas.microsoft.com/office/drawing/2014/main" id="{E35E6850-39B5-484F-B9BF-6C1E98750330}"/>
            </a:ext>
          </a:extLst>
        </xdr:cNvPr>
        <xdr:cNvSpPr txBox="1"/>
      </xdr:nvSpPr>
      <xdr:spPr>
        <a:xfrm>
          <a:off x="20199427" y="105013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37837</xdr:rowOff>
    </xdr:from>
    <xdr:ext cx="469744" cy="259045"/>
    <xdr:sp macro="" textlink="">
      <xdr:nvSpPr>
        <xdr:cNvPr id="615" name="n_3aveValue【学校施設】&#10;一人当たり面積">
          <a:extLst>
            <a:ext uri="{FF2B5EF4-FFF2-40B4-BE49-F238E27FC236}">
              <a16:creationId xmlns:a16="http://schemas.microsoft.com/office/drawing/2014/main" id="{C4C5B020-F4A3-45C2-90A3-A748BD766120}"/>
            </a:ext>
          </a:extLst>
        </xdr:cNvPr>
        <xdr:cNvSpPr txBox="1"/>
      </xdr:nvSpPr>
      <xdr:spPr>
        <a:xfrm>
          <a:off x="19310427" y="104962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44879</xdr:rowOff>
    </xdr:from>
    <xdr:ext cx="469744" cy="259045"/>
    <xdr:sp macro="" textlink="">
      <xdr:nvSpPr>
        <xdr:cNvPr id="616" name="n_4aveValue【学校施設】&#10;一人当たり面積">
          <a:extLst>
            <a:ext uri="{FF2B5EF4-FFF2-40B4-BE49-F238E27FC236}">
              <a16:creationId xmlns:a16="http://schemas.microsoft.com/office/drawing/2014/main" id="{D39482DE-A256-4D1D-9D87-CD061A361C8C}"/>
            </a:ext>
          </a:extLst>
        </xdr:cNvPr>
        <xdr:cNvSpPr txBox="1"/>
      </xdr:nvSpPr>
      <xdr:spPr>
        <a:xfrm>
          <a:off x="18421427" y="105033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68490</xdr:rowOff>
    </xdr:from>
    <xdr:ext cx="469744" cy="259045"/>
    <xdr:sp macro="" textlink="">
      <xdr:nvSpPr>
        <xdr:cNvPr id="617" name="n_1mainValue【学校施設】&#10;一人当たり面積">
          <a:extLst>
            <a:ext uri="{FF2B5EF4-FFF2-40B4-BE49-F238E27FC236}">
              <a16:creationId xmlns:a16="http://schemas.microsoft.com/office/drawing/2014/main" id="{813278F8-B64E-47B9-8FC0-063C02716D86}"/>
            </a:ext>
          </a:extLst>
        </xdr:cNvPr>
        <xdr:cNvSpPr txBox="1"/>
      </xdr:nvSpPr>
      <xdr:spPr>
        <a:xfrm>
          <a:off x="21075727" y="108698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72605</xdr:rowOff>
    </xdr:from>
    <xdr:ext cx="469744" cy="259045"/>
    <xdr:sp macro="" textlink="">
      <xdr:nvSpPr>
        <xdr:cNvPr id="618" name="n_2mainValue【学校施設】&#10;一人当たり面積">
          <a:extLst>
            <a:ext uri="{FF2B5EF4-FFF2-40B4-BE49-F238E27FC236}">
              <a16:creationId xmlns:a16="http://schemas.microsoft.com/office/drawing/2014/main" id="{868BDC2C-6A9B-46BD-84D7-279517D9DD29}"/>
            </a:ext>
          </a:extLst>
        </xdr:cNvPr>
        <xdr:cNvSpPr txBox="1"/>
      </xdr:nvSpPr>
      <xdr:spPr>
        <a:xfrm>
          <a:off x="20199427" y="108739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74434</xdr:rowOff>
    </xdr:from>
    <xdr:ext cx="469744" cy="259045"/>
    <xdr:sp macro="" textlink="">
      <xdr:nvSpPr>
        <xdr:cNvPr id="619" name="n_3mainValue【学校施設】&#10;一人当たり面積">
          <a:extLst>
            <a:ext uri="{FF2B5EF4-FFF2-40B4-BE49-F238E27FC236}">
              <a16:creationId xmlns:a16="http://schemas.microsoft.com/office/drawing/2014/main" id="{6E4FA368-2ADC-4EDB-BCB1-51144D9AC1C0}"/>
            </a:ext>
          </a:extLst>
        </xdr:cNvPr>
        <xdr:cNvSpPr txBox="1"/>
      </xdr:nvSpPr>
      <xdr:spPr>
        <a:xfrm>
          <a:off x="19310427" y="108757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78091</xdr:rowOff>
    </xdr:from>
    <xdr:ext cx="469744" cy="259045"/>
    <xdr:sp macro="" textlink="">
      <xdr:nvSpPr>
        <xdr:cNvPr id="620" name="n_4mainValue【学校施設】&#10;一人当たり面積">
          <a:extLst>
            <a:ext uri="{FF2B5EF4-FFF2-40B4-BE49-F238E27FC236}">
              <a16:creationId xmlns:a16="http://schemas.microsoft.com/office/drawing/2014/main" id="{AE969C74-91BB-4CB4-B7CE-4AE9B6929718}"/>
            </a:ext>
          </a:extLst>
        </xdr:cNvPr>
        <xdr:cNvSpPr txBox="1"/>
      </xdr:nvSpPr>
      <xdr:spPr>
        <a:xfrm>
          <a:off x="18421427" y="108794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1" name="正方形/長方形 620">
          <a:extLst>
            <a:ext uri="{FF2B5EF4-FFF2-40B4-BE49-F238E27FC236}">
              <a16:creationId xmlns:a16="http://schemas.microsoft.com/office/drawing/2014/main" id="{3F25B159-08BC-4357-8D27-6C62534A1FCF}"/>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2" name="正方形/長方形 621">
          <a:extLst>
            <a:ext uri="{FF2B5EF4-FFF2-40B4-BE49-F238E27FC236}">
              <a16:creationId xmlns:a16="http://schemas.microsoft.com/office/drawing/2014/main" id="{B49AA9F8-F573-4B86-A823-CB9999B01901}"/>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3" name="正方形/長方形 622">
          <a:extLst>
            <a:ext uri="{FF2B5EF4-FFF2-40B4-BE49-F238E27FC236}">
              <a16:creationId xmlns:a16="http://schemas.microsoft.com/office/drawing/2014/main" id="{04E62DE2-6979-435F-8737-99BD3F73EB5F}"/>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4" name="正方形/長方形 623">
          <a:extLst>
            <a:ext uri="{FF2B5EF4-FFF2-40B4-BE49-F238E27FC236}">
              <a16:creationId xmlns:a16="http://schemas.microsoft.com/office/drawing/2014/main" id="{E8A22FCB-CE27-4BFA-8A1D-95A24D059E2C}"/>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5" name="正方形/長方形 624">
          <a:extLst>
            <a:ext uri="{FF2B5EF4-FFF2-40B4-BE49-F238E27FC236}">
              <a16:creationId xmlns:a16="http://schemas.microsoft.com/office/drawing/2014/main" id="{1FC1BFFE-374C-4F49-98E3-316343A840DF}"/>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6" name="正方形/長方形 625">
          <a:extLst>
            <a:ext uri="{FF2B5EF4-FFF2-40B4-BE49-F238E27FC236}">
              <a16:creationId xmlns:a16="http://schemas.microsoft.com/office/drawing/2014/main" id="{EADF01E6-695D-41D2-8602-7A7377990989}"/>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7" name="正方形/長方形 626">
          <a:extLst>
            <a:ext uri="{FF2B5EF4-FFF2-40B4-BE49-F238E27FC236}">
              <a16:creationId xmlns:a16="http://schemas.microsoft.com/office/drawing/2014/main" id="{17504530-0763-453E-9EEC-355E33AD7D41}"/>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28" name="正方形/長方形 627">
          <a:extLst>
            <a:ext uri="{FF2B5EF4-FFF2-40B4-BE49-F238E27FC236}">
              <a16:creationId xmlns:a16="http://schemas.microsoft.com/office/drawing/2014/main" id="{00BEB0A5-2835-4C5F-BA58-7FEA70E5A788}"/>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29" name="正方形/長方形 628">
          <a:extLst>
            <a:ext uri="{FF2B5EF4-FFF2-40B4-BE49-F238E27FC236}">
              <a16:creationId xmlns:a16="http://schemas.microsoft.com/office/drawing/2014/main" id="{4CBA8CF2-40DC-4B96-97B2-A46E1965F33A}"/>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30" name="正方形/長方形 629">
          <a:extLst>
            <a:ext uri="{FF2B5EF4-FFF2-40B4-BE49-F238E27FC236}">
              <a16:creationId xmlns:a16="http://schemas.microsoft.com/office/drawing/2014/main" id="{B8A4DF91-F66A-4C81-97AB-9D4009FF1C10}"/>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31" name="正方形/長方形 630">
          <a:extLst>
            <a:ext uri="{FF2B5EF4-FFF2-40B4-BE49-F238E27FC236}">
              <a16:creationId xmlns:a16="http://schemas.microsoft.com/office/drawing/2014/main" id="{A799C5F0-7B1C-40B2-A5F7-A67CB27B7EF7}"/>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32" name="正方形/長方形 631">
          <a:extLst>
            <a:ext uri="{FF2B5EF4-FFF2-40B4-BE49-F238E27FC236}">
              <a16:creationId xmlns:a16="http://schemas.microsoft.com/office/drawing/2014/main" id="{821C6A8F-C1E1-46E2-A42A-BD6A9E3A0BCC}"/>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33" name="正方形/長方形 632">
          <a:extLst>
            <a:ext uri="{FF2B5EF4-FFF2-40B4-BE49-F238E27FC236}">
              <a16:creationId xmlns:a16="http://schemas.microsoft.com/office/drawing/2014/main" id="{696F3774-3C09-490B-925E-0D1F17C2405E}"/>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34" name="正方形/長方形 633">
          <a:extLst>
            <a:ext uri="{FF2B5EF4-FFF2-40B4-BE49-F238E27FC236}">
              <a16:creationId xmlns:a16="http://schemas.microsoft.com/office/drawing/2014/main" id="{F92F32ED-341E-44BF-9852-EF9C2ED76676}"/>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35" name="正方形/長方形 634">
          <a:extLst>
            <a:ext uri="{FF2B5EF4-FFF2-40B4-BE49-F238E27FC236}">
              <a16:creationId xmlns:a16="http://schemas.microsoft.com/office/drawing/2014/main" id="{D384B9A4-0157-4E90-BCED-478D8F58C63B}"/>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36" name="正方形/長方形 635">
          <a:extLst>
            <a:ext uri="{FF2B5EF4-FFF2-40B4-BE49-F238E27FC236}">
              <a16:creationId xmlns:a16="http://schemas.microsoft.com/office/drawing/2014/main" id="{580BDBE2-8855-44AA-B628-E9500D506990}"/>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37" name="正方形/長方形 636">
          <a:extLst>
            <a:ext uri="{FF2B5EF4-FFF2-40B4-BE49-F238E27FC236}">
              <a16:creationId xmlns:a16="http://schemas.microsoft.com/office/drawing/2014/main" id="{72712BA1-EB7E-4F56-886D-B0FE1CAF9501}"/>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38" name="正方形/長方形 637">
          <a:extLst>
            <a:ext uri="{FF2B5EF4-FFF2-40B4-BE49-F238E27FC236}">
              <a16:creationId xmlns:a16="http://schemas.microsoft.com/office/drawing/2014/main" id="{3C8E7821-BD32-4BA4-8D06-1609A0D798F9}"/>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39" name="正方形/長方形 638">
          <a:extLst>
            <a:ext uri="{FF2B5EF4-FFF2-40B4-BE49-F238E27FC236}">
              <a16:creationId xmlns:a16="http://schemas.microsoft.com/office/drawing/2014/main" id="{6AA43EFC-90A4-492C-868F-37193515F206}"/>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40" name="正方形/長方形 639">
          <a:extLst>
            <a:ext uri="{FF2B5EF4-FFF2-40B4-BE49-F238E27FC236}">
              <a16:creationId xmlns:a16="http://schemas.microsoft.com/office/drawing/2014/main" id="{EEBAE645-8EAC-4476-8A19-BA5FFC4650FF}"/>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41" name="正方形/長方形 640">
          <a:extLst>
            <a:ext uri="{FF2B5EF4-FFF2-40B4-BE49-F238E27FC236}">
              <a16:creationId xmlns:a16="http://schemas.microsoft.com/office/drawing/2014/main" id="{6B32BA5B-4C12-45A5-8179-7FB17F7A4AA6}"/>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42" name="正方形/長方形 641">
          <a:extLst>
            <a:ext uri="{FF2B5EF4-FFF2-40B4-BE49-F238E27FC236}">
              <a16:creationId xmlns:a16="http://schemas.microsoft.com/office/drawing/2014/main" id="{77C5540C-F977-47B1-B70B-7C0AA44E0FCC}"/>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43" name="正方形/長方形 642">
          <a:extLst>
            <a:ext uri="{FF2B5EF4-FFF2-40B4-BE49-F238E27FC236}">
              <a16:creationId xmlns:a16="http://schemas.microsoft.com/office/drawing/2014/main" id="{BC8E4BB2-6486-471D-83FC-9A670A3651DD}"/>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44" name="正方形/長方形 643">
          <a:extLst>
            <a:ext uri="{FF2B5EF4-FFF2-40B4-BE49-F238E27FC236}">
              <a16:creationId xmlns:a16="http://schemas.microsoft.com/office/drawing/2014/main" id="{13CB0DBE-9709-4FDE-B997-814FA8D9D565}"/>
            </a:ext>
          </a:extLst>
        </xdr:cNvPr>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645" name="正方形/長方形 644">
          <a:extLst>
            <a:ext uri="{FF2B5EF4-FFF2-40B4-BE49-F238E27FC236}">
              <a16:creationId xmlns:a16="http://schemas.microsoft.com/office/drawing/2014/main" id="{ABF52701-0100-49CE-BB19-160E5C0BF3BA}"/>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46" name="正方形/長方形 645">
          <a:extLst>
            <a:ext uri="{FF2B5EF4-FFF2-40B4-BE49-F238E27FC236}">
              <a16:creationId xmlns:a16="http://schemas.microsoft.com/office/drawing/2014/main" id="{F0C41E14-34DE-4317-A811-36D82D1699D3}"/>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47" name="正方形/長方形 646">
          <a:extLst>
            <a:ext uri="{FF2B5EF4-FFF2-40B4-BE49-F238E27FC236}">
              <a16:creationId xmlns:a16="http://schemas.microsoft.com/office/drawing/2014/main" id="{4D9BBC18-B3BB-443E-B85E-9FDB3C8890B1}"/>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48" name="正方形/長方形 647">
          <a:extLst>
            <a:ext uri="{FF2B5EF4-FFF2-40B4-BE49-F238E27FC236}">
              <a16:creationId xmlns:a16="http://schemas.microsoft.com/office/drawing/2014/main" id="{D475A9FB-FD37-4291-B5CE-0D852F2B5DBF}"/>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49" name="正方形/長方形 648">
          <a:extLst>
            <a:ext uri="{FF2B5EF4-FFF2-40B4-BE49-F238E27FC236}">
              <a16:creationId xmlns:a16="http://schemas.microsoft.com/office/drawing/2014/main" id="{1700A2BB-DFA7-4706-AB8C-3490AB64A7D3}"/>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50" name="正方形/長方形 649">
          <a:extLst>
            <a:ext uri="{FF2B5EF4-FFF2-40B4-BE49-F238E27FC236}">
              <a16:creationId xmlns:a16="http://schemas.microsoft.com/office/drawing/2014/main" id="{9CB1D453-795C-42A6-8569-689B3FF7BB35}"/>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51" name="正方形/長方形 650">
          <a:extLst>
            <a:ext uri="{FF2B5EF4-FFF2-40B4-BE49-F238E27FC236}">
              <a16:creationId xmlns:a16="http://schemas.microsoft.com/office/drawing/2014/main" id="{3AA78653-47FA-4658-A6E2-4DF19BE0F8D3}"/>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52" name="正方形/長方形 651">
          <a:extLst>
            <a:ext uri="{FF2B5EF4-FFF2-40B4-BE49-F238E27FC236}">
              <a16:creationId xmlns:a16="http://schemas.microsoft.com/office/drawing/2014/main" id="{AC4B8029-7E5A-46AA-B224-199C40E496D6}"/>
            </a:ext>
          </a:extLst>
        </xdr:cNvPr>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653" name="正方形/長方形 652">
          <a:extLst>
            <a:ext uri="{FF2B5EF4-FFF2-40B4-BE49-F238E27FC236}">
              <a16:creationId xmlns:a16="http://schemas.microsoft.com/office/drawing/2014/main" id="{3B29E076-A9E0-496A-8695-E532E04598DB}"/>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54" name="正方形/長方形 653">
          <a:extLst>
            <a:ext uri="{FF2B5EF4-FFF2-40B4-BE49-F238E27FC236}">
              <a16:creationId xmlns:a16="http://schemas.microsoft.com/office/drawing/2014/main" id="{B13FB87B-1D8E-420F-BFF9-CEDE662AAFEC}"/>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55" name="テキスト ボックス 654">
          <a:extLst>
            <a:ext uri="{FF2B5EF4-FFF2-40B4-BE49-F238E27FC236}">
              <a16:creationId xmlns:a16="http://schemas.microsoft.com/office/drawing/2014/main" id="{C92BECD4-147D-4B0E-B4AE-9930F70A58FA}"/>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類似団体と比較して特に固定資産減価償却率が高くなっている施設は、公営住宅、学校施設である。公営住宅については、築</a:t>
          </a:r>
          <a:r>
            <a:rPr kumimoji="1" lang="en-US" altLang="ja-JP" sz="1100">
              <a:solidFill>
                <a:schemeClr val="dk1"/>
              </a:solidFill>
              <a:effectLst/>
              <a:latin typeface="+mn-lt"/>
              <a:ea typeface="+mn-ea"/>
              <a:cs typeface="+mn-cs"/>
            </a:rPr>
            <a:t>31</a:t>
          </a:r>
          <a:r>
            <a:rPr kumimoji="1" lang="ja-JP" altLang="ja-JP" sz="1100">
              <a:solidFill>
                <a:schemeClr val="dk1"/>
              </a:solidFill>
              <a:effectLst/>
              <a:latin typeface="+mn-lt"/>
              <a:ea typeface="+mn-ea"/>
              <a:cs typeface="+mn-cs"/>
            </a:rPr>
            <a:t>年以上を経過した施設が多くなっており、総点検を行い、長寿命化計画に基づいた施設の維持と、予防保全を実施する。また、学校施設についても、小学校が有形固定資産減価償却率</a:t>
          </a:r>
          <a:r>
            <a:rPr kumimoji="1" lang="en-US" altLang="ja-JP" sz="1100">
              <a:solidFill>
                <a:schemeClr val="dk1"/>
              </a:solidFill>
              <a:effectLst/>
              <a:latin typeface="+mn-lt"/>
              <a:ea typeface="+mn-ea"/>
              <a:cs typeface="+mn-cs"/>
            </a:rPr>
            <a:t>71.5</a:t>
          </a:r>
          <a:r>
            <a:rPr kumimoji="1" lang="ja-JP" altLang="ja-JP" sz="1100">
              <a:solidFill>
                <a:schemeClr val="dk1"/>
              </a:solidFill>
              <a:effectLst/>
              <a:latin typeface="+mn-lt"/>
              <a:ea typeface="+mn-ea"/>
              <a:cs typeface="+mn-cs"/>
            </a:rPr>
            <a:t>％、中学校が</a:t>
          </a:r>
          <a:r>
            <a:rPr kumimoji="1" lang="en-US" altLang="ja-JP" sz="1100">
              <a:solidFill>
                <a:schemeClr val="dk1"/>
              </a:solidFill>
              <a:effectLst/>
              <a:latin typeface="+mn-lt"/>
              <a:ea typeface="+mn-ea"/>
              <a:cs typeface="+mn-cs"/>
            </a:rPr>
            <a:t>70</a:t>
          </a:r>
          <a:r>
            <a:rPr kumimoji="1" lang="ja-JP" altLang="ja-JP" sz="1100">
              <a:solidFill>
                <a:schemeClr val="dk1"/>
              </a:solidFill>
              <a:effectLst/>
              <a:latin typeface="+mn-lt"/>
              <a:ea typeface="+mn-ea"/>
              <a:cs typeface="+mn-cs"/>
            </a:rPr>
            <a:t>％となっており、特に小学校の有形固定資産減価償却率が高くなっている。令和２年度に個別施設計画を策定、令和３年度に公共施設総合管理計画</a:t>
          </a:r>
          <a:r>
            <a:rPr kumimoji="1" lang="ja-JP" altLang="en-US" sz="1100">
              <a:solidFill>
                <a:schemeClr val="dk1"/>
              </a:solidFill>
              <a:effectLst/>
              <a:latin typeface="+mn-lt"/>
              <a:ea typeface="+mn-ea"/>
              <a:cs typeface="+mn-cs"/>
            </a:rPr>
            <a:t>を</a:t>
          </a:r>
          <a:r>
            <a:rPr kumimoji="1" lang="ja-JP" altLang="ja-JP" sz="1100">
              <a:solidFill>
                <a:schemeClr val="dk1"/>
              </a:solidFill>
              <a:effectLst/>
              <a:latin typeface="+mn-lt"/>
              <a:ea typeface="+mn-ea"/>
              <a:cs typeface="+mn-cs"/>
            </a:rPr>
            <a:t>改訂</a:t>
          </a:r>
          <a:r>
            <a:rPr kumimoji="1" lang="ja-JP" altLang="en-US" sz="1100">
              <a:solidFill>
                <a:schemeClr val="dk1"/>
              </a:solidFill>
              <a:effectLst/>
              <a:latin typeface="+mn-lt"/>
              <a:ea typeface="+mn-ea"/>
              <a:cs typeface="+mn-cs"/>
            </a:rPr>
            <a:t>しており</a:t>
          </a:r>
          <a:r>
            <a:rPr kumimoji="1" lang="ja-JP" altLang="ja-JP" sz="1100">
              <a:solidFill>
                <a:schemeClr val="dk1"/>
              </a:solidFill>
              <a:effectLst/>
              <a:latin typeface="+mn-lt"/>
              <a:ea typeface="+mn-ea"/>
              <a:cs typeface="+mn-cs"/>
            </a:rPr>
            <a:t>、同計画に基づいて老朽化対策に取り組んでいくこととしている。</a:t>
          </a:r>
          <a:br>
            <a:rPr kumimoji="1" lang="en-US" altLang="ja-JP" sz="1100">
              <a:solidFill>
                <a:schemeClr val="dk1"/>
              </a:solidFill>
              <a:effectLst/>
              <a:latin typeface="+mn-lt"/>
              <a:ea typeface="+mn-ea"/>
              <a:cs typeface="+mn-cs"/>
            </a:rPr>
          </a:br>
          <a:r>
            <a:rPr kumimoji="1" lang="ja-JP" altLang="ja-JP" sz="1100">
              <a:solidFill>
                <a:schemeClr val="dk1"/>
              </a:solidFill>
              <a:effectLst/>
              <a:latin typeface="+mn-lt"/>
              <a:ea typeface="+mn-ea"/>
              <a:cs typeface="+mn-cs"/>
            </a:rPr>
            <a:t>認定こども園については、平成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年度に老朽化していた保育所と幼稚園を統合し、高台に新しい施設を建設したため、固定資産減価償却率は減少している。</a:t>
          </a:r>
          <a:endParaRPr lang="ja-JP" altLang="ja-JP" sz="1400">
            <a:effectLst/>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7046F504-DBC8-4741-BE74-A23CB1E633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4F65F37F-9D8E-477F-8F05-B1AFE8ACA846}"/>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3604AF92-2F63-4A9E-BFCF-F5E66A01F829}"/>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C7AF110F-C23F-4486-8B58-29C1DAD65239}"/>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F0E8BCDF-2B2E-4F4C-9233-83222C627965}"/>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A1A583-8D28-4760-9AE3-89920C54B3C5}"/>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4DCB3D6C-EBC6-4630-B0E2-E9B4FFFED8B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E90B8D27-6DC0-4ABD-8474-75F7984F5AD8}"/>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9E64FD27-2F55-43CC-A52C-AA79425D4423}"/>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2E7AC11B-CA28-4C93-B8D5-F84861288490}"/>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3,119
3,105
28.37
3,570,351
3,474,596
33,044
1,706,158
3,523,213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463FF48F-6206-4514-B1A7-420086E87261}"/>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9241284-46C8-40F9-95C4-80114848C636}"/>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EA4D98F4-B4BF-4C8E-9CAC-01548BB760D5}"/>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31472262-C233-48CE-A28E-636DF501F5BD}"/>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E084EED0-2937-4B39-AF77-EB94776778B4}"/>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E42FF4D1-9560-4E08-9173-562EB4E5E8D9}"/>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0D8C5F74-9054-43AE-8CB9-5588A6A7B277}"/>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418B2C0C-CE5A-4595-A9FD-96C621F590FB}"/>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2E099657-9738-4924-8F3E-492D24157DBF}"/>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936F6DD2-C7B9-46C7-91C8-DA0ED1B956C8}"/>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9343BF49-FA85-4233-9424-FAE970D5AF9C}"/>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F67C6E1A-93B2-4AB9-89A9-8F7B799DDAD3}"/>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CB97298A-28F6-41EB-A4CE-3E709832BEE0}"/>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F8BAD0D3-AF20-4698-A256-643B764E9A81}"/>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6992B792-4B30-424D-A413-3623B1BBB52E}"/>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F4240BC8-8D8E-4791-9712-54E8CC68C423}"/>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65E9424A-AEB0-4AE4-AACD-5BD55369CE4E}"/>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B679A883-5934-4A79-B597-422A5B5CBC1C}"/>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4CD365E9-6973-43D3-828D-82836D773E4B}"/>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CE51BAC6-6DA0-468B-9141-677CD75417C6}"/>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6E63EBEC-BBC3-427E-B8DF-ABA30ECE95C7}"/>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9D1225B5-8834-4E35-BB06-81A887881C7F}"/>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3065E8AA-CEEC-4283-903B-4913E508E928}"/>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72D32EF6-72E3-4605-8374-6324B82D749D}"/>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A0915815-A187-4071-BED9-0A0CFFC39C93}"/>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D120C708-7518-4A1E-A62E-C4DA5269117D}"/>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0FF0B8D9-E9F4-4E0E-84D7-C8E42A38DE71}"/>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BE728BEF-AC2C-43B8-80FF-352E385E72A2}"/>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E7C63177-3A81-451B-8A0A-5A5F9866B513}"/>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F4C86EB3-6A3C-42C9-8515-507F19FB285D}"/>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96EE81C6-A9AE-44BF-88B7-6183B490B45E}"/>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47ACE2AE-29D5-4855-A694-F6BB44FAADE7}"/>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536FAA12-A451-4601-B854-B9F55DD12744}"/>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A0124AD9-5FC8-4D56-89BC-BED1235FF796}"/>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3E5B3DB3-3C22-4F1E-8741-A42817BEEBDC}"/>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F44FFFB7-B37E-4703-BB7F-D4ED074B74D4}"/>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B877732C-B3A2-47A6-AFB6-C62CA3793C25}"/>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71DF3ACB-FAA9-4DB2-902E-932B208229A1}"/>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DD158631-4A9C-4899-BBFF-23DFA6DBEA97}"/>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E0464AAA-245D-4B76-96DE-2566228DEA13}"/>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3925345E-E40E-4ACF-9A16-1457551CC5CF}"/>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6F125FD2-3BFD-4CBC-A561-CBC0E0206276}"/>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B98C764F-E657-4A39-A5DA-0EA7F3E23B00}"/>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1C455774-2A3D-4C09-AFFC-10ABB28D80E7}"/>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FE04BE3D-472C-4EA6-80E0-3A7C80C0CD7D}"/>
            </a:ext>
          </a:extLst>
        </xdr:cNvPr>
        <xdr:cNvSpPr/>
      </xdr:nvSpPr>
      <xdr:spPr>
        <a:xfrm>
          <a:off x="762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46</xdr:row>
      <xdr:rowOff>114300</xdr:rowOff>
    </xdr:from>
    <xdr:to>
      <xdr:col>59</xdr:col>
      <xdr:colOff>88900</xdr:colOff>
      <xdr:row>50</xdr:row>
      <xdr:rowOff>63500</xdr:rowOff>
    </xdr:to>
    <xdr:sp macro="" textlink="">
      <xdr:nvSpPr>
        <xdr:cNvPr id="57" name="正方形/長方形 56">
          <a:extLst>
            <a:ext uri="{FF2B5EF4-FFF2-40B4-BE49-F238E27FC236}">
              <a16:creationId xmlns:a16="http://schemas.microsoft.com/office/drawing/2014/main" id="{203A8BFE-EF26-43E4-8380-2A05E3232CB3}"/>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58" name="正方形/長方形 57">
          <a:extLst>
            <a:ext uri="{FF2B5EF4-FFF2-40B4-BE49-F238E27FC236}">
              <a16:creationId xmlns:a16="http://schemas.microsoft.com/office/drawing/2014/main" id="{152B9B0C-D27F-4F12-B0D6-0F5662B45A72}"/>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59" name="正方形/長方形 58">
          <a:extLst>
            <a:ext uri="{FF2B5EF4-FFF2-40B4-BE49-F238E27FC236}">
              <a16:creationId xmlns:a16="http://schemas.microsoft.com/office/drawing/2014/main" id="{691C9A78-5EB0-4B74-953E-20572545C499}"/>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60" name="正方形/長方形 59">
          <a:extLst>
            <a:ext uri="{FF2B5EF4-FFF2-40B4-BE49-F238E27FC236}">
              <a16:creationId xmlns:a16="http://schemas.microsoft.com/office/drawing/2014/main" id="{A13BE0E0-98D5-4055-8FF1-9594D3BABD58}"/>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61" name="正方形/長方形 60">
          <a:extLst>
            <a:ext uri="{FF2B5EF4-FFF2-40B4-BE49-F238E27FC236}">
              <a16:creationId xmlns:a16="http://schemas.microsoft.com/office/drawing/2014/main" id="{403AA522-B0E1-4A7F-BF60-FD2429512925}"/>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62" name="正方形/長方形 61">
          <a:extLst>
            <a:ext uri="{FF2B5EF4-FFF2-40B4-BE49-F238E27FC236}">
              <a16:creationId xmlns:a16="http://schemas.microsoft.com/office/drawing/2014/main" id="{597B5354-61AD-4BEA-A683-BBC6169A5CC2}"/>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63" name="正方形/長方形 62">
          <a:extLst>
            <a:ext uri="{FF2B5EF4-FFF2-40B4-BE49-F238E27FC236}">
              <a16:creationId xmlns:a16="http://schemas.microsoft.com/office/drawing/2014/main" id="{4D210C19-E23B-4F2E-BD2F-9C38046756BA}"/>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64" name="正方形/長方形 63">
          <a:extLst>
            <a:ext uri="{FF2B5EF4-FFF2-40B4-BE49-F238E27FC236}">
              <a16:creationId xmlns:a16="http://schemas.microsoft.com/office/drawing/2014/main" id="{B283BFA2-A565-4158-B7A0-6C4BD6BD19E7}"/>
            </a:ext>
          </a:extLst>
        </xdr:cNvPr>
        <xdr:cNvSpPr/>
      </xdr:nvSpPr>
      <xdr:spPr>
        <a:xfrm>
          <a:off x="6604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68</xdr:row>
      <xdr:rowOff>152400</xdr:rowOff>
    </xdr:from>
    <xdr:to>
      <xdr:col>28</xdr:col>
      <xdr:colOff>152400</xdr:colOff>
      <xdr:row>72</xdr:row>
      <xdr:rowOff>101600</xdr:rowOff>
    </xdr:to>
    <xdr:sp macro="" textlink="">
      <xdr:nvSpPr>
        <xdr:cNvPr id="65" name="正方形/長方形 64">
          <a:extLst>
            <a:ext uri="{FF2B5EF4-FFF2-40B4-BE49-F238E27FC236}">
              <a16:creationId xmlns:a16="http://schemas.microsoft.com/office/drawing/2014/main" id="{EF81EE42-4A8B-4652-B3F4-C5DDACB3287C}"/>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66" name="正方形/長方形 65">
          <a:extLst>
            <a:ext uri="{FF2B5EF4-FFF2-40B4-BE49-F238E27FC236}">
              <a16:creationId xmlns:a16="http://schemas.microsoft.com/office/drawing/2014/main" id="{D1549FEC-5CF3-4E53-B75E-FFA2DA3359FC}"/>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67" name="正方形/長方形 66">
          <a:extLst>
            <a:ext uri="{FF2B5EF4-FFF2-40B4-BE49-F238E27FC236}">
              <a16:creationId xmlns:a16="http://schemas.microsoft.com/office/drawing/2014/main" id="{859DB9C9-DF56-4496-AC5A-F076936A0334}"/>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68" name="正方形/長方形 67">
          <a:extLst>
            <a:ext uri="{FF2B5EF4-FFF2-40B4-BE49-F238E27FC236}">
              <a16:creationId xmlns:a16="http://schemas.microsoft.com/office/drawing/2014/main" id="{1EC83B05-AFFF-45F3-A353-F753B347569D}"/>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69" name="正方形/長方形 68">
          <a:extLst>
            <a:ext uri="{FF2B5EF4-FFF2-40B4-BE49-F238E27FC236}">
              <a16:creationId xmlns:a16="http://schemas.microsoft.com/office/drawing/2014/main" id="{0DFBA294-8121-4FEB-BDE3-F9339F6A2C1A}"/>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70" name="正方形/長方形 69">
          <a:extLst>
            <a:ext uri="{FF2B5EF4-FFF2-40B4-BE49-F238E27FC236}">
              <a16:creationId xmlns:a16="http://schemas.microsoft.com/office/drawing/2014/main" id="{94C6A11D-EA46-4D9E-A471-5FA7376F4C33}"/>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71" name="正方形/長方形 70">
          <a:extLst>
            <a:ext uri="{FF2B5EF4-FFF2-40B4-BE49-F238E27FC236}">
              <a16:creationId xmlns:a16="http://schemas.microsoft.com/office/drawing/2014/main" id="{81236C4A-44F2-4F76-ADF5-C718EDFDC875}"/>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72" name="正方形/長方形 71">
          <a:extLst>
            <a:ext uri="{FF2B5EF4-FFF2-40B4-BE49-F238E27FC236}">
              <a16:creationId xmlns:a16="http://schemas.microsoft.com/office/drawing/2014/main" id="{597DF771-DD44-44F0-9C0C-977ECCD1DF2F}"/>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73" name="テキスト ボックス 72">
          <a:extLst>
            <a:ext uri="{FF2B5EF4-FFF2-40B4-BE49-F238E27FC236}">
              <a16:creationId xmlns:a16="http://schemas.microsoft.com/office/drawing/2014/main" id="{51614ED6-EA3C-4A82-811F-A587DAEC1734}"/>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74" name="直線コネクタ 73">
          <a:extLst>
            <a:ext uri="{FF2B5EF4-FFF2-40B4-BE49-F238E27FC236}">
              <a16:creationId xmlns:a16="http://schemas.microsoft.com/office/drawing/2014/main" id="{CE5D7E7C-CE8B-4A50-ACF1-7D3E32011891}"/>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75" name="テキスト ボックス 74">
          <a:extLst>
            <a:ext uri="{FF2B5EF4-FFF2-40B4-BE49-F238E27FC236}">
              <a16:creationId xmlns:a16="http://schemas.microsoft.com/office/drawing/2014/main" id="{554DB4BE-48A4-4A21-AFFF-456F1DE09F3A}"/>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76" name="直線コネクタ 75">
          <a:extLst>
            <a:ext uri="{FF2B5EF4-FFF2-40B4-BE49-F238E27FC236}">
              <a16:creationId xmlns:a16="http://schemas.microsoft.com/office/drawing/2014/main" id="{0177333A-3C16-4331-BA74-01DEA9940CAA}"/>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77" name="テキスト ボックス 76">
          <a:extLst>
            <a:ext uri="{FF2B5EF4-FFF2-40B4-BE49-F238E27FC236}">
              <a16:creationId xmlns:a16="http://schemas.microsoft.com/office/drawing/2014/main" id="{98BA4841-E172-4A46-BAEA-636A64E6E4F9}"/>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78" name="直線コネクタ 77">
          <a:extLst>
            <a:ext uri="{FF2B5EF4-FFF2-40B4-BE49-F238E27FC236}">
              <a16:creationId xmlns:a16="http://schemas.microsoft.com/office/drawing/2014/main" id="{FE744504-447A-438B-876D-A6B8DC09C7BF}"/>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79" name="テキスト ボックス 78">
          <a:extLst>
            <a:ext uri="{FF2B5EF4-FFF2-40B4-BE49-F238E27FC236}">
              <a16:creationId xmlns:a16="http://schemas.microsoft.com/office/drawing/2014/main" id="{6F86ACAF-B234-4AAE-99BF-3471C8D426E1}"/>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80" name="直線コネクタ 79">
          <a:extLst>
            <a:ext uri="{FF2B5EF4-FFF2-40B4-BE49-F238E27FC236}">
              <a16:creationId xmlns:a16="http://schemas.microsoft.com/office/drawing/2014/main" id="{17B9ED26-09B2-486D-8A75-69C90E46D15D}"/>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81" name="テキスト ボックス 80">
          <a:extLst>
            <a:ext uri="{FF2B5EF4-FFF2-40B4-BE49-F238E27FC236}">
              <a16:creationId xmlns:a16="http://schemas.microsoft.com/office/drawing/2014/main" id="{8C4FB37F-351D-4288-BC3C-AD57BAF7314A}"/>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82" name="直線コネクタ 81">
          <a:extLst>
            <a:ext uri="{FF2B5EF4-FFF2-40B4-BE49-F238E27FC236}">
              <a16:creationId xmlns:a16="http://schemas.microsoft.com/office/drawing/2014/main" id="{ACD9BC67-0C71-4654-80E8-928DE29DB7D4}"/>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83" name="テキスト ボックス 82">
          <a:extLst>
            <a:ext uri="{FF2B5EF4-FFF2-40B4-BE49-F238E27FC236}">
              <a16:creationId xmlns:a16="http://schemas.microsoft.com/office/drawing/2014/main" id="{30545CDA-85E0-4B7F-A3EE-234BA9E88856}"/>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84" name="直線コネクタ 83">
          <a:extLst>
            <a:ext uri="{FF2B5EF4-FFF2-40B4-BE49-F238E27FC236}">
              <a16:creationId xmlns:a16="http://schemas.microsoft.com/office/drawing/2014/main" id="{68258289-C8F9-4A7F-9F0C-AE6CE6BDAF04}"/>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85" name="テキスト ボックス 84">
          <a:extLst>
            <a:ext uri="{FF2B5EF4-FFF2-40B4-BE49-F238E27FC236}">
              <a16:creationId xmlns:a16="http://schemas.microsoft.com/office/drawing/2014/main" id="{F0EF52CB-012D-4FAE-8B50-6823E522C369}"/>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86" name="直線コネクタ 85">
          <a:extLst>
            <a:ext uri="{FF2B5EF4-FFF2-40B4-BE49-F238E27FC236}">
              <a16:creationId xmlns:a16="http://schemas.microsoft.com/office/drawing/2014/main" id="{CF4CE755-0B4D-494F-95DA-F3DA6C402069}"/>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87" name="テキスト ボックス 86">
          <a:extLst>
            <a:ext uri="{FF2B5EF4-FFF2-40B4-BE49-F238E27FC236}">
              <a16:creationId xmlns:a16="http://schemas.microsoft.com/office/drawing/2014/main" id="{E44F8CC4-F2BC-457A-BCA2-D03C5D6754C0}"/>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88" name="直線コネクタ 87">
          <a:extLst>
            <a:ext uri="{FF2B5EF4-FFF2-40B4-BE49-F238E27FC236}">
              <a16:creationId xmlns:a16="http://schemas.microsoft.com/office/drawing/2014/main" id="{E8500178-FFB5-449E-B613-666D0FDA3EC2}"/>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89" name="【福祉施設】&#10;有形固定資産減価償却率グラフ枠">
          <a:extLst>
            <a:ext uri="{FF2B5EF4-FFF2-40B4-BE49-F238E27FC236}">
              <a16:creationId xmlns:a16="http://schemas.microsoft.com/office/drawing/2014/main" id="{404289A0-4E51-433A-86CC-50182FB88F18}"/>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142602</xdr:rowOff>
    </xdr:from>
    <xdr:to>
      <xdr:col>24</xdr:col>
      <xdr:colOff>62865</xdr:colOff>
      <xdr:row>86</xdr:row>
      <xdr:rowOff>168729</xdr:rowOff>
    </xdr:to>
    <xdr:cxnSp macro="">
      <xdr:nvCxnSpPr>
        <xdr:cNvPr id="90" name="直線コネクタ 89">
          <a:extLst>
            <a:ext uri="{FF2B5EF4-FFF2-40B4-BE49-F238E27FC236}">
              <a16:creationId xmlns:a16="http://schemas.microsoft.com/office/drawing/2014/main" id="{C213765E-C089-429F-B792-86A24705DDA4}"/>
            </a:ext>
          </a:extLst>
        </xdr:cNvPr>
        <xdr:cNvCxnSpPr/>
      </xdr:nvCxnSpPr>
      <xdr:spPr>
        <a:xfrm flipV="1">
          <a:off x="4634865" y="13344252"/>
          <a:ext cx="0" cy="15691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91" name="【福祉施設】&#10;有形固定資産減価償却率最小値テキスト">
          <a:extLst>
            <a:ext uri="{FF2B5EF4-FFF2-40B4-BE49-F238E27FC236}">
              <a16:creationId xmlns:a16="http://schemas.microsoft.com/office/drawing/2014/main" id="{4BD9A0AB-9251-4ED0-9746-4A3D265BE397}"/>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92" name="直線コネクタ 91">
          <a:extLst>
            <a:ext uri="{FF2B5EF4-FFF2-40B4-BE49-F238E27FC236}">
              <a16:creationId xmlns:a16="http://schemas.microsoft.com/office/drawing/2014/main" id="{5CA8C9FB-4D58-4756-A636-86CDC8F8C6D8}"/>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89279</xdr:rowOff>
    </xdr:from>
    <xdr:ext cx="340478" cy="259045"/>
    <xdr:sp macro="" textlink="">
      <xdr:nvSpPr>
        <xdr:cNvPr id="93" name="【福祉施設】&#10;有形固定資産減価償却率最大値テキスト">
          <a:extLst>
            <a:ext uri="{FF2B5EF4-FFF2-40B4-BE49-F238E27FC236}">
              <a16:creationId xmlns:a16="http://schemas.microsoft.com/office/drawing/2014/main" id="{DCA8E403-822D-4C97-A3E3-2D840FEAA32D}"/>
            </a:ext>
          </a:extLst>
        </xdr:cNvPr>
        <xdr:cNvSpPr txBox="1"/>
      </xdr:nvSpPr>
      <xdr:spPr>
        <a:xfrm>
          <a:off x="4673600" y="1311947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142602</xdr:rowOff>
    </xdr:from>
    <xdr:to>
      <xdr:col>24</xdr:col>
      <xdr:colOff>152400</xdr:colOff>
      <xdr:row>77</xdr:row>
      <xdr:rowOff>142602</xdr:rowOff>
    </xdr:to>
    <xdr:cxnSp macro="">
      <xdr:nvCxnSpPr>
        <xdr:cNvPr id="94" name="直線コネクタ 93">
          <a:extLst>
            <a:ext uri="{FF2B5EF4-FFF2-40B4-BE49-F238E27FC236}">
              <a16:creationId xmlns:a16="http://schemas.microsoft.com/office/drawing/2014/main" id="{7EB8DA28-D6EF-440C-851A-9DC65D1853E2}"/>
            </a:ext>
          </a:extLst>
        </xdr:cNvPr>
        <xdr:cNvCxnSpPr/>
      </xdr:nvCxnSpPr>
      <xdr:spPr>
        <a:xfrm>
          <a:off x="4546600" y="133442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57529</xdr:rowOff>
    </xdr:from>
    <xdr:ext cx="405111" cy="259045"/>
    <xdr:sp macro="" textlink="">
      <xdr:nvSpPr>
        <xdr:cNvPr id="95" name="【福祉施設】&#10;有形固定資産減価償却率平均値テキスト">
          <a:extLst>
            <a:ext uri="{FF2B5EF4-FFF2-40B4-BE49-F238E27FC236}">
              <a16:creationId xmlns:a16="http://schemas.microsoft.com/office/drawing/2014/main" id="{4196AC1A-B22E-4C74-AE0B-1983B82F6AC8}"/>
            </a:ext>
          </a:extLst>
        </xdr:cNvPr>
        <xdr:cNvSpPr txBox="1"/>
      </xdr:nvSpPr>
      <xdr:spPr>
        <a:xfrm>
          <a:off x="4673600" y="1394497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34652</xdr:rowOff>
    </xdr:from>
    <xdr:to>
      <xdr:col>24</xdr:col>
      <xdr:colOff>114300</xdr:colOff>
      <xdr:row>82</xdr:row>
      <xdr:rowOff>136252</xdr:rowOff>
    </xdr:to>
    <xdr:sp macro="" textlink="">
      <xdr:nvSpPr>
        <xdr:cNvPr id="96" name="フローチャート: 判断 95">
          <a:extLst>
            <a:ext uri="{FF2B5EF4-FFF2-40B4-BE49-F238E27FC236}">
              <a16:creationId xmlns:a16="http://schemas.microsoft.com/office/drawing/2014/main" id="{E377B4FB-F8A2-4FC9-9EA4-C9FFD20F69EC}"/>
            </a:ext>
          </a:extLst>
        </xdr:cNvPr>
        <xdr:cNvSpPr/>
      </xdr:nvSpPr>
      <xdr:spPr>
        <a:xfrm>
          <a:off x="4584700" y="1409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24856</xdr:rowOff>
    </xdr:from>
    <xdr:to>
      <xdr:col>20</xdr:col>
      <xdr:colOff>38100</xdr:colOff>
      <xdr:row>82</xdr:row>
      <xdr:rowOff>126456</xdr:rowOff>
    </xdr:to>
    <xdr:sp macro="" textlink="">
      <xdr:nvSpPr>
        <xdr:cNvPr id="97" name="フローチャート: 判断 96">
          <a:extLst>
            <a:ext uri="{FF2B5EF4-FFF2-40B4-BE49-F238E27FC236}">
              <a16:creationId xmlns:a16="http://schemas.microsoft.com/office/drawing/2014/main" id="{66A977A1-F539-4D66-AEFA-48EC56B1082D}"/>
            </a:ext>
          </a:extLst>
        </xdr:cNvPr>
        <xdr:cNvSpPr/>
      </xdr:nvSpPr>
      <xdr:spPr>
        <a:xfrm>
          <a:off x="3746500" y="14083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150586</xdr:rowOff>
    </xdr:from>
    <xdr:to>
      <xdr:col>15</xdr:col>
      <xdr:colOff>101600</xdr:colOff>
      <xdr:row>82</xdr:row>
      <xdr:rowOff>80736</xdr:rowOff>
    </xdr:to>
    <xdr:sp macro="" textlink="">
      <xdr:nvSpPr>
        <xdr:cNvPr id="98" name="フローチャート: 判断 97">
          <a:extLst>
            <a:ext uri="{FF2B5EF4-FFF2-40B4-BE49-F238E27FC236}">
              <a16:creationId xmlns:a16="http://schemas.microsoft.com/office/drawing/2014/main" id="{2EEA1FEB-9379-4B4F-B0A8-7FDFE6ACD247}"/>
            </a:ext>
          </a:extLst>
        </xdr:cNvPr>
        <xdr:cNvSpPr/>
      </xdr:nvSpPr>
      <xdr:spPr>
        <a:xfrm>
          <a:off x="2857500" y="14038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103232</xdr:rowOff>
    </xdr:from>
    <xdr:to>
      <xdr:col>10</xdr:col>
      <xdr:colOff>165100</xdr:colOff>
      <xdr:row>82</xdr:row>
      <xdr:rowOff>33382</xdr:rowOff>
    </xdr:to>
    <xdr:sp macro="" textlink="">
      <xdr:nvSpPr>
        <xdr:cNvPr id="99" name="フローチャート: 判断 98">
          <a:extLst>
            <a:ext uri="{FF2B5EF4-FFF2-40B4-BE49-F238E27FC236}">
              <a16:creationId xmlns:a16="http://schemas.microsoft.com/office/drawing/2014/main" id="{8AB8B9F2-405E-401D-A765-7FC6F12B6CF8}"/>
            </a:ext>
          </a:extLst>
        </xdr:cNvPr>
        <xdr:cNvSpPr/>
      </xdr:nvSpPr>
      <xdr:spPr>
        <a:xfrm>
          <a:off x="1968500" y="13990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82006</xdr:rowOff>
    </xdr:from>
    <xdr:to>
      <xdr:col>6</xdr:col>
      <xdr:colOff>38100</xdr:colOff>
      <xdr:row>82</xdr:row>
      <xdr:rowOff>12156</xdr:rowOff>
    </xdr:to>
    <xdr:sp macro="" textlink="">
      <xdr:nvSpPr>
        <xdr:cNvPr id="100" name="フローチャート: 判断 99">
          <a:extLst>
            <a:ext uri="{FF2B5EF4-FFF2-40B4-BE49-F238E27FC236}">
              <a16:creationId xmlns:a16="http://schemas.microsoft.com/office/drawing/2014/main" id="{62D9BFDA-BB75-4516-931E-731F62FEB1B6}"/>
            </a:ext>
          </a:extLst>
        </xdr:cNvPr>
        <xdr:cNvSpPr/>
      </xdr:nvSpPr>
      <xdr:spPr>
        <a:xfrm>
          <a:off x="1079500" y="13969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101" name="テキスト ボックス 100">
          <a:extLst>
            <a:ext uri="{FF2B5EF4-FFF2-40B4-BE49-F238E27FC236}">
              <a16:creationId xmlns:a16="http://schemas.microsoft.com/office/drawing/2014/main" id="{9DC07E67-088A-4182-8EC8-D8C7CCD47DD4}"/>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02" name="テキスト ボックス 101">
          <a:extLst>
            <a:ext uri="{FF2B5EF4-FFF2-40B4-BE49-F238E27FC236}">
              <a16:creationId xmlns:a16="http://schemas.microsoft.com/office/drawing/2014/main" id="{621E5387-5ABC-4AAD-BB4E-9DC7A8E3D0BF}"/>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03" name="テキスト ボックス 102">
          <a:extLst>
            <a:ext uri="{FF2B5EF4-FFF2-40B4-BE49-F238E27FC236}">
              <a16:creationId xmlns:a16="http://schemas.microsoft.com/office/drawing/2014/main" id="{20AACEE9-23EE-4F90-BA83-AC9C0C92D008}"/>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104" name="テキスト ボックス 103">
          <a:extLst>
            <a:ext uri="{FF2B5EF4-FFF2-40B4-BE49-F238E27FC236}">
              <a16:creationId xmlns:a16="http://schemas.microsoft.com/office/drawing/2014/main" id="{C99AEEFC-0949-49A5-B7F5-42D3BA04CF34}"/>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105" name="テキスト ボックス 104">
          <a:extLst>
            <a:ext uri="{FF2B5EF4-FFF2-40B4-BE49-F238E27FC236}">
              <a16:creationId xmlns:a16="http://schemas.microsoft.com/office/drawing/2014/main" id="{24E150D2-777E-41ED-9502-FA0C34CF7FC9}"/>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106499</xdr:rowOff>
    </xdr:from>
    <xdr:to>
      <xdr:col>24</xdr:col>
      <xdr:colOff>114300</xdr:colOff>
      <xdr:row>84</xdr:row>
      <xdr:rowOff>36649</xdr:rowOff>
    </xdr:to>
    <xdr:sp macro="" textlink="">
      <xdr:nvSpPr>
        <xdr:cNvPr id="106" name="楕円 105">
          <a:extLst>
            <a:ext uri="{FF2B5EF4-FFF2-40B4-BE49-F238E27FC236}">
              <a16:creationId xmlns:a16="http://schemas.microsoft.com/office/drawing/2014/main" id="{BECFB6BB-C6CA-41A2-AE8B-445688E6EC82}"/>
            </a:ext>
          </a:extLst>
        </xdr:cNvPr>
        <xdr:cNvSpPr/>
      </xdr:nvSpPr>
      <xdr:spPr>
        <a:xfrm>
          <a:off x="4584700" y="14336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83</xdr:row>
      <xdr:rowOff>84926</xdr:rowOff>
    </xdr:from>
    <xdr:ext cx="405111" cy="259045"/>
    <xdr:sp macro="" textlink="">
      <xdr:nvSpPr>
        <xdr:cNvPr id="107" name="【福祉施設】&#10;有形固定資産減価償却率該当値テキスト">
          <a:extLst>
            <a:ext uri="{FF2B5EF4-FFF2-40B4-BE49-F238E27FC236}">
              <a16:creationId xmlns:a16="http://schemas.microsoft.com/office/drawing/2014/main" id="{BFD28529-E672-4D3E-8CB3-1137F044D17B}"/>
            </a:ext>
          </a:extLst>
        </xdr:cNvPr>
        <xdr:cNvSpPr txBox="1"/>
      </xdr:nvSpPr>
      <xdr:spPr>
        <a:xfrm>
          <a:off x="4673600" y="143152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83</xdr:row>
      <xdr:rowOff>73842</xdr:rowOff>
    </xdr:from>
    <xdr:to>
      <xdr:col>20</xdr:col>
      <xdr:colOff>38100</xdr:colOff>
      <xdr:row>84</xdr:row>
      <xdr:rowOff>3992</xdr:rowOff>
    </xdr:to>
    <xdr:sp macro="" textlink="">
      <xdr:nvSpPr>
        <xdr:cNvPr id="108" name="楕円 107">
          <a:extLst>
            <a:ext uri="{FF2B5EF4-FFF2-40B4-BE49-F238E27FC236}">
              <a16:creationId xmlns:a16="http://schemas.microsoft.com/office/drawing/2014/main" id="{2029CE4C-2A60-4261-A53C-AF2D1B0877F6}"/>
            </a:ext>
          </a:extLst>
        </xdr:cNvPr>
        <xdr:cNvSpPr/>
      </xdr:nvSpPr>
      <xdr:spPr>
        <a:xfrm>
          <a:off x="3746500" y="14304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83</xdr:row>
      <xdr:rowOff>124642</xdr:rowOff>
    </xdr:from>
    <xdr:to>
      <xdr:col>24</xdr:col>
      <xdr:colOff>63500</xdr:colOff>
      <xdr:row>83</xdr:row>
      <xdr:rowOff>157299</xdr:rowOff>
    </xdr:to>
    <xdr:cxnSp macro="">
      <xdr:nvCxnSpPr>
        <xdr:cNvPr id="109" name="直線コネクタ 108">
          <a:extLst>
            <a:ext uri="{FF2B5EF4-FFF2-40B4-BE49-F238E27FC236}">
              <a16:creationId xmlns:a16="http://schemas.microsoft.com/office/drawing/2014/main" id="{F5B8D2EF-6AA8-47AA-B751-52435737E2AA}"/>
            </a:ext>
          </a:extLst>
        </xdr:cNvPr>
        <xdr:cNvCxnSpPr/>
      </xdr:nvCxnSpPr>
      <xdr:spPr>
        <a:xfrm>
          <a:off x="3797300" y="14354992"/>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42818</xdr:rowOff>
    </xdr:from>
    <xdr:to>
      <xdr:col>15</xdr:col>
      <xdr:colOff>101600</xdr:colOff>
      <xdr:row>83</xdr:row>
      <xdr:rowOff>144418</xdr:rowOff>
    </xdr:to>
    <xdr:sp macro="" textlink="">
      <xdr:nvSpPr>
        <xdr:cNvPr id="110" name="楕円 109">
          <a:extLst>
            <a:ext uri="{FF2B5EF4-FFF2-40B4-BE49-F238E27FC236}">
              <a16:creationId xmlns:a16="http://schemas.microsoft.com/office/drawing/2014/main" id="{7BCBD32A-0FE6-415D-8A36-CF5558CB9347}"/>
            </a:ext>
          </a:extLst>
        </xdr:cNvPr>
        <xdr:cNvSpPr/>
      </xdr:nvSpPr>
      <xdr:spPr>
        <a:xfrm>
          <a:off x="2857500" y="142731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83</xdr:row>
      <xdr:rowOff>93618</xdr:rowOff>
    </xdr:from>
    <xdr:to>
      <xdr:col>19</xdr:col>
      <xdr:colOff>177800</xdr:colOff>
      <xdr:row>83</xdr:row>
      <xdr:rowOff>124642</xdr:rowOff>
    </xdr:to>
    <xdr:cxnSp macro="">
      <xdr:nvCxnSpPr>
        <xdr:cNvPr id="111" name="直線コネクタ 110">
          <a:extLst>
            <a:ext uri="{FF2B5EF4-FFF2-40B4-BE49-F238E27FC236}">
              <a16:creationId xmlns:a16="http://schemas.microsoft.com/office/drawing/2014/main" id="{E20976D3-4FE5-4912-BCFF-DFC56D8EFAE3}"/>
            </a:ext>
          </a:extLst>
        </xdr:cNvPr>
        <xdr:cNvCxnSpPr/>
      </xdr:nvCxnSpPr>
      <xdr:spPr>
        <a:xfrm>
          <a:off x="2908300" y="14323968"/>
          <a:ext cx="8890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10161</xdr:rowOff>
    </xdr:from>
    <xdr:to>
      <xdr:col>10</xdr:col>
      <xdr:colOff>165100</xdr:colOff>
      <xdr:row>83</xdr:row>
      <xdr:rowOff>111761</xdr:rowOff>
    </xdr:to>
    <xdr:sp macro="" textlink="">
      <xdr:nvSpPr>
        <xdr:cNvPr id="112" name="楕円 111">
          <a:extLst>
            <a:ext uri="{FF2B5EF4-FFF2-40B4-BE49-F238E27FC236}">
              <a16:creationId xmlns:a16="http://schemas.microsoft.com/office/drawing/2014/main" id="{55F3FBE5-31EB-4515-9147-2C37C1C5D833}"/>
            </a:ext>
          </a:extLst>
        </xdr:cNvPr>
        <xdr:cNvSpPr/>
      </xdr:nvSpPr>
      <xdr:spPr>
        <a:xfrm>
          <a:off x="1968500" y="14240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60961</xdr:rowOff>
    </xdr:from>
    <xdr:to>
      <xdr:col>15</xdr:col>
      <xdr:colOff>50800</xdr:colOff>
      <xdr:row>83</xdr:row>
      <xdr:rowOff>93618</xdr:rowOff>
    </xdr:to>
    <xdr:cxnSp macro="">
      <xdr:nvCxnSpPr>
        <xdr:cNvPr id="113" name="直線コネクタ 112">
          <a:extLst>
            <a:ext uri="{FF2B5EF4-FFF2-40B4-BE49-F238E27FC236}">
              <a16:creationId xmlns:a16="http://schemas.microsoft.com/office/drawing/2014/main" id="{4304E9D5-534B-41B6-BF93-6CBF1A9A7000}"/>
            </a:ext>
          </a:extLst>
        </xdr:cNvPr>
        <xdr:cNvCxnSpPr/>
      </xdr:nvCxnSpPr>
      <xdr:spPr>
        <a:xfrm>
          <a:off x="2019300" y="14291311"/>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10161</xdr:rowOff>
    </xdr:from>
    <xdr:to>
      <xdr:col>6</xdr:col>
      <xdr:colOff>38100</xdr:colOff>
      <xdr:row>83</xdr:row>
      <xdr:rowOff>111761</xdr:rowOff>
    </xdr:to>
    <xdr:sp macro="" textlink="">
      <xdr:nvSpPr>
        <xdr:cNvPr id="114" name="楕円 113">
          <a:extLst>
            <a:ext uri="{FF2B5EF4-FFF2-40B4-BE49-F238E27FC236}">
              <a16:creationId xmlns:a16="http://schemas.microsoft.com/office/drawing/2014/main" id="{6B35ACDE-BCBA-479A-8A2A-B24BF5662983}"/>
            </a:ext>
          </a:extLst>
        </xdr:cNvPr>
        <xdr:cNvSpPr/>
      </xdr:nvSpPr>
      <xdr:spPr>
        <a:xfrm>
          <a:off x="1079500" y="14240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60961</xdr:rowOff>
    </xdr:from>
    <xdr:to>
      <xdr:col>10</xdr:col>
      <xdr:colOff>114300</xdr:colOff>
      <xdr:row>83</xdr:row>
      <xdr:rowOff>60961</xdr:rowOff>
    </xdr:to>
    <xdr:cxnSp macro="">
      <xdr:nvCxnSpPr>
        <xdr:cNvPr id="115" name="直線コネクタ 114">
          <a:extLst>
            <a:ext uri="{FF2B5EF4-FFF2-40B4-BE49-F238E27FC236}">
              <a16:creationId xmlns:a16="http://schemas.microsoft.com/office/drawing/2014/main" id="{00D21994-42D5-4E04-AE42-B6C6E7FCA676}"/>
            </a:ext>
          </a:extLst>
        </xdr:cNvPr>
        <xdr:cNvCxnSpPr/>
      </xdr:nvCxnSpPr>
      <xdr:spPr>
        <a:xfrm>
          <a:off x="1130300" y="14291311"/>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142983</xdr:rowOff>
    </xdr:from>
    <xdr:ext cx="405111" cy="259045"/>
    <xdr:sp macro="" textlink="">
      <xdr:nvSpPr>
        <xdr:cNvPr id="116" name="n_1aveValue【福祉施設】&#10;有形固定資産減価償却率">
          <a:extLst>
            <a:ext uri="{FF2B5EF4-FFF2-40B4-BE49-F238E27FC236}">
              <a16:creationId xmlns:a16="http://schemas.microsoft.com/office/drawing/2014/main" id="{767DD155-DD3D-4FC6-8604-14FAEC8457A1}"/>
            </a:ext>
          </a:extLst>
        </xdr:cNvPr>
        <xdr:cNvSpPr txBox="1"/>
      </xdr:nvSpPr>
      <xdr:spPr>
        <a:xfrm>
          <a:off x="3582044" y="138589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97263</xdr:rowOff>
    </xdr:from>
    <xdr:ext cx="405111" cy="259045"/>
    <xdr:sp macro="" textlink="">
      <xdr:nvSpPr>
        <xdr:cNvPr id="117" name="n_2aveValue【福祉施設】&#10;有形固定資産減価償却率">
          <a:extLst>
            <a:ext uri="{FF2B5EF4-FFF2-40B4-BE49-F238E27FC236}">
              <a16:creationId xmlns:a16="http://schemas.microsoft.com/office/drawing/2014/main" id="{2A4D93CD-2217-4430-9F75-99C43462C8DF}"/>
            </a:ext>
          </a:extLst>
        </xdr:cNvPr>
        <xdr:cNvSpPr txBox="1"/>
      </xdr:nvSpPr>
      <xdr:spPr>
        <a:xfrm>
          <a:off x="2705744" y="138132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49909</xdr:rowOff>
    </xdr:from>
    <xdr:ext cx="405111" cy="259045"/>
    <xdr:sp macro="" textlink="">
      <xdr:nvSpPr>
        <xdr:cNvPr id="118" name="n_3aveValue【福祉施設】&#10;有形固定資産減価償却率">
          <a:extLst>
            <a:ext uri="{FF2B5EF4-FFF2-40B4-BE49-F238E27FC236}">
              <a16:creationId xmlns:a16="http://schemas.microsoft.com/office/drawing/2014/main" id="{99657AFA-F170-4346-8681-7CECB1183534}"/>
            </a:ext>
          </a:extLst>
        </xdr:cNvPr>
        <xdr:cNvSpPr txBox="1"/>
      </xdr:nvSpPr>
      <xdr:spPr>
        <a:xfrm>
          <a:off x="1816744" y="137659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28683</xdr:rowOff>
    </xdr:from>
    <xdr:ext cx="405111" cy="259045"/>
    <xdr:sp macro="" textlink="">
      <xdr:nvSpPr>
        <xdr:cNvPr id="119" name="n_4aveValue【福祉施設】&#10;有形固定資産減価償却率">
          <a:extLst>
            <a:ext uri="{FF2B5EF4-FFF2-40B4-BE49-F238E27FC236}">
              <a16:creationId xmlns:a16="http://schemas.microsoft.com/office/drawing/2014/main" id="{7EB858E4-4C9D-4799-80ED-AC30CA684C9C}"/>
            </a:ext>
          </a:extLst>
        </xdr:cNvPr>
        <xdr:cNvSpPr txBox="1"/>
      </xdr:nvSpPr>
      <xdr:spPr>
        <a:xfrm>
          <a:off x="927744" y="137446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83</xdr:row>
      <xdr:rowOff>166569</xdr:rowOff>
    </xdr:from>
    <xdr:ext cx="405111" cy="259045"/>
    <xdr:sp macro="" textlink="">
      <xdr:nvSpPr>
        <xdr:cNvPr id="120" name="n_1mainValue【福祉施設】&#10;有形固定資産減価償却率">
          <a:extLst>
            <a:ext uri="{FF2B5EF4-FFF2-40B4-BE49-F238E27FC236}">
              <a16:creationId xmlns:a16="http://schemas.microsoft.com/office/drawing/2014/main" id="{CE7C6409-5BA6-4629-B0A3-91E7E9E918B1}"/>
            </a:ext>
          </a:extLst>
        </xdr:cNvPr>
        <xdr:cNvSpPr txBox="1"/>
      </xdr:nvSpPr>
      <xdr:spPr>
        <a:xfrm>
          <a:off x="3582044" y="143969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135545</xdr:rowOff>
    </xdr:from>
    <xdr:ext cx="405111" cy="259045"/>
    <xdr:sp macro="" textlink="">
      <xdr:nvSpPr>
        <xdr:cNvPr id="121" name="n_2mainValue【福祉施設】&#10;有形固定資産減価償却率">
          <a:extLst>
            <a:ext uri="{FF2B5EF4-FFF2-40B4-BE49-F238E27FC236}">
              <a16:creationId xmlns:a16="http://schemas.microsoft.com/office/drawing/2014/main" id="{2E69FB9E-2ACE-40E1-BCD2-A635FE4E9A50}"/>
            </a:ext>
          </a:extLst>
        </xdr:cNvPr>
        <xdr:cNvSpPr txBox="1"/>
      </xdr:nvSpPr>
      <xdr:spPr>
        <a:xfrm>
          <a:off x="2705744" y="143658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102888</xdr:rowOff>
    </xdr:from>
    <xdr:ext cx="405111" cy="259045"/>
    <xdr:sp macro="" textlink="">
      <xdr:nvSpPr>
        <xdr:cNvPr id="122" name="n_3mainValue【福祉施設】&#10;有形固定資産減価償却率">
          <a:extLst>
            <a:ext uri="{FF2B5EF4-FFF2-40B4-BE49-F238E27FC236}">
              <a16:creationId xmlns:a16="http://schemas.microsoft.com/office/drawing/2014/main" id="{DDA0A8D9-D150-4381-8526-9E19DD539C3C}"/>
            </a:ext>
          </a:extLst>
        </xdr:cNvPr>
        <xdr:cNvSpPr txBox="1"/>
      </xdr:nvSpPr>
      <xdr:spPr>
        <a:xfrm>
          <a:off x="1816744" y="143332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102888</xdr:rowOff>
    </xdr:from>
    <xdr:ext cx="405111" cy="259045"/>
    <xdr:sp macro="" textlink="">
      <xdr:nvSpPr>
        <xdr:cNvPr id="123" name="n_4mainValue【福祉施設】&#10;有形固定資産減価償却率">
          <a:extLst>
            <a:ext uri="{FF2B5EF4-FFF2-40B4-BE49-F238E27FC236}">
              <a16:creationId xmlns:a16="http://schemas.microsoft.com/office/drawing/2014/main" id="{059C7433-0466-49C5-86AE-4732FDAB322E}"/>
            </a:ext>
          </a:extLst>
        </xdr:cNvPr>
        <xdr:cNvSpPr txBox="1"/>
      </xdr:nvSpPr>
      <xdr:spPr>
        <a:xfrm>
          <a:off x="927744" y="143332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124" name="正方形/長方形 123">
          <a:extLst>
            <a:ext uri="{FF2B5EF4-FFF2-40B4-BE49-F238E27FC236}">
              <a16:creationId xmlns:a16="http://schemas.microsoft.com/office/drawing/2014/main" id="{2F31525B-967C-47AF-87D9-631AF600C8D6}"/>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125" name="正方形/長方形 124">
          <a:extLst>
            <a:ext uri="{FF2B5EF4-FFF2-40B4-BE49-F238E27FC236}">
              <a16:creationId xmlns:a16="http://schemas.microsoft.com/office/drawing/2014/main" id="{EDA64812-D52F-42F0-822F-24BEBC4E22BA}"/>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126" name="正方形/長方形 125">
          <a:extLst>
            <a:ext uri="{FF2B5EF4-FFF2-40B4-BE49-F238E27FC236}">
              <a16:creationId xmlns:a16="http://schemas.microsoft.com/office/drawing/2014/main" id="{76AE953F-C86B-4FCE-A465-411BDAA1C534}"/>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127" name="正方形/長方形 126">
          <a:extLst>
            <a:ext uri="{FF2B5EF4-FFF2-40B4-BE49-F238E27FC236}">
              <a16:creationId xmlns:a16="http://schemas.microsoft.com/office/drawing/2014/main" id="{549CFF05-B966-4701-88EE-39FC1FE7E028}"/>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128" name="正方形/長方形 127">
          <a:extLst>
            <a:ext uri="{FF2B5EF4-FFF2-40B4-BE49-F238E27FC236}">
              <a16:creationId xmlns:a16="http://schemas.microsoft.com/office/drawing/2014/main" id="{44EBEE8C-2DE8-4932-9F1D-B4652F7077F9}"/>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129" name="正方形/長方形 128">
          <a:extLst>
            <a:ext uri="{FF2B5EF4-FFF2-40B4-BE49-F238E27FC236}">
              <a16:creationId xmlns:a16="http://schemas.microsoft.com/office/drawing/2014/main" id="{AB5A9630-34DE-476C-8830-3BC8CFE2E40B}"/>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130" name="正方形/長方形 129">
          <a:extLst>
            <a:ext uri="{FF2B5EF4-FFF2-40B4-BE49-F238E27FC236}">
              <a16:creationId xmlns:a16="http://schemas.microsoft.com/office/drawing/2014/main" id="{B9D8BC51-06F3-4A15-8793-4D8C986FA002}"/>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131" name="正方形/長方形 130">
          <a:extLst>
            <a:ext uri="{FF2B5EF4-FFF2-40B4-BE49-F238E27FC236}">
              <a16:creationId xmlns:a16="http://schemas.microsoft.com/office/drawing/2014/main" id="{7F8BF6DB-E4E0-4289-9033-18E5001EB762}"/>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132" name="テキスト ボックス 131">
          <a:extLst>
            <a:ext uri="{FF2B5EF4-FFF2-40B4-BE49-F238E27FC236}">
              <a16:creationId xmlns:a16="http://schemas.microsoft.com/office/drawing/2014/main" id="{BE1FA3D8-EFCE-478F-9E9D-C6FF90BA3411}"/>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133" name="直線コネクタ 132">
          <a:extLst>
            <a:ext uri="{FF2B5EF4-FFF2-40B4-BE49-F238E27FC236}">
              <a16:creationId xmlns:a16="http://schemas.microsoft.com/office/drawing/2014/main" id="{CBDF6A71-4D15-4140-853D-BCAE580D1664}"/>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134" name="直線コネクタ 133">
          <a:extLst>
            <a:ext uri="{FF2B5EF4-FFF2-40B4-BE49-F238E27FC236}">
              <a16:creationId xmlns:a16="http://schemas.microsoft.com/office/drawing/2014/main" id="{8473AD33-2478-4649-A661-A430803CFD55}"/>
            </a:ext>
          </a:extLst>
        </xdr:cNvPr>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135" name="テキスト ボックス 134">
          <a:extLst>
            <a:ext uri="{FF2B5EF4-FFF2-40B4-BE49-F238E27FC236}">
              <a16:creationId xmlns:a16="http://schemas.microsoft.com/office/drawing/2014/main" id="{972375D7-0B1D-4F9F-9F04-4B6B598CDAFB}"/>
            </a:ext>
          </a:extLst>
        </xdr:cNvPr>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136" name="直線コネクタ 135">
          <a:extLst>
            <a:ext uri="{FF2B5EF4-FFF2-40B4-BE49-F238E27FC236}">
              <a16:creationId xmlns:a16="http://schemas.microsoft.com/office/drawing/2014/main" id="{83787772-752F-4F9A-AF4A-B6B4454B9A6A}"/>
            </a:ext>
          </a:extLst>
        </xdr:cNvPr>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137" name="テキスト ボックス 136">
          <a:extLst>
            <a:ext uri="{FF2B5EF4-FFF2-40B4-BE49-F238E27FC236}">
              <a16:creationId xmlns:a16="http://schemas.microsoft.com/office/drawing/2014/main" id="{5ADA63C2-436D-43AF-918B-DB3AAE101E34}"/>
            </a:ext>
          </a:extLst>
        </xdr:cNvPr>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138" name="直線コネクタ 137">
          <a:extLst>
            <a:ext uri="{FF2B5EF4-FFF2-40B4-BE49-F238E27FC236}">
              <a16:creationId xmlns:a16="http://schemas.microsoft.com/office/drawing/2014/main" id="{6C584190-B2B8-4157-9222-64FB68DE66FF}"/>
            </a:ext>
          </a:extLst>
        </xdr:cNvPr>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139" name="テキスト ボックス 138">
          <a:extLst>
            <a:ext uri="{FF2B5EF4-FFF2-40B4-BE49-F238E27FC236}">
              <a16:creationId xmlns:a16="http://schemas.microsoft.com/office/drawing/2014/main" id="{14267D97-6D7B-4D30-B50B-FA292061E2A7}"/>
            </a:ext>
          </a:extLst>
        </xdr:cNvPr>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140" name="直線コネクタ 139">
          <a:extLst>
            <a:ext uri="{FF2B5EF4-FFF2-40B4-BE49-F238E27FC236}">
              <a16:creationId xmlns:a16="http://schemas.microsoft.com/office/drawing/2014/main" id="{2B3FCD4F-343B-415D-B5D1-77E9431A049E}"/>
            </a:ext>
          </a:extLst>
        </xdr:cNvPr>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141" name="テキスト ボックス 140">
          <a:extLst>
            <a:ext uri="{FF2B5EF4-FFF2-40B4-BE49-F238E27FC236}">
              <a16:creationId xmlns:a16="http://schemas.microsoft.com/office/drawing/2014/main" id="{108A4328-417B-409D-BEAD-DC679FF69632}"/>
            </a:ext>
          </a:extLst>
        </xdr:cNvPr>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142" name="直線コネクタ 141">
          <a:extLst>
            <a:ext uri="{FF2B5EF4-FFF2-40B4-BE49-F238E27FC236}">
              <a16:creationId xmlns:a16="http://schemas.microsoft.com/office/drawing/2014/main" id="{65E30A20-B761-4144-936C-B165050BD166}"/>
            </a:ext>
          </a:extLst>
        </xdr:cNvPr>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143" name="テキスト ボックス 142">
          <a:extLst>
            <a:ext uri="{FF2B5EF4-FFF2-40B4-BE49-F238E27FC236}">
              <a16:creationId xmlns:a16="http://schemas.microsoft.com/office/drawing/2014/main" id="{5650365F-8307-47D8-A21E-09639D1436E6}"/>
            </a:ext>
          </a:extLst>
        </xdr:cNvPr>
        <xdr:cNvSpPr txBox="1"/>
      </xdr:nvSpPr>
      <xdr:spPr>
        <a:xfrm>
          <a:off x="6136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144" name="直線コネクタ 143">
          <a:extLst>
            <a:ext uri="{FF2B5EF4-FFF2-40B4-BE49-F238E27FC236}">
              <a16:creationId xmlns:a16="http://schemas.microsoft.com/office/drawing/2014/main" id="{463C0340-D4B1-42AA-8365-E85AC1AD9A11}"/>
            </a:ext>
          </a:extLst>
        </xdr:cNvPr>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macro="" textlink="">
      <xdr:nvSpPr>
        <xdr:cNvPr id="145" name="テキスト ボックス 144">
          <a:extLst>
            <a:ext uri="{FF2B5EF4-FFF2-40B4-BE49-F238E27FC236}">
              <a16:creationId xmlns:a16="http://schemas.microsoft.com/office/drawing/2014/main" id="{E027E7FB-E39C-4B60-ACF2-B2E40BF918D9}"/>
            </a:ext>
          </a:extLst>
        </xdr:cNvPr>
        <xdr:cNvSpPr txBox="1"/>
      </xdr:nvSpPr>
      <xdr:spPr>
        <a:xfrm>
          <a:off x="6136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146" name="直線コネクタ 145">
          <a:extLst>
            <a:ext uri="{FF2B5EF4-FFF2-40B4-BE49-F238E27FC236}">
              <a16:creationId xmlns:a16="http://schemas.microsoft.com/office/drawing/2014/main" id="{3557C2E9-E27B-468F-BAF3-4F1816859A6B}"/>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147" name="テキスト ボックス 146">
          <a:extLst>
            <a:ext uri="{FF2B5EF4-FFF2-40B4-BE49-F238E27FC236}">
              <a16:creationId xmlns:a16="http://schemas.microsoft.com/office/drawing/2014/main" id="{93ECEE41-BD12-40C3-BF0E-86871E85EF72}"/>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148" name="【福祉施設】&#10;一人当たり面積グラフ枠">
          <a:extLst>
            <a:ext uri="{FF2B5EF4-FFF2-40B4-BE49-F238E27FC236}">
              <a16:creationId xmlns:a16="http://schemas.microsoft.com/office/drawing/2014/main" id="{878FA38D-3571-4BAF-B51A-A9A0EDF6B890}"/>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11322</xdr:rowOff>
    </xdr:from>
    <xdr:to>
      <xdr:col>54</xdr:col>
      <xdr:colOff>189865</xdr:colOff>
      <xdr:row>86</xdr:row>
      <xdr:rowOff>158931</xdr:rowOff>
    </xdr:to>
    <xdr:cxnSp macro="">
      <xdr:nvCxnSpPr>
        <xdr:cNvPr id="149" name="直線コネクタ 148">
          <a:extLst>
            <a:ext uri="{FF2B5EF4-FFF2-40B4-BE49-F238E27FC236}">
              <a16:creationId xmlns:a16="http://schemas.microsoft.com/office/drawing/2014/main" id="{AC80512C-F268-44B7-A03C-36D02A9EAE3F}"/>
            </a:ext>
          </a:extLst>
        </xdr:cNvPr>
        <xdr:cNvCxnSpPr/>
      </xdr:nvCxnSpPr>
      <xdr:spPr>
        <a:xfrm flipV="1">
          <a:off x="10476865" y="13384422"/>
          <a:ext cx="0" cy="15192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162758</xdr:rowOff>
    </xdr:from>
    <xdr:ext cx="469744" cy="259045"/>
    <xdr:sp macro="" textlink="">
      <xdr:nvSpPr>
        <xdr:cNvPr id="150" name="【福祉施設】&#10;一人当たり面積最小値テキスト">
          <a:extLst>
            <a:ext uri="{FF2B5EF4-FFF2-40B4-BE49-F238E27FC236}">
              <a16:creationId xmlns:a16="http://schemas.microsoft.com/office/drawing/2014/main" id="{FC52715A-FE02-4E45-A927-9A3033FC1455}"/>
            </a:ext>
          </a:extLst>
        </xdr:cNvPr>
        <xdr:cNvSpPr txBox="1"/>
      </xdr:nvSpPr>
      <xdr:spPr>
        <a:xfrm>
          <a:off x="10515600" y="14907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158931</xdr:rowOff>
    </xdr:from>
    <xdr:to>
      <xdr:col>55</xdr:col>
      <xdr:colOff>88900</xdr:colOff>
      <xdr:row>86</xdr:row>
      <xdr:rowOff>158931</xdr:rowOff>
    </xdr:to>
    <xdr:cxnSp macro="">
      <xdr:nvCxnSpPr>
        <xdr:cNvPr id="151" name="直線コネクタ 150">
          <a:extLst>
            <a:ext uri="{FF2B5EF4-FFF2-40B4-BE49-F238E27FC236}">
              <a16:creationId xmlns:a16="http://schemas.microsoft.com/office/drawing/2014/main" id="{DBB64E67-A068-45FF-A641-A2FB3AACF73E}"/>
            </a:ext>
          </a:extLst>
        </xdr:cNvPr>
        <xdr:cNvCxnSpPr/>
      </xdr:nvCxnSpPr>
      <xdr:spPr>
        <a:xfrm>
          <a:off x="10388600" y="149036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129449</xdr:rowOff>
    </xdr:from>
    <xdr:ext cx="469744" cy="259045"/>
    <xdr:sp macro="" textlink="">
      <xdr:nvSpPr>
        <xdr:cNvPr id="152" name="【福祉施設】&#10;一人当たり面積最大値テキスト">
          <a:extLst>
            <a:ext uri="{FF2B5EF4-FFF2-40B4-BE49-F238E27FC236}">
              <a16:creationId xmlns:a16="http://schemas.microsoft.com/office/drawing/2014/main" id="{2C35D260-A51A-4875-8AD0-C880F535CDCA}"/>
            </a:ext>
          </a:extLst>
        </xdr:cNvPr>
        <xdr:cNvSpPr txBox="1"/>
      </xdr:nvSpPr>
      <xdr:spPr>
        <a:xfrm>
          <a:off x="10515600" y="131596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11322</xdr:rowOff>
    </xdr:from>
    <xdr:to>
      <xdr:col>55</xdr:col>
      <xdr:colOff>88900</xdr:colOff>
      <xdr:row>78</xdr:row>
      <xdr:rowOff>11322</xdr:rowOff>
    </xdr:to>
    <xdr:cxnSp macro="">
      <xdr:nvCxnSpPr>
        <xdr:cNvPr id="153" name="直線コネクタ 152">
          <a:extLst>
            <a:ext uri="{FF2B5EF4-FFF2-40B4-BE49-F238E27FC236}">
              <a16:creationId xmlns:a16="http://schemas.microsoft.com/office/drawing/2014/main" id="{0282FCE8-9FEA-4280-98C8-1DFECEF442B5}"/>
            </a:ext>
          </a:extLst>
        </xdr:cNvPr>
        <xdr:cNvCxnSpPr/>
      </xdr:nvCxnSpPr>
      <xdr:spPr>
        <a:xfrm>
          <a:off x="10388600" y="13384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55897</xdr:rowOff>
    </xdr:from>
    <xdr:ext cx="469744" cy="259045"/>
    <xdr:sp macro="" textlink="">
      <xdr:nvSpPr>
        <xdr:cNvPr id="154" name="【福祉施設】&#10;一人当たり面積平均値テキスト">
          <a:extLst>
            <a:ext uri="{FF2B5EF4-FFF2-40B4-BE49-F238E27FC236}">
              <a16:creationId xmlns:a16="http://schemas.microsoft.com/office/drawing/2014/main" id="{795BA8EF-DCE2-4308-9DF5-5661794A07F7}"/>
            </a:ext>
          </a:extLst>
        </xdr:cNvPr>
        <xdr:cNvSpPr txBox="1"/>
      </xdr:nvSpPr>
      <xdr:spPr>
        <a:xfrm>
          <a:off x="10515600" y="144576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33020</xdr:rowOff>
    </xdr:from>
    <xdr:to>
      <xdr:col>55</xdr:col>
      <xdr:colOff>50800</xdr:colOff>
      <xdr:row>85</xdr:row>
      <xdr:rowOff>134620</xdr:rowOff>
    </xdr:to>
    <xdr:sp macro="" textlink="">
      <xdr:nvSpPr>
        <xdr:cNvPr id="155" name="フローチャート: 判断 154">
          <a:extLst>
            <a:ext uri="{FF2B5EF4-FFF2-40B4-BE49-F238E27FC236}">
              <a16:creationId xmlns:a16="http://schemas.microsoft.com/office/drawing/2014/main" id="{42617417-C24B-4A37-ABF2-84F9A18F3051}"/>
            </a:ext>
          </a:extLst>
        </xdr:cNvPr>
        <xdr:cNvSpPr/>
      </xdr:nvSpPr>
      <xdr:spPr>
        <a:xfrm>
          <a:off x="10426700" y="14606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690</xdr:rowOff>
    </xdr:from>
    <xdr:to>
      <xdr:col>50</xdr:col>
      <xdr:colOff>165100</xdr:colOff>
      <xdr:row>85</xdr:row>
      <xdr:rowOff>102290</xdr:rowOff>
    </xdr:to>
    <xdr:sp macro="" textlink="">
      <xdr:nvSpPr>
        <xdr:cNvPr id="156" name="フローチャート: 判断 155">
          <a:extLst>
            <a:ext uri="{FF2B5EF4-FFF2-40B4-BE49-F238E27FC236}">
              <a16:creationId xmlns:a16="http://schemas.microsoft.com/office/drawing/2014/main" id="{C6689916-2637-427C-89FB-BC0195A3A893}"/>
            </a:ext>
          </a:extLst>
        </xdr:cNvPr>
        <xdr:cNvSpPr/>
      </xdr:nvSpPr>
      <xdr:spPr>
        <a:xfrm>
          <a:off x="9588500" y="14573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152546</xdr:rowOff>
    </xdr:from>
    <xdr:to>
      <xdr:col>46</xdr:col>
      <xdr:colOff>38100</xdr:colOff>
      <xdr:row>85</xdr:row>
      <xdr:rowOff>82696</xdr:rowOff>
    </xdr:to>
    <xdr:sp macro="" textlink="">
      <xdr:nvSpPr>
        <xdr:cNvPr id="157" name="フローチャート: 判断 156">
          <a:extLst>
            <a:ext uri="{FF2B5EF4-FFF2-40B4-BE49-F238E27FC236}">
              <a16:creationId xmlns:a16="http://schemas.microsoft.com/office/drawing/2014/main" id="{6C6D94FF-3475-4ABA-A1B4-86C107B30742}"/>
            </a:ext>
          </a:extLst>
        </xdr:cNvPr>
        <xdr:cNvSpPr/>
      </xdr:nvSpPr>
      <xdr:spPr>
        <a:xfrm>
          <a:off x="8699500" y="14554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690</xdr:rowOff>
    </xdr:from>
    <xdr:to>
      <xdr:col>41</xdr:col>
      <xdr:colOff>101600</xdr:colOff>
      <xdr:row>85</xdr:row>
      <xdr:rowOff>102290</xdr:rowOff>
    </xdr:to>
    <xdr:sp macro="" textlink="">
      <xdr:nvSpPr>
        <xdr:cNvPr id="158" name="フローチャート: 判断 157">
          <a:extLst>
            <a:ext uri="{FF2B5EF4-FFF2-40B4-BE49-F238E27FC236}">
              <a16:creationId xmlns:a16="http://schemas.microsoft.com/office/drawing/2014/main" id="{EC00F5E7-F23D-4E47-A2F1-DCD0170FD28B}"/>
            </a:ext>
          </a:extLst>
        </xdr:cNvPr>
        <xdr:cNvSpPr/>
      </xdr:nvSpPr>
      <xdr:spPr>
        <a:xfrm>
          <a:off x="7810500" y="14573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10813</xdr:rowOff>
    </xdr:from>
    <xdr:to>
      <xdr:col>36</xdr:col>
      <xdr:colOff>165100</xdr:colOff>
      <xdr:row>85</xdr:row>
      <xdr:rowOff>112413</xdr:rowOff>
    </xdr:to>
    <xdr:sp macro="" textlink="">
      <xdr:nvSpPr>
        <xdr:cNvPr id="159" name="フローチャート: 判断 158">
          <a:extLst>
            <a:ext uri="{FF2B5EF4-FFF2-40B4-BE49-F238E27FC236}">
              <a16:creationId xmlns:a16="http://schemas.microsoft.com/office/drawing/2014/main" id="{E8A45AD5-3923-4C6F-B636-6AA009D52294}"/>
            </a:ext>
          </a:extLst>
        </xdr:cNvPr>
        <xdr:cNvSpPr/>
      </xdr:nvSpPr>
      <xdr:spPr>
        <a:xfrm>
          <a:off x="6921500" y="14584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160" name="テキスト ボックス 159">
          <a:extLst>
            <a:ext uri="{FF2B5EF4-FFF2-40B4-BE49-F238E27FC236}">
              <a16:creationId xmlns:a16="http://schemas.microsoft.com/office/drawing/2014/main" id="{D8BADF75-C82C-4577-BD89-E02023564B14}"/>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161" name="テキスト ボックス 160">
          <a:extLst>
            <a:ext uri="{FF2B5EF4-FFF2-40B4-BE49-F238E27FC236}">
              <a16:creationId xmlns:a16="http://schemas.microsoft.com/office/drawing/2014/main" id="{F9042107-993E-4FBD-A605-80D840581A71}"/>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162" name="テキスト ボックス 161">
          <a:extLst>
            <a:ext uri="{FF2B5EF4-FFF2-40B4-BE49-F238E27FC236}">
              <a16:creationId xmlns:a16="http://schemas.microsoft.com/office/drawing/2014/main" id="{C0543606-27E8-4843-92F8-5D50BF256C1B}"/>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163" name="テキスト ボックス 162">
          <a:extLst>
            <a:ext uri="{FF2B5EF4-FFF2-40B4-BE49-F238E27FC236}">
              <a16:creationId xmlns:a16="http://schemas.microsoft.com/office/drawing/2014/main" id="{9A73EE68-87A1-4681-A686-2239BA8D9641}"/>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164" name="テキスト ボックス 163">
          <a:extLst>
            <a:ext uri="{FF2B5EF4-FFF2-40B4-BE49-F238E27FC236}">
              <a16:creationId xmlns:a16="http://schemas.microsoft.com/office/drawing/2014/main" id="{D31973E0-D822-4DF4-97FA-AE78A6A01227}"/>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86</xdr:row>
      <xdr:rowOff>59145</xdr:rowOff>
    </xdr:from>
    <xdr:to>
      <xdr:col>55</xdr:col>
      <xdr:colOff>50800</xdr:colOff>
      <xdr:row>86</xdr:row>
      <xdr:rowOff>160745</xdr:rowOff>
    </xdr:to>
    <xdr:sp macro="" textlink="">
      <xdr:nvSpPr>
        <xdr:cNvPr id="165" name="楕円 164">
          <a:extLst>
            <a:ext uri="{FF2B5EF4-FFF2-40B4-BE49-F238E27FC236}">
              <a16:creationId xmlns:a16="http://schemas.microsoft.com/office/drawing/2014/main" id="{505F0B46-F975-4C48-84E4-148820A21670}"/>
            </a:ext>
          </a:extLst>
        </xdr:cNvPr>
        <xdr:cNvSpPr/>
      </xdr:nvSpPr>
      <xdr:spPr>
        <a:xfrm>
          <a:off x="10426700" y="14803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145522</xdr:rowOff>
    </xdr:from>
    <xdr:ext cx="469744" cy="259045"/>
    <xdr:sp macro="" textlink="">
      <xdr:nvSpPr>
        <xdr:cNvPr id="166" name="【福祉施設】&#10;一人当たり面積該当値テキスト">
          <a:extLst>
            <a:ext uri="{FF2B5EF4-FFF2-40B4-BE49-F238E27FC236}">
              <a16:creationId xmlns:a16="http://schemas.microsoft.com/office/drawing/2014/main" id="{F63EA892-60DD-402D-9C45-6C50626A0FB9}"/>
            </a:ext>
          </a:extLst>
        </xdr:cNvPr>
        <xdr:cNvSpPr txBox="1"/>
      </xdr:nvSpPr>
      <xdr:spPr>
        <a:xfrm>
          <a:off x="10515600" y="147187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86</xdr:row>
      <xdr:rowOff>59472</xdr:rowOff>
    </xdr:from>
    <xdr:to>
      <xdr:col>50</xdr:col>
      <xdr:colOff>165100</xdr:colOff>
      <xdr:row>86</xdr:row>
      <xdr:rowOff>161072</xdr:rowOff>
    </xdr:to>
    <xdr:sp macro="" textlink="">
      <xdr:nvSpPr>
        <xdr:cNvPr id="167" name="楕円 166">
          <a:extLst>
            <a:ext uri="{FF2B5EF4-FFF2-40B4-BE49-F238E27FC236}">
              <a16:creationId xmlns:a16="http://schemas.microsoft.com/office/drawing/2014/main" id="{F5866C41-4756-4BC9-A316-CB2AE00827BA}"/>
            </a:ext>
          </a:extLst>
        </xdr:cNvPr>
        <xdr:cNvSpPr/>
      </xdr:nvSpPr>
      <xdr:spPr>
        <a:xfrm>
          <a:off x="9588500" y="14804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109945</xdr:rowOff>
    </xdr:from>
    <xdr:to>
      <xdr:col>55</xdr:col>
      <xdr:colOff>0</xdr:colOff>
      <xdr:row>86</xdr:row>
      <xdr:rowOff>110272</xdr:rowOff>
    </xdr:to>
    <xdr:cxnSp macro="">
      <xdr:nvCxnSpPr>
        <xdr:cNvPr id="168" name="直線コネクタ 167">
          <a:extLst>
            <a:ext uri="{FF2B5EF4-FFF2-40B4-BE49-F238E27FC236}">
              <a16:creationId xmlns:a16="http://schemas.microsoft.com/office/drawing/2014/main" id="{43C7EE3C-BE1C-4659-9CDD-A39B85903998}"/>
            </a:ext>
          </a:extLst>
        </xdr:cNvPr>
        <xdr:cNvCxnSpPr/>
      </xdr:nvCxnSpPr>
      <xdr:spPr>
        <a:xfrm flipV="1">
          <a:off x="9639300" y="14854645"/>
          <a:ext cx="838200" cy="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86</xdr:row>
      <xdr:rowOff>61105</xdr:rowOff>
    </xdr:from>
    <xdr:to>
      <xdr:col>46</xdr:col>
      <xdr:colOff>38100</xdr:colOff>
      <xdr:row>86</xdr:row>
      <xdr:rowOff>162705</xdr:rowOff>
    </xdr:to>
    <xdr:sp macro="" textlink="">
      <xdr:nvSpPr>
        <xdr:cNvPr id="169" name="楕円 168">
          <a:extLst>
            <a:ext uri="{FF2B5EF4-FFF2-40B4-BE49-F238E27FC236}">
              <a16:creationId xmlns:a16="http://schemas.microsoft.com/office/drawing/2014/main" id="{36A4DAC3-3255-4E32-A69B-30FADED8B232}"/>
            </a:ext>
          </a:extLst>
        </xdr:cNvPr>
        <xdr:cNvSpPr/>
      </xdr:nvSpPr>
      <xdr:spPr>
        <a:xfrm>
          <a:off x="8699500" y="14805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110272</xdr:rowOff>
    </xdr:from>
    <xdr:to>
      <xdr:col>50</xdr:col>
      <xdr:colOff>114300</xdr:colOff>
      <xdr:row>86</xdr:row>
      <xdr:rowOff>111905</xdr:rowOff>
    </xdr:to>
    <xdr:cxnSp macro="">
      <xdr:nvCxnSpPr>
        <xdr:cNvPr id="170" name="直線コネクタ 169">
          <a:extLst>
            <a:ext uri="{FF2B5EF4-FFF2-40B4-BE49-F238E27FC236}">
              <a16:creationId xmlns:a16="http://schemas.microsoft.com/office/drawing/2014/main" id="{89A56D32-0D77-4C37-9DCF-4B19D17F492B}"/>
            </a:ext>
          </a:extLst>
        </xdr:cNvPr>
        <xdr:cNvCxnSpPr/>
      </xdr:nvCxnSpPr>
      <xdr:spPr>
        <a:xfrm flipV="1">
          <a:off x="8750300" y="14854972"/>
          <a:ext cx="889000" cy="1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86</xdr:row>
      <xdr:rowOff>61759</xdr:rowOff>
    </xdr:from>
    <xdr:to>
      <xdr:col>41</xdr:col>
      <xdr:colOff>101600</xdr:colOff>
      <xdr:row>86</xdr:row>
      <xdr:rowOff>163359</xdr:rowOff>
    </xdr:to>
    <xdr:sp macro="" textlink="">
      <xdr:nvSpPr>
        <xdr:cNvPr id="171" name="楕円 170">
          <a:extLst>
            <a:ext uri="{FF2B5EF4-FFF2-40B4-BE49-F238E27FC236}">
              <a16:creationId xmlns:a16="http://schemas.microsoft.com/office/drawing/2014/main" id="{C81AF5E8-BB67-43FD-B9B4-E867AD6CDD44}"/>
            </a:ext>
          </a:extLst>
        </xdr:cNvPr>
        <xdr:cNvSpPr/>
      </xdr:nvSpPr>
      <xdr:spPr>
        <a:xfrm>
          <a:off x="7810500" y="14806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111905</xdr:rowOff>
    </xdr:from>
    <xdr:to>
      <xdr:col>45</xdr:col>
      <xdr:colOff>177800</xdr:colOff>
      <xdr:row>86</xdr:row>
      <xdr:rowOff>112559</xdr:rowOff>
    </xdr:to>
    <xdr:cxnSp macro="">
      <xdr:nvCxnSpPr>
        <xdr:cNvPr id="172" name="直線コネクタ 171">
          <a:extLst>
            <a:ext uri="{FF2B5EF4-FFF2-40B4-BE49-F238E27FC236}">
              <a16:creationId xmlns:a16="http://schemas.microsoft.com/office/drawing/2014/main" id="{0AF05CE3-A08B-43C2-A7E5-3472BE2A03DA}"/>
            </a:ext>
          </a:extLst>
        </xdr:cNvPr>
        <xdr:cNvCxnSpPr/>
      </xdr:nvCxnSpPr>
      <xdr:spPr>
        <a:xfrm flipV="1">
          <a:off x="7861300" y="14856605"/>
          <a:ext cx="889000" cy="6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86</xdr:row>
      <xdr:rowOff>63391</xdr:rowOff>
    </xdr:from>
    <xdr:to>
      <xdr:col>36</xdr:col>
      <xdr:colOff>165100</xdr:colOff>
      <xdr:row>86</xdr:row>
      <xdr:rowOff>164991</xdr:rowOff>
    </xdr:to>
    <xdr:sp macro="" textlink="">
      <xdr:nvSpPr>
        <xdr:cNvPr id="173" name="楕円 172">
          <a:extLst>
            <a:ext uri="{FF2B5EF4-FFF2-40B4-BE49-F238E27FC236}">
              <a16:creationId xmlns:a16="http://schemas.microsoft.com/office/drawing/2014/main" id="{5489DD5A-6EF4-4910-97CF-5D240F8BF267}"/>
            </a:ext>
          </a:extLst>
        </xdr:cNvPr>
        <xdr:cNvSpPr/>
      </xdr:nvSpPr>
      <xdr:spPr>
        <a:xfrm>
          <a:off x="6921500" y="148080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112559</xdr:rowOff>
    </xdr:from>
    <xdr:to>
      <xdr:col>41</xdr:col>
      <xdr:colOff>50800</xdr:colOff>
      <xdr:row>86</xdr:row>
      <xdr:rowOff>114191</xdr:rowOff>
    </xdr:to>
    <xdr:cxnSp macro="">
      <xdr:nvCxnSpPr>
        <xdr:cNvPr id="174" name="直線コネクタ 173">
          <a:extLst>
            <a:ext uri="{FF2B5EF4-FFF2-40B4-BE49-F238E27FC236}">
              <a16:creationId xmlns:a16="http://schemas.microsoft.com/office/drawing/2014/main" id="{D91B8607-13DB-4B82-B938-7DB29961695A}"/>
            </a:ext>
          </a:extLst>
        </xdr:cNvPr>
        <xdr:cNvCxnSpPr/>
      </xdr:nvCxnSpPr>
      <xdr:spPr>
        <a:xfrm flipV="1">
          <a:off x="6972300" y="14857259"/>
          <a:ext cx="8890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118817</xdr:rowOff>
    </xdr:from>
    <xdr:ext cx="469744" cy="259045"/>
    <xdr:sp macro="" textlink="">
      <xdr:nvSpPr>
        <xdr:cNvPr id="175" name="n_1aveValue【福祉施設】&#10;一人当たり面積">
          <a:extLst>
            <a:ext uri="{FF2B5EF4-FFF2-40B4-BE49-F238E27FC236}">
              <a16:creationId xmlns:a16="http://schemas.microsoft.com/office/drawing/2014/main" id="{93C97493-B190-4E21-8614-E0F537E80BBF}"/>
            </a:ext>
          </a:extLst>
        </xdr:cNvPr>
        <xdr:cNvSpPr txBox="1"/>
      </xdr:nvSpPr>
      <xdr:spPr>
        <a:xfrm>
          <a:off x="9391727" y="14349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99223</xdr:rowOff>
    </xdr:from>
    <xdr:ext cx="469744" cy="259045"/>
    <xdr:sp macro="" textlink="">
      <xdr:nvSpPr>
        <xdr:cNvPr id="176" name="n_2aveValue【福祉施設】&#10;一人当たり面積">
          <a:extLst>
            <a:ext uri="{FF2B5EF4-FFF2-40B4-BE49-F238E27FC236}">
              <a16:creationId xmlns:a16="http://schemas.microsoft.com/office/drawing/2014/main" id="{45A1F767-5E0A-49DB-B113-7239CD8B69F5}"/>
            </a:ext>
          </a:extLst>
        </xdr:cNvPr>
        <xdr:cNvSpPr txBox="1"/>
      </xdr:nvSpPr>
      <xdr:spPr>
        <a:xfrm>
          <a:off x="8515427" y="143295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118817</xdr:rowOff>
    </xdr:from>
    <xdr:ext cx="469744" cy="259045"/>
    <xdr:sp macro="" textlink="">
      <xdr:nvSpPr>
        <xdr:cNvPr id="177" name="n_3aveValue【福祉施設】&#10;一人当たり面積">
          <a:extLst>
            <a:ext uri="{FF2B5EF4-FFF2-40B4-BE49-F238E27FC236}">
              <a16:creationId xmlns:a16="http://schemas.microsoft.com/office/drawing/2014/main" id="{661A301D-A185-4F0F-87E4-9F8B1C2EA473}"/>
            </a:ext>
          </a:extLst>
        </xdr:cNvPr>
        <xdr:cNvSpPr txBox="1"/>
      </xdr:nvSpPr>
      <xdr:spPr>
        <a:xfrm>
          <a:off x="7626427" y="14349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128940</xdr:rowOff>
    </xdr:from>
    <xdr:ext cx="469744" cy="259045"/>
    <xdr:sp macro="" textlink="">
      <xdr:nvSpPr>
        <xdr:cNvPr id="178" name="n_4aveValue【福祉施設】&#10;一人当たり面積">
          <a:extLst>
            <a:ext uri="{FF2B5EF4-FFF2-40B4-BE49-F238E27FC236}">
              <a16:creationId xmlns:a16="http://schemas.microsoft.com/office/drawing/2014/main" id="{9B9C1E67-CAC0-48BF-B449-3B2756D80FCE}"/>
            </a:ext>
          </a:extLst>
        </xdr:cNvPr>
        <xdr:cNvSpPr txBox="1"/>
      </xdr:nvSpPr>
      <xdr:spPr>
        <a:xfrm>
          <a:off x="6737427" y="14359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152199</xdr:rowOff>
    </xdr:from>
    <xdr:ext cx="469744" cy="259045"/>
    <xdr:sp macro="" textlink="">
      <xdr:nvSpPr>
        <xdr:cNvPr id="179" name="n_1mainValue【福祉施設】&#10;一人当たり面積">
          <a:extLst>
            <a:ext uri="{FF2B5EF4-FFF2-40B4-BE49-F238E27FC236}">
              <a16:creationId xmlns:a16="http://schemas.microsoft.com/office/drawing/2014/main" id="{06736BDD-85DD-4F16-8E39-AF3AD8B8AA70}"/>
            </a:ext>
          </a:extLst>
        </xdr:cNvPr>
        <xdr:cNvSpPr txBox="1"/>
      </xdr:nvSpPr>
      <xdr:spPr>
        <a:xfrm>
          <a:off x="9391727" y="148968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153832</xdr:rowOff>
    </xdr:from>
    <xdr:ext cx="469744" cy="259045"/>
    <xdr:sp macro="" textlink="">
      <xdr:nvSpPr>
        <xdr:cNvPr id="180" name="n_2mainValue【福祉施設】&#10;一人当たり面積">
          <a:extLst>
            <a:ext uri="{FF2B5EF4-FFF2-40B4-BE49-F238E27FC236}">
              <a16:creationId xmlns:a16="http://schemas.microsoft.com/office/drawing/2014/main" id="{6EC6665B-0AA6-43B6-8F8A-B026B993A65C}"/>
            </a:ext>
          </a:extLst>
        </xdr:cNvPr>
        <xdr:cNvSpPr txBox="1"/>
      </xdr:nvSpPr>
      <xdr:spPr>
        <a:xfrm>
          <a:off x="8515427" y="14898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154486</xdr:rowOff>
    </xdr:from>
    <xdr:ext cx="469744" cy="259045"/>
    <xdr:sp macro="" textlink="">
      <xdr:nvSpPr>
        <xdr:cNvPr id="181" name="n_3mainValue【福祉施設】&#10;一人当たり面積">
          <a:extLst>
            <a:ext uri="{FF2B5EF4-FFF2-40B4-BE49-F238E27FC236}">
              <a16:creationId xmlns:a16="http://schemas.microsoft.com/office/drawing/2014/main" id="{B0A36859-B4AF-4B4B-9575-86D8BA07AB93}"/>
            </a:ext>
          </a:extLst>
        </xdr:cNvPr>
        <xdr:cNvSpPr txBox="1"/>
      </xdr:nvSpPr>
      <xdr:spPr>
        <a:xfrm>
          <a:off x="7626427" y="148991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156118</xdr:rowOff>
    </xdr:from>
    <xdr:ext cx="469744" cy="259045"/>
    <xdr:sp macro="" textlink="">
      <xdr:nvSpPr>
        <xdr:cNvPr id="182" name="n_4mainValue【福祉施設】&#10;一人当たり面積">
          <a:extLst>
            <a:ext uri="{FF2B5EF4-FFF2-40B4-BE49-F238E27FC236}">
              <a16:creationId xmlns:a16="http://schemas.microsoft.com/office/drawing/2014/main" id="{3A725F19-5240-4A12-BF63-B5811633C7AC}"/>
            </a:ext>
          </a:extLst>
        </xdr:cNvPr>
        <xdr:cNvSpPr txBox="1"/>
      </xdr:nvSpPr>
      <xdr:spPr>
        <a:xfrm>
          <a:off x="6737427" y="149008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183" name="正方形/長方形 182">
          <a:extLst>
            <a:ext uri="{FF2B5EF4-FFF2-40B4-BE49-F238E27FC236}">
              <a16:creationId xmlns:a16="http://schemas.microsoft.com/office/drawing/2014/main" id="{1F5D8138-5AEF-4507-A0B6-B0B393EEA059}"/>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184" name="正方形/長方形 183">
          <a:extLst>
            <a:ext uri="{FF2B5EF4-FFF2-40B4-BE49-F238E27FC236}">
              <a16:creationId xmlns:a16="http://schemas.microsoft.com/office/drawing/2014/main" id="{52CBE6B8-9048-490E-99B2-2FB728A78181}"/>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185" name="正方形/長方形 184">
          <a:extLst>
            <a:ext uri="{FF2B5EF4-FFF2-40B4-BE49-F238E27FC236}">
              <a16:creationId xmlns:a16="http://schemas.microsoft.com/office/drawing/2014/main" id="{81658ED3-C2F9-4987-95A8-4C7C22042DFF}"/>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186" name="正方形/長方形 185">
          <a:extLst>
            <a:ext uri="{FF2B5EF4-FFF2-40B4-BE49-F238E27FC236}">
              <a16:creationId xmlns:a16="http://schemas.microsoft.com/office/drawing/2014/main" id="{286259AB-CE3F-4F8D-800B-2816CA70C05A}"/>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187" name="正方形/長方形 186">
          <a:extLst>
            <a:ext uri="{FF2B5EF4-FFF2-40B4-BE49-F238E27FC236}">
              <a16:creationId xmlns:a16="http://schemas.microsoft.com/office/drawing/2014/main" id="{4C2C9C55-4D1F-49AB-96A8-0A8D60A3FA1A}"/>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188" name="正方形/長方形 187">
          <a:extLst>
            <a:ext uri="{FF2B5EF4-FFF2-40B4-BE49-F238E27FC236}">
              <a16:creationId xmlns:a16="http://schemas.microsoft.com/office/drawing/2014/main" id="{DA40F7C1-4F9D-47D1-B3A9-89FD3B1EE7ED}"/>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189" name="正方形/長方形 188">
          <a:extLst>
            <a:ext uri="{FF2B5EF4-FFF2-40B4-BE49-F238E27FC236}">
              <a16:creationId xmlns:a16="http://schemas.microsoft.com/office/drawing/2014/main" id="{C0F97560-E9F7-4298-8D9D-47E121098C2F}"/>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190" name="正方形/長方形 189">
          <a:extLst>
            <a:ext uri="{FF2B5EF4-FFF2-40B4-BE49-F238E27FC236}">
              <a16:creationId xmlns:a16="http://schemas.microsoft.com/office/drawing/2014/main" id="{1DB374E1-6DF1-4AE7-8A99-146339751E28}"/>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191" name="テキスト ボックス 190">
          <a:extLst>
            <a:ext uri="{FF2B5EF4-FFF2-40B4-BE49-F238E27FC236}">
              <a16:creationId xmlns:a16="http://schemas.microsoft.com/office/drawing/2014/main" id="{A0CBF67F-E314-4A87-A08A-EA6FB7465DC9}"/>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192" name="直線コネクタ 191">
          <a:extLst>
            <a:ext uri="{FF2B5EF4-FFF2-40B4-BE49-F238E27FC236}">
              <a16:creationId xmlns:a16="http://schemas.microsoft.com/office/drawing/2014/main" id="{80A9508F-C10C-4828-8A23-B404E2D8EA6D}"/>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193" name="テキスト ボックス 192">
          <a:extLst>
            <a:ext uri="{FF2B5EF4-FFF2-40B4-BE49-F238E27FC236}">
              <a16:creationId xmlns:a16="http://schemas.microsoft.com/office/drawing/2014/main" id="{E3AD00E3-3E78-4CF6-B56B-274A3243D9D2}"/>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194" name="直線コネクタ 193">
          <a:extLst>
            <a:ext uri="{FF2B5EF4-FFF2-40B4-BE49-F238E27FC236}">
              <a16:creationId xmlns:a16="http://schemas.microsoft.com/office/drawing/2014/main" id="{3CB4237F-0B90-47B3-8C4F-C066048343B7}"/>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195" name="テキスト ボックス 194">
          <a:extLst>
            <a:ext uri="{FF2B5EF4-FFF2-40B4-BE49-F238E27FC236}">
              <a16:creationId xmlns:a16="http://schemas.microsoft.com/office/drawing/2014/main" id="{B5AC0C2B-4918-4D75-9EFC-987689A5A83E}"/>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196" name="直線コネクタ 195">
          <a:extLst>
            <a:ext uri="{FF2B5EF4-FFF2-40B4-BE49-F238E27FC236}">
              <a16:creationId xmlns:a16="http://schemas.microsoft.com/office/drawing/2014/main" id="{DB72D703-7C74-4F0F-85E3-1C10B435E326}"/>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197" name="テキスト ボックス 196">
          <a:extLst>
            <a:ext uri="{FF2B5EF4-FFF2-40B4-BE49-F238E27FC236}">
              <a16:creationId xmlns:a16="http://schemas.microsoft.com/office/drawing/2014/main" id="{87C65B8A-FB4B-4354-81C8-FB35B4B77745}"/>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198" name="直線コネクタ 197">
          <a:extLst>
            <a:ext uri="{FF2B5EF4-FFF2-40B4-BE49-F238E27FC236}">
              <a16:creationId xmlns:a16="http://schemas.microsoft.com/office/drawing/2014/main" id="{F954C7F6-73C6-4B63-8A2B-AD83568EE5FE}"/>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199" name="テキスト ボックス 198">
          <a:extLst>
            <a:ext uri="{FF2B5EF4-FFF2-40B4-BE49-F238E27FC236}">
              <a16:creationId xmlns:a16="http://schemas.microsoft.com/office/drawing/2014/main" id="{791B0AD6-0473-4332-BD0C-8B3AFAE5B5C7}"/>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200" name="直線コネクタ 199">
          <a:extLst>
            <a:ext uri="{FF2B5EF4-FFF2-40B4-BE49-F238E27FC236}">
              <a16:creationId xmlns:a16="http://schemas.microsoft.com/office/drawing/2014/main" id="{7B8C5DB5-11F2-46EA-A2FA-526A770DB7D6}"/>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201" name="テキスト ボックス 200">
          <a:extLst>
            <a:ext uri="{FF2B5EF4-FFF2-40B4-BE49-F238E27FC236}">
              <a16:creationId xmlns:a16="http://schemas.microsoft.com/office/drawing/2014/main" id="{57C459AC-D1E8-49C9-B78F-F1DC9B3882FA}"/>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202" name="直線コネクタ 201">
          <a:extLst>
            <a:ext uri="{FF2B5EF4-FFF2-40B4-BE49-F238E27FC236}">
              <a16:creationId xmlns:a16="http://schemas.microsoft.com/office/drawing/2014/main" id="{7716C0C1-73FB-45E0-B089-088B5164D85A}"/>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203" name="テキスト ボックス 202">
          <a:extLst>
            <a:ext uri="{FF2B5EF4-FFF2-40B4-BE49-F238E27FC236}">
              <a16:creationId xmlns:a16="http://schemas.microsoft.com/office/drawing/2014/main" id="{49106116-CBA3-4A70-93B1-607687A39E3B}"/>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204" name="直線コネクタ 203">
          <a:extLst>
            <a:ext uri="{FF2B5EF4-FFF2-40B4-BE49-F238E27FC236}">
              <a16:creationId xmlns:a16="http://schemas.microsoft.com/office/drawing/2014/main" id="{585CE643-57AC-462A-84C3-0B152BEBB53B}"/>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205" name="テキスト ボックス 204">
          <a:extLst>
            <a:ext uri="{FF2B5EF4-FFF2-40B4-BE49-F238E27FC236}">
              <a16:creationId xmlns:a16="http://schemas.microsoft.com/office/drawing/2014/main" id="{097CBBC9-0CC5-4B88-80A0-41E0A8A503BC}"/>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206" name="直線コネクタ 205">
          <a:extLst>
            <a:ext uri="{FF2B5EF4-FFF2-40B4-BE49-F238E27FC236}">
              <a16:creationId xmlns:a16="http://schemas.microsoft.com/office/drawing/2014/main" id="{052216C3-7970-4907-9B83-F6256C1381B9}"/>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207" name="【市民会館】&#10;有形固定資産減価償却率グラフ枠">
          <a:extLst>
            <a:ext uri="{FF2B5EF4-FFF2-40B4-BE49-F238E27FC236}">
              <a16:creationId xmlns:a16="http://schemas.microsoft.com/office/drawing/2014/main" id="{4755D2A1-BE50-4BA7-9612-D345CEAEA60D}"/>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99</xdr:row>
      <xdr:rowOff>166007</xdr:rowOff>
    </xdr:from>
    <xdr:to>
      <xdr:col>24</xdr:col>
      <xdr:colOff>62865</xdr:colOff>
      <xdr:row>109</xdr:row>
      <xdr:rowOff>35379</xdr:rowOff>
    </xdr:to>
    <xdr:cxnSp macro="">
      <xdr:nvCxnSpPr>
        <xdr:cNvPr id="208" name="直線コネクタ 207">
          <a:extLst>
            <a:ext uri="{FF2B5EF4-FFF2-40B4-BE49-F238E27FC236}">
              <a16:creationId xmlns:a16="http://schemas.microsoft.com/office/drawing/2014/main" id="{27DA4E85-4FEE-4CB6-AC9B-ECD558DA5B76}"/>
            </a:ext>
          </a:extLst>
        </xdr:cNvPr>
        <xdr:cNvCxnSpPr/>
      </xdr:nvCxnSpPr>
      <xdr:spPr>
        <a:xfrm flipV="1">
          <a:off x="4634865" y="17139557"/>
          <a:ext cx="0" cy="15838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209" name="【市民会館】&#10;有形固定資産減価償却率最小値テキスト">
          <a:extLst>
            <a:ext uri="{FF2B5EF4-FFF2-40B4-BE49-F238E27FC236}">
              <a16:creationId xmlns:a16="http://schemas.microsoft.com/office/drawing/2014/main" id="{07177677-F5E5-4B25-A295-2C4C5CDF3F7C}"/>
            </a:ext>
          </a:extLst>
        </xdr:cNvPr>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210" name="直線コネクタ 209">
          <a:extLst>
            <a:ext uri="{FF2B5EF4-FFF2-40B4-BE49-F238E27FC236}">
              <a16:creationId xmlns:a16="http://schemas.microsoft.com/office/drawing/2014/main" id="{8DF598F2-9E54-48D5-93D8-E7F8C1F0DF86}"/>
            </a:ext>
          </a:extLst>
        </xdr:cNvPr>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112684</xdr:rowOff>
    </xdr:from>
    <xdr:ext cx="340478" cy="259045"/>
    <xdr:sp macro="" textlink="">
      <xdr:nvSpPr>
        <xdr:cNvPr id="211" name="【市民会館】&#10;有形固定資産減価償却率最大値テキスト">
          <a:extLst>
            <a:ext uri="{FF2B5EF4-FFF2-40B4-BE49-F238E27FC236}">
              <a16:creationId xmlns:a16="http://schemas.microsoft.com/office/drawing/2014/main" id="{432A44EE-6609-460E-9177-3D669D7BFB0B}"/>
            </a:ext>
          </a:extLst>
        </xdr:cNvPr>
        <xdr:cNvSpPr txBox="1"/>
      </xdr:nvSpPr>
      <xdr:spPr>
        <a:xfrm>
          <a:off x="4673600" y="1691478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166007</xdr:rowOff>
    </xdr:from>
    <xdr:to>
      <xdr:col>24</xdr:col>
      <xdr:colOff>152400</xdr:colOff>
      <xdr:row>99</xdr:row>
      <xdr:rowOff>166007</xdr:rowOff>
    </xdr:to>
    <xdr:cxnSp macro="">
      <xdr:nvCxnSpPr>
        <xdr:cNvPr id="212" name="直線コネクタ 211">
          <a:extLst>
            <a:ext uri="{FF2B5EF4-FFF2-40B4-BE49-F238E27FC236}">
              <a16:creationId xmlns:a16="http://schemas.microsoft.com/office/drawing/2014/main" id="{FD03BB4C-5AB8-4515-A063-56AA4BC3EE95}"/>
            </a:ext>
          </a:extLst>
        </xdr:cNvPr>
        <xdr:cNvCxnSpPr/>
      </xdr:nvCxnSpPr>
      <xdr:spPr>
        <a:xfrm>
          <a:off x="4546600" y="171395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102</xdr:row>
      <xdr:rowOff>79301</xdr:rowOff>
    </xdr:from>
    <xdr:ext cx="405111" cy="259045"/>
    <xdr:sp macro="" textlink="">
      <xdr:nvSpPr>
        <xdr:cNvPr id="213" name="【市民会館】&#10;有形固定資産減価償却率平均値テキスト">
          <a:extLst>
            <a:ext uri="{FF2B5EF4-FFF2-40B4-BE49-F238E27FC236}">
              <a16:creationId xmlns:a16="http://schemas.microsoft.com/office/drawing/2014/main" id="{E98D7DDC-A402-4972-9F03-E0E2402D2AE7}"/>
            </a:ext>
          </a:extLst>
        </xdr:cNvPr>
        <xdr:cNvSpPr txBox="1"/>
      </xdr:nvSpPr>
      <xdr:spPr>
        <a:xfrm>
          <a:off x="4673600" y="1756720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56424</xdr:rowOff>
    </xdr:from>
    <xdr:to>
      <xdr:col>24</xdr:col>
      <xdr:colOff>114300</xdr:colOff>
      <xdr:row>103</xdr:row>
      <xdr:rowOff>158024</xdr:rowOff>
    </xdr:to>
    <xdr:sp macro="" textlink="">
      <xdr:nvSpPr>
        <xdr:cNvPr id="214" name="フローチャート: 判断 213">
          <a:extLst>
            <a:ext uri="{FF2B5EF4-FFF2-40B4-BE49-F238E27FC236}">
              <a16:creationId xmlns:a16="http://schemas.microsoft.com/office/drawing/2014/main" id="{6AFD35C8-3E03-4506-BC6B-68DCBEAABA6B}"/>
            </a:ext>
          </a:extLst>
        </xdr:cNvPr>
        <xdr:cNvSpPr/>
      </xdr:nvSpPr>
      <xdr:spPr>
        <a:xfrm>
          <a:off x="4584700" y="17715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40095</xdr:rowOff>
    </xdr:from>
    <xdr:to>
      <xdr:col>20</xdr:col>
      <xdr:colOff>38100</xdr:colOff>
      <xdr:row>105</xdr:row>
      <xdr:rowOff>141695</xdr:rowOff>
    </xdr:to>
    <xdr:sp macro="" textlink="">
      <xdr:nvSpPr>
        <xdr:cNvPr id="215" name="フローチャート: 判断 214">
          <a:extLst>
            <a:ext uri="{FF2B5EF4-FFF2-40B4-BE49-F238E27FC236}">
              <a16:creationId xmlns:a16="http://schemas.microsoft.com/office/drawing/2014/main" id="{704ECD95-887A-4231-B24B-E7DB683EBFD8}"/>
            </a:ext>
          </a:extLst>
        </xdr:cNvPr>
        <xdr:cNvSpPr/>
      </xdr:nvSpPr>
      <xdr:spPr>
        <a:xfrm>
          <a:off x="3746500" y="18042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154395</xdr:rowOff>
    </xdr:from>
    <xdr:to>
      <xdr:col>15</xdr:col>
      <xdr:colOff>101600</xdr:colOff>
      <xdr:row>105</xdr:row>
      <xdr:rowOff>84545</xdr:rowOff>
    </xdr:to>
    <xdr:sp macro="" textlink="">
      <xdr:nvSpPr>
        <xdr:cNvPr id="216" name="フローチャート: 判断 215">
          <a:extLst>
            <a:ext uri="{FF2B5EF4-FFF2-40B4-BE49-F238E27FC236}">
              <a16:creationId xmlns:a16="http://schemas.microsoft.com/office/drawing/2014/main" id="{75207397-B33E-4DA9-BCF4-9083EA26B24D}"/>
            </a:ext>
          </a:extLst>
        </xdr:cNvPr>
        <xdr:cNvSpPr/>
      </xdr:nvSpPr>
      <xdr:spPr>
        <a:xfrm>
          <a:off x="2857500" y="17985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95613</xdr:rowOff>
    </xdr:from>
    <xdr:to>
      <xdr:col>10</xdr:col>
      <xdr:colOff>165100</xdr:colOff>
      <xdr:row>105</xdr:row>
      <xdr:rowOff>25763</xdr:rowOff>
    </xdr:to>
    <xdr:sp macro="" textlink="">
      <xdr:nvSpPr>
        <xdr:cNvPr id="217" name="フローチャート: 判断 216">
          <a:extLst>
            <a:ext uri="{FF2B5EF4-FFF2-40B4-BE49-F238E27FC236}">
              <a16:creationId xmlns:a16="http://schemas.microsoft.com/office/drawing/2014/main" id="{C492BF44-C6B3-4B0F-9871-0368A77DBD4D}"/>
            </a:ext>
          </a:extLst>
        </xdr:cNvPr>
        <xdr:cNvSpPr/>
      </xdr:nvSpPr>
      <xdr:spPr>
        <a:xfrm>
          <a:off x="1968500" y="17926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103777</xdr:rowOff>
    </xdr:from>
    <xdr:to>
      <xdr:col>6</xdr:col>
      <xdr:colOff>38100</xdr:colOff>
      <xdr:row>105</xdr:row>
      <xdr:rowOff>33927</xdr:rowOff>
    </xdr:to>
    <xdr:sp macro="" textlink="">
      <xdr:nvSpPr>
        <xdr:cNvPr id="218" name="フローチャート: 判断 217">
          <a:extLst>
            <a:ext uri="{FF2B5EF4-FFF2-40B4-BE49-F238E27FC236}">
              <a16:creationId xmlns:a16="http://schemas.microsoft.com/office/drawing/2014/main" id="{11B76140-F2F9-47A8-AA7F-C2F6FDFBADB3}"/>
            </a:ext>
          </a:extLst>
        </xdr:cNvPr>
        <xdr:cNvSpPr/>
      </xdr:nvSpPr>
      <xdr:spPr>
        <a:xfrm>
          <a:off x="1079500" y="17934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219" name="テキスト ボックス 218">
          <a:extLst>
            <a:ext uri="{FF2B5EF4-FFF2-40B4-BE49-F238E27FC236}">
              <a16:creationId xmlns:a16="http://schemas.microsoft.com/office/drawing/2014/main" id="{6CCEAA54-8C62-47A9-87C9-DAEBAF6DDD86}"/>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220" name="テキスト ボックス 219">
          <a:extLst>
            <a:ext uri="{FF2B5EF4-FFF2-40B4-BE49-F238E27FC236}">
              <a16:creationId xmlns:a16="http://schemas.microsoft.com/office/drawing/2014/main" id="{D02DA115-9F38-418E-B6D6-E73FAAC7A4C6}"/>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221" name="テキスト ボックス 220">
          <a:extLst>
            <a:ext uri="{FF2B5EF4-FFF2-40B4-BE49-F238E27FC236}">
              <a16:creationId xmlns:a16="http://schemas.microsoft.com/office/drawing/2014/main" id="{17BF2E31-D66D-4498-913D-8D776C85DE63}"/>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222" name="テキスト ボックス 221">
          <a:extLst>
            <a:ext uri="{FF2B5EF4-FFF2-40B4-BE49-F238E27FC236}">
              <a16:creationId xmlns:a16="http://schemas.microsoft.com/office/drawing/2014/main" id="{46AA0FE2-81D3-49D8-9E3C-A6C6855B4AD7}"/>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223" name="テキスト ボックス 222">
          <a:extLst>
            <a:ext uri="{FF2B5EF4-FFF2-40B4-BE49-F238E27FC236}">
              <a16:creationId xmlns:a16="http://schemas.microsoft.com/office/drawing/2014/main" id="{B54E8626-9531-4307-A2D8-8032A560D959}"/>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106</xdr:row>
      <xdr:rowOff>134801</xdr:rowOff>
    </xdr:from>
    <xdr:to>
      <xdr:col>24</xdr:col>
      <xdr:colOff>114300</xdr:colOff>
      <xdr:row>107</xdr:row>
      <xdr:rowOff>64951</xdr:rowOff>
    </xdr:to>
    <xdr:sp macro="" textlink="">
      <xdr:nvSpPr>
        <xdr:cNvPr id="224" name="楕円 223">
          <a:extLst>
            <a:ext uri="{FF2B5EF4-FFF2-40B4-BE49-F238E27FC236}">
              <a16:creationId xmlns:a16="http://schemas.microsoft.com/office/drawing/2014/main" id="{FF2DA46F-C912-45E8-8A11-E02D58221667}"/>
            </a:ext>
          </a:extLst>
        </xdr:cNvPr>
        <xdr:cNvSpPr/>
      </xdr:nvSpPr>
      <xdr:spPr>
        <a:xfrm>
          <a:off x="4584700" y="18308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106</xdr:row>
      <xdr:rowOff>113228</xdr:rowOff>
    </xdr:from>
    <xdr:ext cx="405111" cy="259045"/>
    <xdr:sp macro="" textlink="">
      <xdr:nvSpPr>
        <xdr:cNvPr id="225" name="【市民会館】&#10;有形固定資産減価償却率該当値テキスト">
          <a:extLst>
            <a:ext uri="{FF2B5EF4-FFF2-40B4-BE49-F238E27FC236}">
              <a16:creationId xmlns:a16="http://schemas.microsoft.com/office/drawing/2014/main" id="{CF34FA29-1C83-4FE1-B86F-E4AD75CDD138}"/>
            </a:ext>
          </a:extLst>
        </xdr:cNvPr>
        <xdr:cNvSpPr txBox="1"/>
      </xdr:nvSpPr>
      <xdr:spPr>
        <a:xfrm>
          <a:off x="4673600" y="182869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106</xdr:row>
      <xdr:rowOff>102144</xdr:rowOff>
    </xdr:from>
    <xdr:to>
      <xdr:col>20</xdr:col>
      <xdr:colOff>38100</xdr:colOff>
      <xdr:row>107</xdr:row>
      <xdr:rowOff>32294</xdr:rowOff>
    </xdr:to>
    <xdr:sp macro="" textlink="">
      <xdr:nvSpPr>
        <xdr:cNvPr id="226" name="楕円 225">
          <a:extLst>
            <a:ext uri="{FF2B5EF4-FFF2-40B4-BE49-F238E27FC236}">
              <a16:creationId xmlns:a16="http://schemas.microsoft.com/office/drawing/2014/main" id="{2A3BCE90-6C3E-4386-8E51-076FDF38AB41}"/>
            </a:ext>
          </a:extLst>
        </xdr:cNvPr>
        <xdr:cNvSpPr/>
      </xdr:nvSpPr>
      <xdr:spPr>
        <a:xfrm>
          <a:off x="3746500" y="18275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106</xdr:row>
      <xdr:rowOff>152944</xdr:rowOff>
    </xdr:from>
    <xdr:to>
      <xdr:col>24</xdr:col>
      <xdr:colOff>63500</xdr:colOff>
      <xdr:row>107</xdr:row>
      <xdr:rowOff>14151</xdr:rowOff>
    </xdr:to>
    <xdr:cxnSp macro="">
      <xdr:nvCxnSpPr>
        <xdr:cNvPr id="227" name="直線コネクタ 226">
          <a:extLst>
            <a:ext uri="{FF2B5EF4-FFF2-40B4-BE49-F238E27FC236}">
              <a16:creationId xmlns:a16="http://schemas.microsoft.com/office/drawing/2014/main" id="{679B1BD4-F490-4D41-8D34-0E8811E8BF19}"/>
            </a:ext>
          </a:extLst>
        </xdr:cNvPr>
        <xdr:cNvCxnSpPr/>
      </xdr:nvCxnSpPr>
      <xdr:spPr>
        <a:xfrm>
          <a:off x="3797300" y="18326644"/>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106</xdr:row>
      <xdr:rowOff>69487</xdr:rowOff>
    </xdr:from>
    <xdr:to>
      <xdr:col>15</xdr:col>
      <xdr:colOff>101600</xdr:colOff>
      <xdr:row>106</xdr:row>
      <xdr:rowOff>171087</xdr:rowOff>
    </xdr:to>
    <xdr:sp macro="" textlink="">
      <xdr:nvSpPr>
        <xdr:cNvPr id="228" name="楕円 227">
          <a:extLst>
            <a:ext uri="{FF2B5EF4-FFF2-40B4-BE49-F238E27FC236}">
              <a16:creationId xmlns:a16="http://schemas.microsoft.com/office/drawing/2014/main" id="{394AB16A-44F4-4A1D-9C89-F97F4EF4FD55}"/>
            </a:ext>
          </a:extLst>
        </xdr:cNvPr>
        <xdr:cNvSpPr/>
      </xdr:nvSpPr>
      <xdr:spPr>
        <a:xfrm>
          <a:off x="2857500" y="18243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106</xdr:row>
      <xdr:rowOff>120287</xdr:rowOff>
    </xdr:from>
    <xdr:to>
      <xdr:col>19</xdr:col>
      <xdr:colOff>177800</xdr:colOff>
      <xdr:row>106</xdr:row>
      <xdr:rowOff>152944</xdr:rowOff>
    </xdr:to>
    <xdr:cxnSp macro="">
      <xdr:nvCxnSpPr>
        <xdr:cNvPr id="229" name="直線コネクタ 228">
          <a:extLst>
            <a:ext uri="{FF2B5EF4-FFF2-40B4-BE49-F238E27FC236}">
              <a16:creationId xmlns:a16="http://schemas.microsoft.com/office/drawing/2014/main" id="{FC65B7B1-2AAC-4F38-AAD5-F37BA708781C}"/>
            </a:ext>
          </a:extLst>
        </xdr:cNvPr>
        <xdr:cNvCxnSpPr/>
      </xdr:nvCxnSpPr>
      <xdr:spPr>
        <a:xfrm>
          <a:off x="2908300" y="18293987"/>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106</xdr:row>
      <xdr:rowOff>36830</xdr:rowOff>
    </xdr:from>
    <xdr:to>
      <xdr:col>10</xdr:col>
      <xdr:colOff>165100</xdr:colOff>
      <xdr:row>106</xdr:row>
      <xdr:rowOff>138430</xdr:rowOff>
    </xdr:to>
    <xdr:sp macro="" textlink="">
      <xdr:nvSpPr>
        <xdr:cNvPr id="230" name="楕円 229">
          <a:extLst>
            <a:ext uri="{FF2B5EF4-FFF2-40B4-BE49-F238E27FC236}">
              <a16:creationId xmlns:a16="http://schemas.microsoft.com/office/drawing/2014/main" id="{E837A8B1-B2E8-484B-A015-87C00001F6F2}"/>
            </a:ext>
          </a:extLst>
        </xdr:cNvPr>
        <xdr:cNvSpPr/>
      </xdr:nvSpPr>
      <xdr:spPr>
        <a:xfrm>
          <a:off x="1968500" y="1821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106</xdr:row>
      <xdr:rowOff>87630</xdr:rowOff>
    </xdr:from>
    <xdr:to>
      <xdr:col>15</xdr:col>
      <xdr:colOff>50800</xdr:colOff>
      <xdr:row>106</xdr:row>
      <xdr:rowOff>120287</xdr:rowOff>
    </xdr:to>
    <xdr:cxnSp macro="">
      <xdr:nvCxnSpPr>
        <xdr:cNvPr id="231" name="直線コネクタ 230">
          <a:extLst>
            <a:ext uri="{FF2B5EF4-FFF2-40B4-BE49-F238E27FC236}">
              <a16:creationId xmlns:a16="http://schemas.microsoft.com/office/drawing/2014/main" id="{3DD17A98-9954-4574-8EED-4A5B49693568}"/>
            </a:ext>
          </a:extLst>
        </xdr:cNvPr>
        <xdr:cNvCxnSpPr/>
      </xdr:nvCxnSpPr>
      <xdr:spPr>
        <a:xfrm>
          <a:off x="2019300" y="18261330"/>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106</xdr:row>
      <xdr:rowOff>36830</xdr:rowOff>
    </xdr:from>
    <xdr:to>
      <xdr:col>6</xdr:col>
      <xdr:colOff>38100</xdr:colOff>
      <xdr:row>106</xdr:row>
      <xdr:rowOff>138430</xdr:rowOff>
    </xdr:to>
    <xdr:sp macro="" textlink="">
      <xdr:nvSpPr>
        <xdr:cNvPr id="232" name="楕円 231">
          <a:extLst>
            <a:ext uri="{FF2B5EF4-FFF2-40B4-BE49-F238E27FC236}">
              <a16:creationId xmlns:a16="http://schemas.microsoft.com/office/drawing/2014/main" id="{5B0D53CF-32A4-41D4-8052-5AD7F145381B}"/>
            </a:ext>
          </a:extLst>
        </xdr:cNvPr>
        <xdr:cNvSpPr/>
      </xdr:nvSpPr>
      <xdr:spPr>
        <a:xfrm>
          <a:off x="1079500" y="1821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106</xdr:row>
      <xdr:rowOff>87630</xdr:rowOff>
    </xdr:from>
    <xdr:to>
      <xdr:col>10</xdr:col>
      <xdr:colOff>114300</xdr:colOff>
      <xdr:row>106</xdr:row>
      <xdr:rowOff>87630</xdr:rowOff>
    </xdr:to>
    <xdr:cxnSp macro="">
      <xdr:nvCxnSpPr>
        <xdr:cNvPr id="233" name="直線コネクタ 232">
          <a:extLst>
            <a:ext uri="{FF2B5EF4-FFF2-40B4-BE49-F238E27FC236}">
              <a16:creationId xmlns:a16="http://schemas.microsoft.com/office/drawing/2014/main" id="{95F796AC-73A1-49EF-A1A6-D073F4D629AE}"/>
            </a:ext>
          </a:extLst>
        </xdr:cNvPr>
        <xdr:cNvCxnSpPr/>
      </xdr:nvCxnSpPr>
      <xdr:spPr>
        <a:xfrm>
          <a:off x="1130300" y="1826133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158222</xdr:rowOff>
    </xdr:from>
    <xdr:ext cx="405111" cy="259045"/>
    <xdr:sp macro="" textlink="">
      <xdr:nvSpPr>
        <xdr:cNvPr id="234" name="n_1aveValue【市民会館】&#10;有形固定資産減価償却率">
          <a:extLst>
            <a:ext uri="{FF2B5EF4-FFF2-40B4-BE49-F238E27FC236}">
              <a16:creationId xmlns:a16="http://schemas.microsoft.com/office/drawing/2014/main" id="{06B2DADB-691D-4B8F-A6EF-DC16E061DE65}"/>
            </a:ext>
          </a:extLst>
        </xdr:cNvPr>
        <xdr:cNvSpPr txBox="1"/>
      </xdr:nvSpPr>
      <xdr:spPr>
        <a:xfrm>
          <a:off x="3582044" y="178175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101072</xdr:rowOff>
    </xdr:from>
    <xdr:ext cx="405111" cy="259045"/>
    <xdr:sp macro="" textlink="">
      <xdr:nvSpPr>
        <xdr:cNvPr id="235" name="n_2aveValue【市民会館】&#10;有形固定資産減価償却率">
          <a:extLst>
            <a:ext uri="{FF2B5EF4-FFF2-40B4-BE49-F238E27FC236}">
              <a16:creationId xmlns:a16="http://schemas.microsoft.com/office/drawing/2014/main" id="{6AD36C56-B128-4F61-B179-4B284E739F8C}"/>
            </a:ext>
          </a:extLst>
        </xdr:cNvPr>
        <xdr:cNvSpPr txBox="1"/>
      </xdr:nvSpPr>
      <xdr:spPr>
        <a:xfrm>
          <a:off x="2705744" y="17760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42290</xdr:rowOff>
    </xdr:from>
    <xdr:ext cx="405111" cy="259045"/>
    <xdr:sp macro="" textlink="">
      <xdr:nvSpPr>
        <xdr:cNvPr id="236" name="n_3aveValue【市民会館】&#10;有形固定資産減価償却率">
          <a:extLst>
            <a:ext uri="{FF2B5EF4-FFF2-40B4-BE49-F238E27FC236}">
              <a16:creationId xmlns:a16="http://schemas.microsoft.com/office/drawing/2014/main" id="{5F82C482-5096-43BC-9937-97BEBD7C4FBA}"/>
            </a:ext>
          </a:extLst>
        </xdr:cNvPr>
        <xdr:cNvSpPr txBox="1"/>
      </xdr:nvSpPr>
      <xdr:spPr>
        <a:xfrm>
          <a:off x="1816744" y="177016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50454</xdr:rowOff>
    </xdr:from>
    <xdr:ext cx="405111" cy="259045"/>
    <xdr:sp macro="" textlink="">
      <xdr:nvSpPr>
        <xdr:cNvPr id="237" name="n_4aveValue【市民会館】&#10;有形固定資産減価償却率">
          <a:extLst>
            <a:ext uri="{FF2B5EF4-FFF2-40B4-BE49-F238E27FC236}">
              <a16:creationId xmlns:a16="http://schemas.microsoft.com/office/drawing/2014/main" id="{ADC9B179-1E1D-4DCA-8396-ECCD6344FCB4}"/>
            </a:ext>
          </a:extLst>
        </xdr:cNvPr>
        <xdr:cNvSpPr txBox="1"/>
      </xdr:nvSpPr>
      <xdr:spPr>
        <a:xfrm>
          <a:off x="927744" y="177098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107</xdr:row>
      <xdr:rowOff>23421</xdr:rowOff>
    </xdr:from>
    <xdr:ext cx="405111" cy="259045"/>
    <xdr:sp macro="" textlink="">
      <xdr:nvSpPr>
        <xdr:cNvPr id="238" name="n_1mainValue【市民会館】&#10;有形固定資産減価償却率">
          <a:extLst>
            <a:ext uri="{FF2B5EF4-FFF2-40B4-BE49-F238E27FC236}">
              <a16:creationId xmlns:a16="http://schemas.microsoft.com/office/drawing/2014/main" id="{82243095-A6B6-42B2-BD4E-D182BC9F16E2}"/>
            </a:ext>
          </a:extLst>
        </xdr:cNvPr>
        <xdr:cNvSpPr txBox="1"/>
      </xdr:nvSpPr>
      <xdr:spPr>
        <a:xfrm>
          <a:off x="3582044" y="183685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106</xdr:row>
      <xdr:rowOff>162214</xdr:rowOff>
    </xdr:from>
    <xdr:ext cx="405111" cy="259045"/>
    <xdr:sp macro="" textlink="">
      <xdr:nvSpPr>
        <xdr:cNvPr id="239" name="n_2mainValue【市民会館】&#10;有形固定資産減価償却率">
          <a:extLst>
            <a:ext uri="{FF2B5EF4-FFF2-40B4-BE49-F238E27FC236}">
              <a16:creationId xmlns:a16="http://schemas.microsoft.com/office/drawing/2014/main" id="{5545487B-B393-46B7-A0FE-A1780B2C934F}"/>
            </a:ext>
          </a:extLst>
        </xdr:cNvPr>
        <xdr:cNvSpPr txBox="1"/>
      </xdr:nvSpPr>
      <xdr:spPr>
        <a:xfrm>
          <a:off x="2705744" y="183359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106</xdr:row>
      <xdr:rowOff>129557</xdr:rowOff>
    </xdr:from>
    <xdr:ext cx="405111" cy="259045"/>
    <xdr:sp macro="" textlink="">
      <xdr:nvSpPr>
        <xdr:cNvPr id="240" name="n_3mainValue【市民会館】&#10;有形固定資産減価償却率">
          <a:extLst>
            <a:ext uri="{FF2B5EF4-FFF2-40B4-BE49-F238E27FC236}">
              <a16:creationId xmlns:a16="http://schemas.microsoft.com/office/drawing/2014/main" id="{B9BBFEA6-BEB1-4C40-B756-491162637386}"/>
            </a:ext>
          </a:extLst>
        </xdr:cNvPr>
        <xdr:cNvSpPr txBox="1"/>
      </xdr:nvSpPr>
      <xdr:spPr>
        <a:xfrm>
          <a:off x="1816744" y="18303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106</xdr:row>
      <xdr:rowOff>129557</xdr:rowOff>
    </xdr:from>
    <xdr:ext cx="405111" cy="259045"/>
    <xdr:sp macro="" textlink="">
      <xdr:nvSpPr>
        <xdr:cNvPr id="241" name="n_4mainValue【市民会館】&#10;有形固定資産減価償却率">
          <a:extLst>
            <a:ext uri="{FF2B5EF4-FFF2-40B4-BE49-F238E27FC236}">
              <a16:creationId xmlns:a16="http://schemas.microsoft.com/office/drawing/2014/main" id="{72E75888-21F8-4131-9942-C4E3DA53D187}"/>
            </a:ext>
          </a:extLst>
        </xdr:cNvPr>
        <xdr:cNvSpPr txBox="1"/>
      </xdr:nvSpPr>
      <xdr:spPr>
        <a:xfrm>
          <a:off x="927744" y="18303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242" name="正方形/長方形 241">
          <a:extLst>
            <a:ext uri="{FF2B5EF4-FFF2-40B4-BE49-F238E27FC236}">
              <a16:creationId xmlns:a16="http://schemas.microsoft.com/office/drawing/2014/main" id="{393F11B2-5204-4874-BC1B-E24DE890EE81}"/>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243" name="正方形/長方形 242">
          <a:extLst>
            <a:ext uri="{FF2B5EF4-FFF2-40B4-BE49-F238E27FC236}">
              <a16:creationId xmlns:a16="http://schemas.microsoft.com/office/drawing/2014/main" id="{CF16585C-FB21-4544-9871-782B005AF767}"/>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244" name="正方形/長方形 243">
          <a:extLst>
            <a:ext uri="{FF2B5EF4-FFF2-40B4-BE49-F238E27FC236}">
              <a16:creationId xmlns:a16="http://schemas.microsoft.com/office/drawing/2014/main" id="{33C9C910-4138-4516-A180-D06F4D6AE832}"/>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245" name="正方形/長方形 244">
          <a:extLst>
            <a:ext uri="{FF2B5EF4-FFF2-40B4-BE49-F238E27FC236}">
              <a16:creationId xmlns:a16="http://schemas.microsoft.com/office/drawing/2014/main" id="{8DC94C7E-A2E2-4308-9199-2B1D75F3D35C}"/>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246" name="正方形/長方形 245">
          <a:extLst>
            <a:ext uri="{FF2B5EF4-FFF2-40B4-BE49-F238E27FC236}">
              <a16:creationId xmlns:a16="http://schemas.microsoft.com/office/drawing/2014/main" id="{05F1EC61-61A7-4430-AD54-B7BF574C08DF}"/>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247" name="正方形/長方形 246">
          <a:extLst>
            <a:ext uri="{FF2B5EF4-FFF2-40B4-BE49-F238E27FC236}">
              <a16:creationId xmlns:a16="http://schemas.microsoft.com/office/drawing/2014/main" id="{A85AF5AF-3849-4974-97A6-4B5F83795E19}"/>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248" name="正方形/長方形 247">
          <a:extLst>
            <a:ext uri="{FF2B5EF4-FFF2-40B4-BE49-F238E27FC236}">
              <a16:creationId xmlns:a16="http://schemas.microsoft.com/office/drawing/2014/main" id="{8EBA5162-44BA-4981-906B-220FA1864E8D}"/>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249" name="正方形/長方形 248">
          <a:extLst>
            <a:ext uri="{FF2B5EF4-FFF2-40B4-BE49-F238E27FC236}">
              <a16:creationId xmlns:a16="http://schemas.microsoft.com/office/drawing/2014/main" id="{AC838AA1-FCF7-4819-B80D-C4CD8EF10F8D}"/>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250" name="テキスト ボックス 249">
          <a:extLst>
            <a:ext uri="{FF2B5EF4-FFF2-40B4-BE49-F238E27FC236}">
              <a16:creationId xmlns:a16="http://schemas.microsoft.com/office/drawing/2014/main" id="{87F32295-3253-4346-A594-FE23B921A4AF}"/>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251" name="直線コネクタ 250">
          <a:extLst>
            <a:ext uri="{FF2B5EF4-FFF2-40B4-BE49-F238E27FC236}">
              <a16:creationId xmlns:a16="http://schemas.microsoft.com/office/drawing/2014/main" id="{3A02269A-F48B-48D6-9C10-723E298C5D6D}"/>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252" name="直線コネクタ 251">
          <a:extLst>
            <a:ext uri="{FF2B5EF4-FFF2-40B4-BE49-F238E27FC236}">
              <a16:creationId xmlns:a16="http://schemas.microsoft.com/office/drawing/2014/main" id="{A1C940C6-7509-4E11-B9A0-35AB9103A003}"/>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253" name="テキスト ボックス 252">
          <a:extLst>
            <a:ext uri="{FF2B5EF4-FFF2-40B4-BE49-F238E27FC236}">
              <a16:creationId xmlns:a16="http://schemas.microsoft.com/office/drawing/2014/main" id="{6A09AE7E-346D-43FA-931F-B8F8B421ECE5}"/>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254" name="直線コネクタ 253">
          <a:extLst>
            <a:ext uri="{FF2B5EF4-FFF2-40B4-BE49-F238E27FC236}">
              <a16:creationId xmlns:a16="http://schemas.microsoft.com/office/drawing/2014/main" id="{39C2E88B-C23A-4CDA-BF29-2307BAB487F6}"/>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255" name="テキスト ボックス 254">
          <a:extLst>
            <a:ext uri="{FF2B5EF4-FFF2-40B4-BE49-F238E27FC236}">
              <a16:creationId xmlns:a16="http://schemas.microsoft.com/office/drawing/2014/main" id="{DF5D6873-430C-486A-B14B-67916D13AE97}"/>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256" name="直線コネクタ 255">
          <a:extLst>
            <a:ext uri="{FF2B5EF4-FFF2-40B4-BE49-F238E27FC236}">
              <a16:creationId xmlns:a16="http://schemas.microsoft.com/office/drawing/2014/main" id="{78C8ACCB-1346-4E3E-820B-0CA75983BB97}"/>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257" name="テキスト ボックス 256">
          <a:extLst>
            <a:ext uri="{FF2B5EF4-FFF2-40B4-BE49-F238E27FC236}">
              <a16:creationId xmlns:a16="http://schemas.microsoft.com/office/drawing/2014/main" id="{BA720DBC-E7CC-415A-9BFC-49E8C4832191}"/>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258" name="直線コネクタ 257">
          <a:extLst>
            <a:ext uri="{FF2B5EF4-FFF2-40B4-BE49-F238E27FC236}">
              <a16:creationId xmlns:a16="http://schemas.microsoft.com/office/drawing/2014/main" id="{5D5A0148-B449-4F20-A2F6-59AB823BFA40}"/>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259" name="テキスト ボックス 258">
          <a:extLst>
            <a:ext uri="{FF2B5EF4-FFF2-40B4-BE49-F238E27FC236}">
              <a16:creationId xmlns:a16="http://schemas.microsoft.com/office/drawing/2014/main" id="{9F9E1944-637C-4F06-8E0B-BFFE377EB19A}"/>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260" name="直線コネクタ 259">
          <a:extLst>
            <a:ext uri="{FF2B5EF4-FFF2-40B4-BE49-F238E27FC236}">
              <a16:creationId xmlns:a16="http://schemas.microsoft.com/office/drawing/2014/main" id="{2E85336E-A605-4B87-9882-CBDE5DA19F3E}"/>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261" name="テキスト ボックス 260">
          <a:extLst>
            <a:ext uri="{FF2B5EF4-FFF2-40B4-BE49-F238E27FC236}">
              <a16:creationId xmlns:a16="http://schemas.microsoft.com/office/drawing/2014/main" id="{D7804F95-8F84-45A5-A631-725B65C98463}"/>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262" name="直線コネクタ 261">
          <a:extLst>
            <a:ext uri="{FF2B5EF4-FFF2-40B4-BE49-F238E27FC236}">
              <a16:creationId xmlns:a16="http://schemas.microsoft.com/office/drawing/2014/main" id="{49F07DE6-4D40-41D9-856B-9E2C4667D116}"/>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263" name="テキスト ボックス 262">
          <a:extLst>
            <a:ext uri="{FF2B5EF4-FFF2-40B4-BE49-F238E27FC236}">
              <a16:creationId xmlns:a16="http://schemas.microsoft.com/office/drawing/2014/main" id="{ADB6CF2A-7D75-46EA-A36E-C3E9B7C237E1}"/>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264" name="【市民会館】&#10;一人当たり面積グラフ枠">
          <a:extLst>
            <a:ext uri="{FF2B5EF4-FFF2-40B4-BE49-F238E27FC236}">
              <a16:creationId xmlns:a16="http://schemas.microsoft.com/office/drawing/2014/main" id="{1A1F060D-AC26-40C7-9ACE-6C0C3C001BC5}"/>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72771</xdr:rowOff>
    </xdr:from>
    <xdr:to>
      <xdr:col>54</xdr:col>
      <xdr:colOff>189865</xdr:colOff>
      <xdr:row>108</xdr:row>
      <xdr:rowOff>128778</xdr:rowOff>
    </xdr:to>
    <xdr:cxnSp macro="">
      <xdr:nvCxnSpPr>
        <xdr:cNvPr id="265" name="直線コネクタ 264">
          <a:extLst>
            <a:ext uri="{FF2B5EF4-FFF2-40B4-BE49-F238E27FC236}">
              <a16:creationId xmlns:a16="http://schemas.microsoft.com/office/drawing/2014/main" id="{8E98F620-AA84-460A-B2ED-494207357DD3}"/>
            </a:ext>
          </a:extLst>
        </xdr:cNvPr>
        <xdr:cNvCxnSpPr/>
      </xdr:nvCxnSpPr>
      <xdr:spPr>
        <a:xfrm flipV="1">
          <a:off x="10476865" y="17389221"/>
          <a:ext cx="0" cy="12561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132605</xdr:rowOff>
    </xdr:from>
    <xdr:ext cx="469744" cy="259045"/>
    <xdr:sp macro="" textlink="">
      <xdr:nvSpPr>
        <xdr:cNvPr id="266" name="【市民会館】&#10;一人当たり面積最小値テキスト">
          <a:extLst>
            <a:ext uri="{FF2B5EF4-FFF2-40B4-BE49-F238E27FC236}">
              <a16:creationId xmlns:a16="http://schemas.microsoft.com/office/drawing/2014/main" id="{2507D9D8-5A2A-4EC3-9549-BF6C1B44BB23}"/>
            </a:ext>
          </a:extLst>
        </xdr:cNvPr>
        <xdr:cNvSpPr txBox="1"/>
      </xdr:nvSpPr>
      <xdr:spPr>
        <a:xfrm>
          <a:off x="10515600" y="186492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128778</xdr:rowOff>
    </xdr:from>
    <xdr:to>
      <xdr:col>55</xdr:col>
      <xdr:colOff>88900</xdr:colOff>
      <xdr:row>108</xdr:row>
      <xdr:rowOff>128778</xdr:rowOff>
    </xdr:to>
    <xdr:cxnSp macro="">
      <xdr:nvCxnSpPr>
        <xdr:cNvPr id="267" name="直線コネクタ 266">
          <a:extLst>
            <a:ext uri="{FF2B5EF4-FFF2-40B4-BE49-F238E27FC236}">
              <a16:creationId xmlns:a16="http://schemas.microsoft.com/office/drawing/2014/main" id="{967CDAF0-0BFB-4E81-B455-5944002D68FD}"/>
            </a:ext>
          </a:extLst>
        </xdr:cNvPr>
        <xdr:cNvCxnSpPr/>
      </xdr:nvCxnSpPr>
      <xdr:spPr>
        <a:xfrm>
          <a:off x="10388600" y="18645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100</xdr:row>
      <xdr:rowOff>19448</xdr:rowOff>
    </xdr:from>
    <xdr:ext cx="469744" cy="259045"/>
    <xdr:sp macro="" textlink="">
      <xdr:nvSpPr>
        <xdr:cNvPr id="268" name="【市民会館】&#10;一人当たり面積最大値テキスト">
          <a:extLst>
            <a:ext uri="{FF2B5EF4-FFF2-40B4-BE49-F238E27FC236}">
              <a16:creationId xmlns:a16="http://schemas.microsoft.com/office/drawing/2014/main" id="{658971AB-62EC-42F2-8690-3E7512B3BE82}"/>
            </a:ext>
          </a:extLst>
        </xdr:cNvPr>
        <xdr:cNvSpPr txBox="1"/>
      </xdr:nvSpPr>
      <xdr:spPr>
        <a:xfrm>
          <a:off x="10515600" y="171644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72771</xdr:rowOff>
    </xdr:from>
    <xdr:to>
      <xdr:col>55</xdr:col>
      <xdr:colOff>88900</xdr:colOff>
      <xdr:row>101</xdr:row>
      <xdr:rowOff>72771</xdr:rowOff>
    </xdr:to>
    <xdr:cxnSp macro="">
      <xdr:nvCxnSpPr>
        <xdr:cNvPr id="269" name="直線コネクタ 268">
          <a:extLst>
            <a:ext uri="{FF2B5EF4-FFF2-40B4-BE49-F238E27FC236}">
              <a16:creationId xmlns:a16="http://schemas.microsoft.com/office/drawing/2014/main" id="{13237B08-F263-425F-8C1E-8E457AF29BC6}"/>
            </a:ext>
          </a:extLst>
        </xdr:cNvPr>
        <xdr:cNvCxnSpPr/>
      </xdr:nvCxnSpPr>
      <xdr:spPr>
        <a:xfrm>
          <a:off x="10388600" y="173892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163340</xdr:rowOff>
    </xdr:from>
    <xdr:ext cx="469744" cy="259045"/>
    <xdr:sp macro="" textlink="">
      <xdr:nvSpPr>
        <xdr:cNvPr id="270" name="【市民会館】&#10;一人当たり面積平均値テキスト">
          <a:extLst>
            <a:ext uri="{FF2B5EF4-FFF2-40B4-BE49-F238E27FC236}">
              <a16:creationId xmlns:a16="http://schemas.microsoft.com/office/drawing/2014/main" id="{DD71547D-2BEF-4111-ADA1-5C28F224EDB1}"/>
            </a:ext>
          </a:extLst>
        </xdr:cNvPr>
        <xdr:cNvSpPr txBox="1"/>
      </xdr:nvSpPr>
      <xdr:spPr>
        <a:xfrm>
          <a:off x="10515600" y="1816559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0.798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140463</xdr:rowOff>
    </xdr:from>
    <xdr:to>
      <xdr:col>55</xdr:col>
      <xdr:colOff>50800</xdr:colOff>
      <xdr:row>107</xdr:row>
      <xdr:rowOff>70613</xdr:rowOff>
    </xdr:to>
    <xdr:sp macro="" textlink="">
      <xdr:nvSpPr>
        <xdr:cNvPr id="271" name="フローチャート: 判断 270">
          <a:extLst>
            <a:ext uri="{FF2B5EF4-FFF2-40B4-BE49-F238E27FC236}">
              <a16:creationId xmlns:a16="http://schemas.microsoft.com/office/drawing/2014/main" id="{0666B1E4-90C3-4A6D-9FBA-4F0BD71C760D}"/>
            </a:ext>
          </a:extLst>
        </xdr:cNvPr>
        <xdr:cNvSpPr/>
      </xdr:nvSpPr>
      <xdr:spPr>
        <a:xfrm>
          <a:off x="10426700" y="183141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96265</xdr:rowOff>
    </xdr:from>
    <xdr:to>
      <xdr:col>50</xdr:col>
      <xdr:colOff>165100</xdr:colOff>
      <xdr:row>107</xdr:row>
      <xdr:rowOff>26415</xdr:rowOff>
    </xdr:to>
    <xdr:sp macro="" textlink="">
      <xdr:nvSpPr>
        <xdr:cNvPr id="272" name="フローチャート: 判断 271">
          <a:extLst>
            <a:ext uri="{FF2B5EF4-FFF2-40B4-BE49-F238E27FC236}">
              <a16:creationId xmlns:a16="http://schemas.microsoft.com/office/drawing/2014/main" id="{2A2226A7-BB8B-4D49-AF4D-588F1A511EE2}"/>
            </a:ext>
          </a:extLst>
        </xdr:cNvPr>
        <xdr:cNvSpPr/>
      </xdr:nvSpPr>
      <xdr:spPr>
        <a:xfrm>
          <a:off x="9588500" y="18269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81787</xdr:rowOff>
    </xdr:from>
    <xdr:to>
      <xdr:col>46</xdr:col>
      <xdr:colOff>38100</xdr:colOff>
      <xdr:row>107</xdr:row>
      <xdr:rowOff>11937</xdr:rowOff>
    </xdr:to>
    <xdr:sp macro="" textlink="">
      <xdr:nvSpPr>
        <xdr:cNvPr id="273" name="フローチャート: 判断 272">
          <a:extLst>
            <a:ext uri="{FF2B5EF4-FFF2-40B4-BE49-F238E27FC236}">
              <a16:creationId xmlns:a16="http://schemas.microsoft.com/office/drawing/2014/main" id="{2AF070B6-54C8-49B4-BBDB-38E1BF2784B6}"/>
            </a:ext>
          </a:extLst>
        </xdr:cNvPr>
        <xdr:cNvSpPr/>
      </xdr:nvSpPr>
      <xdr:spPr>
        <a:xfrm>
          <a:off x="8699500" y="18255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93599</xdr:rowOff>
    </xdr:from>
    <xdr:to>
      <xdr:col>41</xdr:col>
      <xdr:colOff>101600</xdr:colOff>
      <xdr:row>107</xdr:row>
      <xdr:rowOff>23749</xdr:rowOff>
    </xdr:to>
    <xdr:sp macro="" textlink="">
      <xdr:nvSpPr>
        <xdr:cNvPr id="274" name="フローチャート: 判断 273">
          <a:extLst>
            <a:ext uri="{FF2B5EF4-FFF2-40B4-BE49-F238E27FC236}">
              <a16:creationId xmlns:a16="http://schemas.microsoft.com/office/drawing/2014/main" id="{BFAC5A22-DF48-4C85-99AD-CD997F867DAE}"/>
            </a:ext>
          </a:extLst>
        </xdr:cNvPr>
        <xdr:cNvSpPr/>
      </xdr:nvSpPr>
      <xdr:spPr>
        <a:xfrm>
          <a:off x="7810500" y="18267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138557</xdr:rowOff>
    </xdr:from>
    <xdr:to>
      <xdr:col>36</xdr:col>
      <xdr:colOff>165100</xdr:colOff>
      <xdr:row>107</xdr:row>
      <xdr:rowOff>68707</xdr:rowOff>
    </xdr:to>
    <xdr:sp macro="" textlink="">
      <xdr:nvSpPr>
        <xdr:cNvPr id="275" name="フローチャート: 判断 274">
          <a:extLst>
            <a:ext uri="{FF2B5EF4-FFF2-40B4-BE49-F238E27FC236}">
              <a16:creationId xmlns:a16="http://schemas.microsoft.com/office/drawing/2014/main" id="{56AFE12F-E8A1-4D7E-8512-34CE57AE5B35}"/>
            </a:ext>
          </a:extLst>
        </xdr:cNvPr>
        <xdr:cNvSpPr/>
      </xdr:nvSpPr>
      <xdr:spPr>
        <a:xfrm>
          <a:off x="6921500" y="18312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276" name="テキスト ボックス 275">
          <a:extLst>
            <a:ext uri="{FF2B5EF4-FFF2-40B4-BE49-F238E27FC236}">
              <a16:creationId xmlns:a16="http://schemas.microsoft.com/office/drawing/2014/main" id="{0CE089B4-353B-47A1-AFB8-E73AF88ADFCB}"/>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277" name="テキスト ボックス 276">
          <a:extLst>
            <a:ext uri="{FF2B5EF4-FFF2-40B4-BE49-F238E27FC236}">
              <a16:creationId xmlns:a16="http://schemas.microsoft.com/office/drawing/2014/main" id="{4DECCD32-5513-48D4-AFF7-F57F77CA141F}"/>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278" name="テキスト ボックス 277">
          <a:extLst>
            <a:ext uri="{FF2B5EF4-FFF2-40B4-BE49-F238E27FC236}">
              <a16:creationId xmlns:a16="http://schemas.microsoft.com/office/drawing/2014/main" id="{E449A370-228E-41F7-B714-DA1A4B82EE38}"/>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279" name="テキスト ボックス 278">
          <a:extLst>
            <a:ext uri="{FF2B5EF4-FFF2-40B4-BE49-F238E27FC236}">
              <a16:creationId xmlns:a16="http://schemas.microsoft.com/office/drawing/2014/main" id="{7BF5762F-8B37-4639-9AB1-21C8684B789C}"/>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280" name="テキスト ボックス 279">
          <a:extLst>
            <a:ext uri="{FF2B5EF4-FFF2-40B4-BE49-F238E27FC236}">
              <a16:creationId xmlns:a16="http://schemas.microsoft.com/office/drawing/2014/main" id="{6C7FD8D4-BB5E-45B1-8A40-74714804D6E1}"/>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148844</xdr:rowOff>
    </xdr:from>
    <xdr:to>
      <xdr:col>55</xdr:col>
      <xdr:colOff>50800</xdr:colOff>
      <xdr:row>108</xdr:row>
      <xdr:rowOff>78994</xdr:rowOff>
    </xdr:to>
    <xdr:sp macro="" textlink="">
      <xdr:nvSpPr>
        <xdr:cNvPr id="281" name="楕円 280">
          <a:extLst>
            <a:ext uri="{FF2B5EF4-FFF2-40B4-BE49-F238E27FC236}">
              <a16:creationId xmlns:a16="http://schemas.microsoft.com/office/drawing/2014/main" id="{EDFF77A9-55B2-48A4-98DD-8ED52F6B3B11}"/>
            </a:ext>
          </a:extLst>
        </xdr:cNvPr>
        <xdr:cNvSpPr/>
      </xdr:nvSpPr>
      <xdr:spPr>
        <a:xfrm>
          <a:off x="10426700" y="18493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63771</xdr:rowOff>
    </xdr:from>
    <xdr:ext cx="469744" cy="259045"/>
    <xdr:sp macro="" textlink="">
      <xdr:nvSpPr>
        <xdr:cNvPr id="282" name="【市民会館】&#10;一人当たり面積該当値テキスト">
          <a:extLst>
            <a:ext uri="{FF2B5EF4-FFF2-40B4-BE49-F238E27FC236}">
              <a16:creationId xmlns:a16="http://schemas.microsoft.com/office/drawing/2014/main" id="{EDEB7A11-0095-4A39-81D9-09309D54C08E}"/>
            </a:ext>
          </a:extLst>
        </xdr:cNvPr>
        <xdr:cNvSpPr txBox="1"/>
      </xdr:nvSpPr>
      <xdr:spPr>
        <a:xfrm>
          <a:off x="10515600" y="184089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149225</xdr:rowOff>
    </xdr:from>
    <xdr:to>
      <xdr:col>50</xdr:col>
      <xdr:colOff>165100</xdr:colOff>
      <xdr:row>108</xdr:row>
      <xdr:rowOff>79375</xdr:rowOff>
    </xdr:to>
    <xdr:sp macro="" textlink="">
      <xdr:nvSpPr>
        <xdr:cNvPr id="283" name="楕円 282">
          <a:extLst>
            <a:ext uri="{FF2B5EF4-FFF2-40B4-BE49-F238E27FC236}">
              <a16:creationId xmlns:a16="http://schemas.microsoft.com/office/drawing/2014/main" id="{B32A994A-C6BD-47AE-A4EA-64BB4005F6B0}"/>
            </a:ext>
          </a:extLst>
        </xdr:cNvPr>
        <xdr:cNvSpPr/>
      </xdr:nvSpPr>
      <xdr:spPr>
        <a:xfrm>
          <a:off x="9588500" y="18494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28194</xdr:rowOff>
    </xdr:from>
    <xdr:to>
      <xdr:col>55</xdr:col>
      <xdr:colOff>0</xdr:colOff>
      <xdr:row>108</xdr:row>
      <xdr:rowOff>28575</xdr:rowOff>
    </xdr:to>
    <xdr:cxnSp macro="">
      <xdr:nvCxnSpPr>
        <xdr:cNvPr id="284" name="直線コネクタ 283">
          <a:extLst>
            <a:ext uri="{FF2B5EF4-FFF2-40B4-BE49-F238E27FC236}">
              <a16:creationId xmlns:a16="http://schemas.microsoft.com/office/drawing/2014/main" id="{097ECFD9-FF08-41FB-A8F3-22FB025E2AB8}"/>
            </a:ext>
          </a:extLst>
        </xdr:cNvPr>
        <xdr:cNvCxnSpPr/>
      </xdr:nvCxnSpPr>
      <xdr:spPr>
        <a:xfrm flipV="1">
          <a:off x="9639300" y="18544794"/>
          <a:ext cx="838200" cy="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153036</xdr:rowOff>
    </xdr:from>
    <xdr:to>
      <xdr:col>46</xdr:col>
      <xdr:colOff>38100</xdr:colOff>
      <xdr:row>108</xdr:row>
      <xdr:rowOff>83186</xdr:rowOff>
    </xdr:to>
    <xdr:sp macro="" textlink="">
      <xdr:nvSpPr>
        <xdr:cNvPr id="285" name="楕円 284">
          <a:extLst>
            <a:ext uri="{FF2B5EF4-FFF2-40B4-BE49-F238E27FC236}">
              <a16:creationId xmlns:a16="http://schemas.microsoft.com/office/drawing/2014/main" id="{B6F640C4-93FA-41AA-AD87-FCA93495584E}"/>
            </a:ext>
          </a:extLst>
        </xdr:cNvPr>
        <xdr:cNvSpPr/>
      </xdr:nvSpPr>
      <xdr:spPr>
        <a:xfrm>
          <a:off x="8699500" y="18498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28575</xdr:rowOff>
    </xdr:from>
    <xdr:to>
      <xdr:col>50</xdr:col>
      <xdr:colOff>114300</xdr:colOff>
      <xdr:row>108</xdr:row>
      <xdr:rowOff>32386</xdr:rowOff>
    </xdr:to>
    <xdr:cxnSp macro="">
      <xdr:nvCxnSpPr>
        <xdr:cNvPr id="286" name="直線コネクタ 285">
          <a:extLst>
            <a:ext uri="{FF2B5EF4-FFF2-40B4-BE49-F238E27FC236}">
              <a16:creationId xmlns:a16="http://schemas.microsoft.com/office/drawing/2014/main" id="{CA79900A-94A0-4B57-B61B-D3235739C783}"/>
            </a:ext>
          </a:extLst>
        </xdr:cNvPr>
        <xdr:cNvCxnSpPr/>
      </xdr:nvCxnSpPr>
      <xdr:spPr>
        <a:xfrm flipV="1">
          <a:off x="8750300" y="18545175"/>
          <a:ext cx="889000" cy="3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154560</xdr:rowOff>
    </xdr:from>
    <xdr:to>
      <xdr:col>41</xdr:col>
      <xdr:colOff>101600</xdr:colOff>
      <xdr:row>108</xdr:row>
      <xdr:rowOff>84710</xdr:rowOff>
    </xdr:to>
    <xdr:sp macro="" textlink="">
      <xdr:nvSpPr>
        <xdr:cNvPr id="287" name="楕円 286">
          <a:extLst>
            <a:ext uri="{FF2B5EF4-FFF2-40B4-BE49-F238E27FC236}">
              <a16:creationId xmlns:a16="http://schemas.microsoft.com/office/drawing/2014/main" id="{4D2A76C4-978D-40C0-BF81-1ABB9482A38C}"/>
            </a:ext>
          </a:extLst>
        </xdr:cNvPr>
        <xdr:cNvSpPr/>
      </xdr:nvSpPr>
      <xdr:spPr>
        <a:xfrm>
          <a:off x="7810500" y="18499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32386</xdr:rowOff>
    </xdr:from>
    <xdr:to>
      <xdr:col>45</xdr:col>
      <xdr:colOff>177800</xdr:colOff>
      <xdr:row>108</xdr:row>
      <xdr:rowOff>33910</xdr:rowOff>
    </xdr:to>
    <xdr:cxnSp macro="">
      <xdr:nvCxnSpPr>
        <xdr:cNvPr id="288" name="直線コネクタ 287">
          <a:extLst>
            <a:ext uri="{FF2B5EF4-FFF2-40B4-BE49-F238E27FC236}">
              <a16:creationId xmlns:a16="http://schemas.microsoft.com/office/drawing/2014/main" id="{14AF1A8F-7120-4744-A79C-205DC2C75AFD}"/>
            </a:ext>
          </a:extLst>
        </xdr:cNvPr>
        <xdr:cNvCxnSpPr/>
      </xdr:nvCxnSpPr>
      <xdr:spPr>
        <a:xfrm flipV="1">
          <a:off x="7861300" y="18548986"/>
          <a:ext cx="88900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157607</xdr:rowOff>
    </xdr:from>
    <xdr:to>
      <xdr:col>36</xdr:col>
      <xdr:colOff>165100</xdr:colOff>
      <xdr:row>108</xdr:row>
      <xdr:rowOff>87757</xdr:rowOff>
    </xdr:to>
    <xdr:sp macro="" textlink="">
      <xdr:nvSpPr>
        <xdr:cNvPr id="289" name="楕円 288">
          <a:extLst>
            <a:ext uri="{FF2B5EF4-FFF2-40B4-BE49-F238E27FC236}">
              <a16:creationId xmlns:a16="http://schemas.microsoft.com/office/drawing/2014/main" id="{34D0E5B9-EFF7-46F2-9818-B624D4C1DA94}"/>
            </a:ext>
          </a:extLst>
        </xdr:cNvPr>
        <xdr:cNvSpPr/>
      </xdr:nvSpPr>
      <xdr:spPr>
        <a:xfrm>
          <a:off x="6921500" y="18502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33910</xdr:rowOff>
    </xdr:from>
    <xdr:to>
      <xdr:col>41</xdr:col>
      <xdr:colOff>50800</xdr:colOff>
      <xdr:row>108</xdr:row>
      <xdr:rowOff>36957</xdr:rowOff>
    </xdr:to>
    <xdr:cxnSp macro="">
      <xdr:nvCxnSpPr>
        <xdr:cNvPr id="290" name="直線コネクタ 289">
          <a:extLst>
            <a:ext uri="{FF2B5EF4-FFF2-40B4-BE49-F238E27FC236}">
              <a16:creationId xmlns:a16="http://schemas.microsoft.com/office/drawing/2014/main" id="{F5F2BA0E-AF86-426E-81FC-C660178F83FC}"/>
            </a:ext>
          </a:extLst>
        </xdr:cNvPr>
        <xdr:cNvCxnSpPr/>
      </xdr:nvCxnSpPr>
      <xdr:spPr>
        <a:xfrm flipV="1">
          <a:off x="6972300" y="18550510"/>
          <a:ext cx="889000" cy="3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42942</xdr:rowOff>
    </xdr:from>
    <xdr:ext cx="469744" cy="259045"/>
    <xdr:sp macro="" textlink="">
      <xdr:nvSpPr>
        <xdr:cNvPr id="291" name="n_1aveValue【市民会館】&#10;一人当たり面積">
          <a:extLst>
            <a:ext uri="{FF2B5EF4-FFF2-40B4-BE49-F238E27FC236}">
              <a16:creationId xmlns:a16="http://schemas.microsoft.com/office/drawing/2014/main" id="{F853AB1C-1134-43C3-94CF-012DEDEA6B28}"/>
            </a:ext>
          </a:extLst>
        </xdr:cNvPr>
        <xdr:cNvSpPr txBox="1"/>
      </xdr:nvSpPr>
      <xdr:spPr>
        <a:xfrm>
          <a:off x="9391727" y="180451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28464</xdr:rowOff>
    </xdr:from>
    <xdr:ext cx="469744" cy="259045"/>
    <xdr:sp macro="" textlink="">
      <xdr:nvSpPr>
        <xdr:cNvPr id="292" name="n_2aveValue【市民会館】&#10;一人当たり面積">
          <a:extLst>
            <a:ext uri="{FF2B5EF4-FFF2-40B4-BE49-F238E27FC236}">
              <a16:creationId xmlns:a16="http://schemas.microsoft.com/office/drawing/2014/main" id="{797B41B6-852E-4F7D-8173-E72AE28B0107}"/>
            </a:ext>
          </a:extLst>
        </xdr:cNvPr>
        <xdr:cNvSpPr txBox="1"/>
      </xdr:nvSpPr>
      <xdr:spPr>
        <a:xfrm>
          <a:off x="8515427" y="180307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40276</xdr:rowOff>
    </xdr:from>
    <xdr:ext cx="469744" cy="259045"/>
    <xdr:sp macro="" textlink="">
      <xdr:nvSpPr>
        <xdr:cNvPr id="293" name="n_3aveValue【市民会館】&#10;一人当たり面積">
          <a:extLst>
            <a:ext uri="{FF2B5EF4-FFF2-40B4-BE49-F238E27FC236}">
              <a16:creationId xmlns:a16="http://schemas.microsoft.com/office/drawing/2014/main" id="{E69DDFE0-E84C-4C5F-9679-925230112BD4}"/>
            </a:ext>
          </a:extLst>
        </xdr:cNvPr>
        <xdr:cNvSpPr txBox="1"/>
      </xdr:nvSpPr>
      <xdr:spPr>
        <a:xfrm>
          <a:off x="7626427" y="180425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105</xdr:row>
      <xdr:rowOff>85234</xdr:rowOff>
    </xdr:from>
    <xdr:ext cx="469744" cy="259045"/>
    <xdr:sp macro="" textlink="">
      <xdr:nvSpPr>
        <xdr:cNvPr id="294" name="n_4aveValue【市民会館】&#10;一人当たり面積">
          <a:extLst>
            <a:ext uri="{FF2B5EF4-FFF2-40B4-BE49-F238E27FC236}">
              <a16:creationId xmlns:a16="http://schemas.microsoft.com/office/drawing/2014/main" id="{BD0BF985-44F2-4ABB-99B5-8E1466ADC557}"/>
            </a:ext>
          </a:extLst>
        </xdr:cNvPr>
        <xdr:cNvSpPr txBox="1"/>
      </xdr:nvSpPr>
      <xdr:spPr>
        <a:xfrm>
          <a:off x="6737427" y="18087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108</xdr:row>
      <xdr:rowOff>70502</xdr:rowOff>
    </xdr:from>
    <xdr:ext cx="469744" cy="259045"/>
    <xdr:sp macro="" textlink="">
      <xdr:nvSpPr>
        <xdr:cNvPr id="295" name="n_1mainValue【市民会館】&#10;一人当たり面積">
          <a:extLst>
            <a:ext uri="{FF2B5EF4-FFF2-40B4-BE49-F238E27FC236}">
              <a16:creationId xmlns:a16="http://schemas.microsoft.com/office/drawing/2014/main" id="{D9409967-A1DE-49A3-B9AD-9DF192416713}"/>
            </a:ext>
          </a:extLst>
        </xdr:cNvPr>
        <xdr:cNvSpPr txBox="1"/>
      </xdr:nvSpPr>
      <xdr:spPr>
        <a:xfrm>
          <a:off x="9391727" y="18587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108</xdr:row>
      <xdr:rowOff>74313</xdr:rowOff>
    </xdr:from>
    <xdr:ext cx="469744" cy="259045"/>
    <xdr:sp macro="" textlink="">
      <xdr:nvSpPr>
        <xdr:cNvPr id="296" name="n_2mainValue【市民会館】&#10;一人当たり面積">
          <a:extLst>
            <a:ext uri="{FF2B5EF4-FFF2-40B4-BE49-F238E27FC236}">
              <a16:creationId xmlns:a16="http://schemas.microsoft.com/office/drawing/2014/main" id="{298F3B8B-79AF-4F22-9248-0A2F7B6382A9}"/>
            </a:ext>
          </a:extLst>
        </xdr:cNvPr>
        <xdr:cNvSpPr txBox="1"/>
      </xdr:nvSpPr>
      <xdr:spPr>
        <a:xfrm>
          <a:off x="8515427" y="18590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108</xdr:row>
      <xdr:rowOff>75837</xdr:rowOff>
    </xdr:from>
    <xdr:ext cx="469744" cy="259045"/>
    <xdr:sp macro="" textlink="">
      <xdr:nvSpPr>
        <xdr:cNvPr id="297" name="n_3mainValue【市民会館】&#10;一人当たり面積">
          <a:extLst>
            <a:ext uri="{FF2B5EF4-FFF2-40B4-BE49-F238E27FC236}">
              <a16:creationId xmlns:a16="http://schemas.microsoft.com/office/drawing/2014/main" id="{1C846BF2-F06B-4057-A662-E511176C2E65}"/>
            </a:ext>
          </a:extLst>
        </xdr:cNvPr>
        <xdr:cNvSpPr txBox="1"/>
      </xdr:nvSpPr>
      <xdr:spPr>
        <a:xfrm>
          <a:off x="7626427" y="18592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108</xdr:row>
      <xdr:rowOff>78884</xdr:rowOff>
    </xdr:from>
    <xdr:ext cx="469744" cy="259045"/>
    <xdr:sp macro="" textlink="">
      <xdr:nvSpPr>
        <xdr:cNvPr id="298" name="n_4mainValue【市民会館】&#10;一人当たり面積">
          <a:extLst>
            <a:ext uri="{FF2B5EF4-FFF2-40B4-BE49-F238E27FC236}">
              <a16:creationId xmlns:a16="http://schemas.microsoft.com/office/drawing/2014/main" id="{355C7D12-F138-418A-AC0A-1936319841EA}"/>
            </a:ext>
          </a:extLst>
        </xdr:cNvPr>
        <xdr:cNvSpPr txBox="1"/>
      </xdr:nvSpPr>
      <xdr:spPr>
        <a:xfrm>
          <a:off x="6737427" y="18595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299" name="正方形/長方形 298">
          <a:extLst>
            <a:ext uri="{FF2B5EF4-FFF2-40B4-BE49-F238E27FC236}">
              <a16:creationId xmlns:a16="http://schemas.microsoft.com/office/drawing/2014/main" id="{2BD880B8-3F29-443B-ADB1-50ED41F154B6}"/>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00" name="正方形/長方形 299">
          <a:extLst>
            <a:ext uri="{FF2B5EF4-FFF2-40B4-BE49-F238E27FC236}">
              <a16:creationId xmlns:a16="http://schemas.microsoft.com/office/drawing/2014/main" id="{35846196-0951-4615-8BA6-C0FEB0E60233}"/>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01" name="正方形/長方形 300">
          <a:extLst>
            <a:ext uri="{FF2B5EF4-FFF2-40B4-BE49-F238E27FC236}">
              <a16:creationId xmlns:a16="http://schemas.microsoft.com/office/drawing/2014/main" id="{5202BD30-F4A1-4CFC-B9F7-794A7A127ACD}"/>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02" name="正方形/長方形 301">
          <a:extLst>
            <a:ext uri="{FF2B5EF4-FFF2-40B4-BE49-F238E27FC236}">
              <a16:creationId xmlns:a16="http://schemas.microsoft.com/office/drawing/2014/main" id="{E96A584C-61C6-49AE-8BAC-71B5C2C25043}"/>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03" name="正方形/長方形 302">
          <a:extLst>
            <a:ext uri="{FF2B5EF4-FFF2-40B4-BE49-F238E27FC236}">
              <a16:creationId xmlns:a16="http://schemas.microsoft.com/office/drawing/2014/main" id="{14197997-A52E-4D4D-973C-56D4D4942F5F}"/>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04" name="正方形/長方形 303">
          <a:extLst>
            <a:ext uri="{FF2B5EF4-FFF2-40B4-BE49-F238E27FC236}">
              <a16:creationId xmlns:a16="http://schemas.microsoft.com/office/drawing/2014/main" id="{F21C6E21-4FD4-4967-BB49-A453844B2CC9}"/>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05" name="正方形/長方形 304">
          <a:extLst>
            <a:ext uri="{FF2B5EF4-FFF2-40B4-BE49-F238E27FC236}">
              <a16:creationId xmlns:a16="http://schemas.microsoft.com/office/drawing/2014/main" id="{40ECDC88-7146-4B3F-AB56-3C3EC51F3516}"/>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06" name="正方形/長方形 305">
          <a:extLst>
            <a:ext uri="{FF2B5EF4-FFF2-40B4-BE49-F238E27FC236}">
              <a16:creationId xmlns:a16="http://schemas.microsoft.com/office/drawing/2014/main" id="{BE11DA8C-4C2C-4D94-BD90-50BF92F746D4}"/>
            </a:ext>
          </a:extLst>
        </xdr:cNvPr>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24</xdr:row>
      <xdr:rowOff>76200</xdr:rowOff>
    </xdr:from>
    <xdr:to>
      <xdr:col>120</xdr:col>
      <xdr:colOff>152400</xdr:colOff>
      <xdr:row>28</xdr:row>
      <xdr:rowOff>25400</xdr:rowOff>
    </xdr:to>
    <xdr:sp macro="" textlink="">
      <xdr:nvSpPr>
        <xdr:cNvPr id="307" name="正方形/長方形 306">
          <a:extLst>
            <a:ext uri="{FF2B5EF4-FFF2-40B4-BE49-F238E27FC236}">
              <a16:creationId xmlns:a16="http://schemas.microsoft.com/office/drawing/2014/main" id="{E8AD7F45-FB97-4C93-88D5-D0884EBABD96}"/>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08" name="正方形/長方形 307">
          <a:extLst>
            <a:ext uri="{FF2B5EF4-FFF2-40B4-BE49-F238E27FC236}">
              <a16:creationId xmlns:a16="http://schemas.microsoft.com/office/drawing/2014/main" id="{1DB3AFED-96B3-484F-B560-7B88CCBC1676}"/>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09" name="正方形/長方形 308">
          <a:extLst>
            <a:ext uri="{FF2B5EF4-FFF2-40B4-BE49-F238E27FC236}">
              <a16:creationId xmlns:a16="http://schemas.microsoft.com/office/drawing/2014/main" id="{1138C018-596D-4726-A1D5-EECA9B61DDE3}"/>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10" name="正方形/長方形 309">
          <a:extLst>
            <a:ext uri="{FF2B5EF4-FFF2-40B4-BE49-F238E27FC236}">
              <a16:creationId xmlns:a16="http://schemas.microsoft.com/office/drawing/2014/main" id="{6ECE419B-7834-494E-AB7A-11E1FE3F57C4}"/>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11" name="正方形/長方形 310">
          <a:extLst>
            <a:ext uri="{FF2B5EF4-FFF2-40B4-BE49-F238E27FC236}">
              <a16:creationId xmlns:a16="http://schemas.microsoft.com/office/drawing/2014/main" id="{D7B00092-B626-486C-9ADC-C79DAF232BA5}"/>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74,840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12" name="正方形/長方形 311">
          <a:extLst>
            <a:ext uri="{FF2B5EF4-FFF2-40B4-BE49-F238E27FC236}">
              <a16:creationId xmlns:a16="http://schemas.microsoft.com/office/drawing/2014/main" id="{A233527A-ECE0-4E9E-B8FF-005840E0125F}"/>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13" name="正方形/長方形 312">
          <a:extLst>
            <a:ext uri="{FF2B5EF4-FFF2-40B4-BE49-F238E27FC236}">
              <a16:creationId xmlns:a16="http://schemas.microsoft.com/office/drawing/2014/main" id="{9763D1D2-BCA9-46D2-B1FA-22618683D114}"/>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121,213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14" name="正方形/長方形 313">
          <a:extLst>
            <a:ext uri="{FF2B5EF4-FFF2-40B4-BE49-F238E27FC236}">
              <a16:creationId xmlns:a16="http://schemas.microsoft.com/office/drawing/2014/main" id="{2CA1952B-CC17-40C5-9001-7758D7DC24A9}"/>
            </a:ext>
          </a:extLst>
        </xdr:cNvPr>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46</xdr:row>
      <xdr:rowOff>114300</xdr:rowOff>
    </xdr:from>
    <xdr:to>
      <xdr:col>90</xdr:col>
      <xdr:colOff>25400</xdr:colOff>
      <xdr:row>50</xdr:row>
      <xdr:rowOff>63500</xdr:rowOff>
    </xdr:to>
    <xdr:sp macro="" textlink="">
      <xdr:nvSpPr>
        <xdr:cNvPr id="315" name="正方形/長方形 314">
          <a:extLst>
            <a:ext uri="{FF2B5EF4-FFF2-40B4-BE49-F238E27FC236}">
              <a16:creationId xmlns:a16="http://schemas.microsoft.com/office/drawing/2014/main" id="{AB1C6C3E-0C36-45B2-A139-DD1DD389AB1A}"/>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316" name="正方形/長方形 315">
          <a:extLst>
            <a:ext uri="{FF2B5EF4-FFF2-40B4-BE49-F238E27FC236}">
              <a16:creationId xmlns:a16="http://schemas.microsoft.com/office/drawing/2014/main" id="{E74CCE6D-7BFB-4660-9AD3-CC6B5BCCBEA2}"/>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317" name="正方形/長方形 316">
          <a:extLst>
            <a:ext uri="{FF2B5EF4-FFF2-40B4-BE49-F238E27FC236}">
              <a16:creationId xmlns:a16="http://schemas.microsoft.com/office/drawing/2014/main" id="{9FEB7AFF-5340-44A5-B5AC-17421F1A632F}"/>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318" name="正方形/長方形 317">
          <a:extLst>
            <a:ext uri="{FF2B5EF4-FFF2-40B4-BE49-F238E27FC236}">
              <a16:creationId xmlns:a16="http://schemas.microsoft.com/office/drawing/2014/main" id="{0320A6BE-97A8-4EBF-8DC2-0F001F2D5ACB}"/>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319" name="正方形/長方形 318">
          <a:extLst>
            <a:ext uri="{FF2B5EF4-FFF2-40B4-BE49-F238E27FC236}">
              <a16:creationId xmlns:a16="http://schemas.microsoft.com/office/drawing/2014/main" id="{2C4B7D8E-8FE1-4276-8061-893F89E351F8}"/>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320" name="正方形/長方形 319">
          <a:extLst>
            <a:ext uri="{FF2B5EF4-FFF2-40B4-BE49-F238E27FC236}">
              <a16:creationId xmlns:a16="http://schemas.microsoft.com/office/drawing/2014/main" id="{D27139AD-C40C-4158-9845-A74A84DECBCE}"/>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321" name="正方形/長方形 320">
          <a:extLst>
            <a:ext uri="{FF2B5EF4-FFF2-40B4-BE49-F238E27FC236}">
              <a16:creationId xmlns:a16="http://schemas.microsoft.com/office/drawing/2014/main" id="{37D74B7E-9B54-40AC-99F5-76506050F704}"/>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322" name="正方形/長方形 321">
          <a:extLst>
            <a:ext uri="{FF2B5EF4-FFF2-40B4-BE49-F238E27FC236}">
              <a16:creationId xmlns:a16="http://schemas.microsoft.com/office/drawing/2014/main" id="{B5B05BD4-1FFC-439E-BC42-0A6938344F9B}"/>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323" name="テキスト ボックス 322">
          <a:extLst>
            <a:ext uri="{FF2B5EF4-FFF2-40B4-BE49-F238E27FC236}">
              <a16:creationId xmlns:a16="http://schemas.microsoft.com/office/drawing/2014/main" id="{1158DA47-9C3C-452D-B80D-15791B4DCF46}"/>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324" name="直線コネクタ 323">
          <a:extLst>
            <a:ext uri="{FF2B5EF4-FFF2-40B4-BE49-F238E27FC236}">
              <a16:creationId xmlns:a16="http://schemas.microsoft.com/office/drawing/2014/main" id="{1C39972D-2F2D-4D08-B240-FB2255090EEA}"/>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325" name="テキスト ボックス 324">
          <a:extLst>
            <a:ext uri="{FF2B5EF4-FFF2-40B4-BE49-F238E27FC236}">
              <a16:creationId xmlns:a16="http://schemas.microsoft.com/office/drawing/2014/main" id="{D60FCDAE-9F28-4202-856D-244C96677880}"/>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326" name="直線コネクタ 325">
          <a:extLst>
            <a:ext uri="{FF2B5EF4-FFF2-40B4-BE49-F238E27FC236}">
              <a16:creationId xmlns:a16="http://schemas.microsoft.com/office/drawing/2014/main" id="{0A505194-7D48-4BE5-B2AD-779864EAA7BB}"/>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327" name="テキスト ボックス 326">
          <a:extLst>
            <a:ext uri="{FF2B5EF4-FFF2-40B4-BE49-F238E27FC236}">
              <a16:creationId xmlns:a16="http://schemas.microsoft.com/office/drawing/2014/main" id="{5FA06093-B027-4FB2-8EE4-C3B265C1C5F3}"/>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328" name="直線コネクタ 327">
          <a:extLst>
            <a:ext uri="{FF2B5EF4-FFF2-40B4-BE49-F238E27FC236}">
              <a16:creationId xmlns:a16="http://schemas.microsoft.com/office/drawing/2014/main" id="{AA57B8FC-A8EC-4208-815E-BC56E968E3F4}"/>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329" name="テキスト ボックス 328">
          <a:extLst>
            <a:ext uri="{FF2B5EF4-FFF2-40B4-BE49-F238E27FC236}">
              <a16:creationId xmlns:a16="http://schemas.microsoft.com/office/drawing/2014/main" id="{B69CC661-28AE-4143-91B0-F9A9CD4541F1}"/>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330" name="直線コネクタ 329">
          <a:extLst>
            <a:ext uri="{FF2B5EF4-FFF2-40B4-BE49-F238E27FC236}">
              <a16:creationId xmlns:a16="http://schemas.microsoft.com/office/drawing/2014/main" id="{C4B7A8B4-C19D-4401-93E1-0FA3D8C95515}"/>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331" name="テキスト ボックス 330">
          <a:extLst>
            <a:ext uri="{FF2B5EF4-FFF2-40B4-BE49-F238E27FC236}">
              <a16:creationId xmlns:a16="http://schemas.microsoft.com/office/drawing/2014/main" id="{0855A89D-CD54-432B-9358-D752001FF967}"/>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332" name="直線コネクタ 331">
          <a:extLst>
            <a:ext uri="{FF2B5EF4-FFF2-40B4-BE49-F238E27FC236}">
              <a16:creationId xmlns:a16="http://schemas.microsoft.com/office/drawing/2014/main" id="{E58D10D7-4B5C-4869-8B64-1302BC8ADA3F}"/>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333" name="テキスト ボックス 332">
          <a:extLst>
            <a:ext uri="{FF2B5EF4-FFF2-40B4-BE49-F238E27FC236}">
              <a16:creationId xmlns:a16="http://schemas.microsoft.com/office/drawing/2014/main" id="{55232643-64ED-41BD-A1AB-1040FE50A1DC}"/>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334" name="直線コネクタ 333">
          <a:extLst>
            <a:ext uri="{FF2B5EF4-FFF2-40B4-BE49-F238E27FC236}">
              <a16:creationId xmlns:a16="http://schemas.microsoft.com/office/drawing/2014/main" id="{90184183-B8BF-4240-B302-19A647DF7ED9}"/>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335" name="テキスト ボックス 334">
          <a:extLst>
            <a:ext uri="{FF2B5EF4-FFF2-40B4-BE49-F238E27FC236}">
              <a16:creationId xmlns:a16="http://schemas.microsoft.com/office/drawing/2014/main" id="{2A7E38B4-8A9D-47E3-A8A5-3487012B8388}"/>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336" name="直線コネクタ 335">
          <a:extLst>
            <a:ext uri="{FF2B5EF4-FFF2-40B4-BE49-F238E27FC236}">
              <a16:creationId xmlns:a16="http://schemas.microsoft.com/office/drawing/2014/main" id="{C170B3DA-6D42-40A2-9C89-5DEFD8409248}"/>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337" name="テキスト ボックス 336">
          <a:extLst>
            <a:ext uri="{FF2B5EF4-FFF2-40B4-BE49-F238E27FC236}">
              <a16:creationId xmlns:a16="http://schemas.microsoft.com/office/drawing/2014/main" id="{553A9C30-B66E-43E3-A9B6-13C0DFDF89FC}"/>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338" name="直線コネクタ 337">
          <a:extLst>
            <a:ext uri="{FF2B5EF4-FFF2-40B4-BE49-F238E27FC236}">
              <a16:creationId xmlns:a16="http://schemas.microsoft.com/office/drawing/2014/main" id="{D1D8C8F6-B472-4995-ACB5-AE921299E87C}"/>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339" name="【保健センター・保健所】&#10;有形固定資産減価償却率グラフ枠">
          <a:extLst>
            <a:ext uri="{FF2B5EF4-FFF2-40B4-BE49-F238E27FC236}">
              <a16:creationId xmlns:a16="http://schemas.microsoft.com/office/drawing/2014/main" id="{EEF1F8B3-4DFA-4E0A-8819-578C44683354}"/>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0</xdr:rowOff>
    </xdr:from>
    <xdr:to>
      <xdr:col>85</xdr:col>
      <xdr:colOff>126364</xdr:colOff>
      <xdr:row>64</xdr:row>
      <xdr:rowOff>130628</xdr:rowOff>
    </xdr:to>
    <xdr:cxnSp macro="">
      <xdr:nvCxnSpPr>
        <xdr:cNvPr id="340" name="直線コネクタ 339">
          <a:extLst>
            <a:ext uri="{FF2B5EF4-FFF2-40B4-BE49-F238E27FC236}">
              <a16:creationId xmlns:a16="http://schemas.microsoft.com/office/drawing/2014/main" id="{315DC099-63DD-4F07-A4CD-7C92D544C644}"/>
            </a:ext>
          </a:extLst>
        </xdr:cNvPr>
        <xdr:cNvCxnSpPr/>
      </xdr:nvCxnSpPr>
      <xdr:spPr>
        <a:xfrm flipV="1">
          <a:off x="16318864" y="9601200"/>
          <a:ext cx="0" cy="15022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341" name="【保健センター・保健所】&#10;有形固定資産減価償却率最小値テキスト">
          <a:extLst>
            <a:ext uri="{FF2B5EF4-FFF2-40B4-BE49-F238E27FC236}">
              <a16:creationId xmlns:a16="http://schemas.microsoft.com/office/drawing/2014/main" id="{47913751-CA0E-4556-909E-FF699BB24153}"/>
            </a:ext>
          </a:extLst>
        </xdr:cNvPr>
        <xdr:cNvSpPr txBox="1"/>
      </xdr:nvSpPr>
      <xdr:spPr>
        <a:xfrm>
          <a:off x="16357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342" name="直線コネクタ 341">
          <a:extLst>
            <a:ext uri="{FF2B5EF4-FFF2-40B4-BE49-F238E27FC236}">
              <a16:creationId xmlns:a16="http://schemas.microsoft.com/office/drawing/2014/main" id="{FE04E645-531C-4374-88DB-F2D5DEC00E9D}"/>
            </a:ext>
          </a:extLst>
        </xdr:cNvPr>
        <xdr:cNvCxnSpPr/>
      </xdr:nvCxnSpPr>
      <xdr:spPr>
        <a:xfrm>
          <a:off x="16230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118127</xdr:rowOff>
    </xdr:from>
    <xdr:ext cx="340478" cy="259045"/>
    <xdr:sp macro="" textlink="">
      <xdr:nvSpPr>
        <xdr:cNvPr id="343" name="【保健センター・保健所】&#10;有形固定資産減価償却率最大値テキスト">
          <a:extLst>
            <a:ext uri="{FF2B5EF4-FFF2-40B4-BE49-F238E27FC236}">
              <a16:creationId xmlns:a16="http://schemas.microsoft.com/office/drawing/2014/main" id="{BCDFA237-CC1A-412C-B5C7-9E8F77CD4087}"/>
            </a:ext>
          </a:extLst>
        </xdr:cNvPr>
        <xdr:cNvSpPr txBox="1"/>
      </xdr:nvSpPr>
      <xdr:spPr>
        <a:xfrm>
          <a:off x="16357600" y="93764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0</xdr:rowOff>
    </xdr:from>
    <xdr:to>
      <xdr:col>86</xdr:col>
      <xdr:colOff>25400</xdr:colOff>
      <xdr:row>56</xdr:row>
      <xdr:rowOff>0</xdr:rowOff>
    </xdr:to>
    <xdr:cxnSp macro="">
      <xdr:nvCxnSpPr>
        <xdr:cNvPr id="344" name="直線コネクタ 343">
          <a:extLst>
            <a:ext uri="{FF2B5EF4-FFF2-40B4-BE49-F238E27FC236}">
              <a16:creationId xmlns:a16="http://schemas.microsoft.com/office/drawing/2014/main" id="{EC53FB2D-B04A-493B-8933-DA3FFDD63479}"/>
            </a:ext>
          </a:extLst>
        </xdr:cNvPr>
        <xdr:cNvCxnSpPr/>
      </xdr:nvCxnSpPr>
      <xdr:spPr>
        <a:xfrm>
          <a:off x="16230600" y="960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159493</xdr:rowOff>
    </xdr:from>
    <xdr:ext cx="405111" cy="259045"/>
    <xdr:sp macro="" textlink="">
      <xdr:nvSpPr>
        <xdr:cNvPr id="345" name="【保健センター・保健所】&#10;有形固定資産減価償却率平均値テキスト">
          <a:extLst>
            <a:ext uri="{FF2B5EF4-FFF2-40B4-BE49-F238E27FC236}">
              <a16:creationId xmlns:a16="http://schemas.microsoft.com/office/drawing/2014/main" id="{71F3FC6D-469C-43EB-B474-252099D35FAF}"/>
            </a:ext>
          </a:extLst>
        </xdr:cNvPr>
        <xdr:cNvSpPr txBox="1"/>
      </xdr:nvSpPr>
      <xdr:spPr>
        <a:xfrm>
          <a:off x="16357600" y="1027504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9616</xdr:rowOff>
    </xdr:from>
    <xdr:to>
      <xdr:col>85</xdr:col>
      <xdr:colOff>177800</xdr:colOff>
      <xdr:row>60</xdr:row>
      <xdr:rowOff>111216</xdr:rowOff>
    </xdr:to>
    <xdr:sp macro="" textlink="">
      <xdr:nvSpPr>
        <xdr:cNvPr id="346" name="フローチャート: 判断 345">
          <a:extLst>
            <a:ext uri="{FF2B5EF4-FFF2-40B4-BE49-F238E27FC236}">
              <a16:creationId xmlns:a16="http://schemas.microsoft.com/office/drawing/2014/main" id="{677A739E-387A-42F7-85D7-294708648657}"/>
            </a:ext>
          </a:extLst>
        </xdr:cNvPr>
        <xdr:cNvSpPr/>
      </xdr:nvSpPr>
      <xdr:spPr>
        <a:xfrm>
          <a:off x="16268700" y="10296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148409</xdr:rowOff>
    </xdr:from>
    <xdr:to>
      <xdr:col>81</xdr:col>
      <xdr:colOff>101600</xdr:colOff>
      <xdr:row>60</xdr:row>
      <xdr:rowOff>78559</xdr:rowOff>
    </xdr:to>
    <xdr:sp macro="" textlink="">
      <xdr:nvSpPr>
        <xdr:cNvPr id="347" name="フローチャート: 判断 346">
          <a:extLst>
            <a:ext uri="{FF2B5EF4-FFF2-40B4-BE49-F238E27FC236}">
              <a16:creationId xmlns:a16="http://schemas.microsoft.com/office/drawing/2014/main" id="{DBE4EE62-1B19-44C3-A580-A4C8B52B7E69}"/>
            </a:ext>
          </a:extLst>
        </xdr:cNvPr>
        <xdr:cNvSpPr/>
      </xdr:nvSpPr>
      <xdr:spPr>
        <a:xfrm>
          <a:off x="15430500" y="102639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122283</xdr:rowOff>
    </xdr:from>
    <xdr:to>
      <xdr:col>76</xdr:col>
      <xdr:colOff>165100</xdr:colOff>
      <xdr:row>60</xdr:row>
      <xdr:rowOff>52433</xdr:rowOff>
    </xdr:to>
    <xdr:sp macro="" textlink="">
      <xdr:nvSpPr>
        <xdr:cNvPr id="348" name="フローチャート: 判断 347">
          <a:extLst>
            <a:ext uri="{FF2B5EF4-FFF2-40B4-BE49-F238E27FC236}">
              <a16:creationId xmlns:a16="http://schemas.microsoft.com/office/drawing/2014/main" id="{74118CD8-08D3-4019-B439-50E23F703E5E}"/>
            </a:ext>
          </a:extLst>
        </xdr:cNvPr>
        <xdr:cNvSpPr/>
      </xdr:nvSpPr>
      <xdr:spPr>
        <a:xfrm>
          <a:off x="14541500" y="10237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65133</xdr:rowOff>
    </xdr:from>
    <xdr:to>
      <xdr:col>72</xdr:col>
      <xdr:colOff>38100</xdr:colOff>
      <xdr:row>59</xdr:row>
      <xdr:rowOff>166733</xdr:rowOff>
    </xdr:to>
    <xdr:sp macro="" textlink="">
      <xdr:nvSpPr>
        <xdr:cNvPr id="349" name="フローチャート: 判断 348">
          <a:extLst>
            <a:ext uri="{FF2B5EF4-FFF2-40B4-BE49-F238E27FC236}">
              <a16:creationId xmlns:a16="http://schemas.microsoft.com/office/drawing/2014/main" id="{E480E249-C109-4FC9-87DA-220684DF0723}"/>
            </a:ext>
          </a:extLst>
        </xdr:cNvPr>
        <xdr:cNvSpPr/>
      </xdr:nvSpPr>
      <xdr:spPr>
        <a:xfrm>
          <a:off x="13652500" y="101806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55335</xdr:rowOff>
    </xdr:from>
    <xdr:to>
      <xdr:col>67</xdr:col>
      <xdr:colOff>101600</xdr:colOff>
      <xdr:row>59</xdr:row>
      <xdr:rowOff>156935</xdr:rowOff>
    </xdr:to>
    <xdr:sp macro="" textlink="">
      <xdr:nvSpPr>
        <xdr:cNvPr id="350" name="フローチャート: 判断 349">
          <a:extLst>
            <a:ext uri="{FF2B5EF4-FFF2-40B4-BE49-F238E27FC236}">
              <a16:creationId xmlns:a16="http://schemas.microsoft.com/office/drawing/2014/main" id="{7F6453B6-EF2D-41F4-A438-1F7F2C1B4C80}"/>
            </a:ext>
          </a:extLst>
        </xdr:cNvPr>
        <xdr:cNvSpPr/>
      </xdr:nvSpPr>
      <xdr:spPr>
        <a:xfrm>
          <a:off x="12763500" y="10170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351" name="テキスト ボックス 350">
          <a:extLst>
            <a:ext uri="{FF2B5EF4-FFF2-40B4-BE49-F238E27FC236}">
              <a16:creationId xmlns:a16="http://schemas.microsoft.com/office/drawing/2014/main" id="{CE321BF4-0527-44A6-905D-DD432438D324}"/>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352" name="テキスト ボックス 351">
          <a:extLst>
            <a:ext uri="{FF2B5EF4-FFF2-40B4-BE49-F238E27FC236}">
              <a16:creationId xmlns:a16="http://schemas.microsoft.com/office/drawing/2014/main" id="{90318577-7A04-4D59-860F-50740A68DD09}"/>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353" name="テキスト ボックス 352">
          <a:extLst>
            <a:ext uri="{FF2B5EF4-FFF2-40B4-BE49-F238E27FC236}">
              <a16:creationId xmlns:a16="http://schemas.microsoft.com/office/drawing/2014/main" id="{DB8F20B7-07AE-45A5-9228-42E45C5B3BBF}"/>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354" name="テキスト ボックス 353">
          <a:extLst>
            <a:ext uri="{FF2B5EF4-FFF2-40B4-BE49-F238E27FC236}">
              <a16:creationId xmlns:a16="http://schemas.microsoft.com/office/drawing/2014/main" id="{621F3BCE-F824-486A-A173-790E8F56B9BE}"/>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355" name="テキスト ボックス 354">
          <a:extLst>
            <a:ext uri="{FF2B5EF4-FFF2-40B4-BE49-F238E27FC236}">
              <a16:creationId xmlns:a16="http://schemas.microsoft.com/office/drawing/2014/main" id="{95EB6946-5658-4FF7-99E9-42AAD74D67CE}"/>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153307</xdr:rowOff>
    </xdr:from>
    <xdr:to>
      <xdr:col>85</xdr:col>
      <xdr:colOff>177800</xdr:colOff>
      <xdr:row>60</xdr:row>
      <xdr:rowOff>83457</xdr:rowOff>
    </xdr:to>
    <xdr:sp macro="" textlink="">
      <xdr:nvSpPr>
        <xdr:cNvPr id="356" name="楕円 355">
          <a:extLst>
            <a:ext uri="{FF2B5EF4-FFF2-40B4-BE49-F238E27FC236}">
              <a16:creationId xmlns:a16="http://schemas.microsoft.com/office/drawing/2014/main" id="{3146FA72-6767-41A2-AD7D-882F3EB0E9A4}"/>
            </a:ext>
          </a:extLst>
        </xdr:cNvPr>
        <xdr:cNvSpPr/>
      </xdr:nvSpPr>
      <xdr:spPr>
        <a:xfrm>
          <a:off x="16268700" y="10268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4734</xdr:rowOff>
    </xdr:from>
    <xdr:ext cx="405111" cy="259045"/>
    <xdr:sp macro="" textlink="">
      <xdr:nvSpPr>
        <xdr:cNvPr id="357" name="【保健センター・保健所】&#10;有形固定資産減価償却率該当値テキスト">
          <a:extLst>
            <a:ext uri="{FF2B5EF4-FFF2-40B4-BE49-F238E27FC236}">
              <a16:creationId xmlns:a16="http://schemas.microsoft.com/office/drawing/2014/main" id="{18ADB253-D114-45E3-887A-4A540FFADF71}"/>
            </a:ext>
          </a:extLst>
        </xdr:cNvPr>
        <xdr:cNvSpPr txBox="1"/>
      </xdr:nvSpPr>
      <xdr:spPr>
        <a:xfrm>
          <a:off x="16357600" y="101202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120650</xdr:rowOff>
    </xdr:from>
    <xdr:to>
      <xdr:col>81</xdr:col>
      <xdr:colOff>101600</xdr:colOff>
      <xdr:row>60</xdr:row>
      <xdr:rowOff>50800</xdr:rowOff>
    </xdr:to>
    <xdr:sp macro="" textlink="">
      <xdr:nvSpPr>
        <xdr:cNvPr id="358" name="楕円 357">
          <a:extLst>
            <a:ext uri="{FF2B5EF4-FFF2-40B4-BE49-F238E27FC236}">
              <a16:creationId xmlns:a16="http://schemas.microsoft.com/office/drawing/2014/main" id="{BACE2265-1702-4F64-85F6-2FCC38DE9066}"/>
            </a:ext>
          </a:extLst>
        </xdr:cNvPr>
        <xdr:cNvSpPr/>
      </xdr:nvSpPr>
      <xdr:spPr>
        <a:xfrm>
          <a:off x="15430500" y="10236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0</xdr:rowOff>
    </xdr:from>
    <xdr:to>
      <xdr:col>85</xdr:col>
      <xdr:colOff>127000</xdr:colOff>
      <xdr:row>60</xdr:row>
      <xdr:rowOff>32657</xdr:rowOff>
    </xdr:to>
    <xdr:cxnSp macro="">
      <xdr:nvCxnSpPr>
        <xdr:cNvPr id="359" name="直線コネクタ 358">
          <a:extLst>
            <a:ext uri="{FF2B5EF4-FFF2-40B4-BE49-F238E27FC236}">
              <a16:creationId xmlns:a16="http://schemas.microsoft.com/office/drawing/2014/main" id="{851CF012-32E6-4E9E-AB40-5C64EF3C4FAC}"/>
            </a:ext>
          </a:extLst>
        </xdr:cNvPr>
        <xdr:cNvCxnSpPr/>
      </xdr:nvCxnSpPr>
      <xdr:spPr>
        <a:xfrm>
          <a:off x="15481300" y="10287000"/>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87993</xdr:rowOff>
    </xdr:from>
    <xdr:to>
      <xdr:col>76</xdr:col>
      <xdr:colOff>165100</xdr:colOff>
      <xdr:row>60</xdr:row>
      <xdr:rowOff>18143</xdr:rowOff>
    </xdr:to>
    <xdr:sp macro="" textlink="">
      <xdr:nvSpPr>
        <xdr:cNvPr id="360" name="楕円 359">
          <a:extLst>
            <a:ext uri="{FF2B5EF4-FFF2-40B4-BE49-F238E27FC236}">
              <a16:creationId xmlns:a16="http://schemas.microsoft.com/office/drawing/2014/main" id="{ACE2E579-5A02-4FAE-AADE-FDD34DFDB619}"/>
            </a:ext>
          </a:extLst>
        </xdr:cNvPr>
        <xdr:cNvSpPr/>
      </xdr:nvSpPr>
      <xdr:spPr>
        <a:xfrm>
          <a:off x="14541500" y="10203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138793</xdr:rowOff>
    </xdr:from>
    <xdr:to>
      <xdr:col>81</xdr:col>
      <xdr:colOff>50800</xdr:colOff>
      <xdr:row>60</xdr:row>
      <xdr:rowOff>0</xdr:rowOff>
    </xdr:to>
    <xdr:cxnSp macro="">
      <xdr:nvCxnSpPr>
        <xdr:cNvPr id="361" name="直線コネクタ 360">
          <a:extLst>
            <a:ext uri="{FF2B5EF4-FFF2-40B4-BE49-F238E27FC236}">
              <a16:creationId xmlns:a16="http://schemas.microsoft.com/office/drawing/2014/main" id="{755FBBDA-A1C6-4C58-8F8E-47B1617917BB}"/>
            </a:ext>
          </a:extLst>
        </xdr:cNvPr>
        <xdr:cNvCxnSpPr/>
      </xdr:nvCxnSpPr>
      <xdr:spPr>
        <a:xfrm>
          <a:off x="14592300" y="10254343"/>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55335</xdr:rowOff>
    </xdr:from>
    <xdr:to>
      <xdr:col>72</xdr:col>
      <xdr:colOff>38100</xdr:colOff>
      <xdr:row>59</xdr:row>
      <xdr:rowOff>156935</xdr:rowOff>
    </xdr:to>
    <xdr:sp macro="" textlink="">
      <xdr:nvSpPr>
        <xdr:cNvPr id="362" name="楕円 361">
          <a:extLst>
            <a:ext uri="{FF2B5EF4-FFF2-40B4-BE49-F238E27FC236}">
              <a16:creationId xmlns:a16="http://schemas.microsoft.com/office/drawing/2014/main" id="{A105678D-4215-4682-9BA2-4C9C1F1430FC}"/>
            </a:ext>
          </a:extLst>
        </xdr:cNvPr>
        <xdr:cNvSpPr/>
      </xdr:nvSpPr>
      <xdr:spPr>
        <a:xfrm>
          <a:off x="13652500" y="10170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106135</xdr:rowOff>
    </xdr:from>
    <xdr:to>
      <xdr:col>76</xdr:col>
      <xdr:colOff>114300</xdr:colOff>
      <xdr:row>59</xdr:row>
      <xdr:rowOff>138793</xdr:rowOff>
    </xdr:to>
    <xdr:cxnSp macro="">
      <xdr:nvCxnSpPr>
        <xdr:cNvPr id="363" name="直線コネクタ 362">
          <a:extLst>
            <a:ext uri="{FF2B5EF4-FFF2-40B4-BE49-F238E27FC236}">
              <a16:creationId xmlns:a16="http://schemas.microsoft.com/office/drawing/2014/main" id="{C97539EC-2C60-4F66-AAED-4E3A7FD798EB}"/>
            </a:ext>
          </a:extLst>
        </xdr:cNvPr>
        <xdr:cNvCxnSpPr/>
      </xdr:nvCxnSpPr>
      <xdr:spPr>
        <a:xfrm>
          <a:off x="13703300" y="10221685"/>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55335</xdr:rowOff>
    </xdr:from>
    <xdr:to>
      <xdr:col>67</xdr:col>
      <xdr:colOff>101600</xdr:colOff>
      <xdr:row>59</xdr:row>
      <xdr:rowOff>156935</xdr:rowOff>
    </xdr:to>
    <xdr:sp macro="" textlink="">
      <xdr:nvSpPr>
        <xdr:cNvPr id="364" name="楕円 363">
          <a:extLst>
            <a:ext uri="{FF2B5EF4-FFF2-40B4-BE49-F238E27FC236}">
              <a16:creationId xmlns:a16="http://schemas.microsoft.com/office/drawing/2014/main" id="{367656C0-8FBE-451D-A03B-DCF7474E92FF}"/>
            </a:ext>
          </a:extLst>
        </xdr:cNvPr>
        <xdr:cNvSpPr/>
      </xdr:nvSpPr>
      <xdr:spPr>
        <a:xfrm>
          <a:off x="12763500" y="10170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106135</xdr:rowOff>
    </xdr:from>
    <xdr:to>
      <xdr:col>71</xdr:col>
      <xdr:colOff>177800</xdr:colOff>
      <xdr:row>59</xdr:row>
      <xdr:rowOff>106135</xdr:rowOff>
    </xdr:to>
    <xdr:cxnSp macro="">
      <xdr:nvCxnSpPr>
        <xdr:cNvPr id="365" name="直線コネクタ 364">
          <a:extLst>
            <a:ext uri="{FF2B5EF4-FFF2-40B4-BE49-F238E27FC236}">
              <a16:creationId xmlns:a16="http://schemas.microsoft.com/office/drawing/2014/main" id="{182426AC-6380-4543-A35D-97F894200191}"/>
            </a:ext>
          </a:extLst>
        </xdr:cNvPr>
        <xdr:cNvCxnSpPr/>
      </xdr:nvCxnSpPr>
      <xdr:spPr>
        <a:xfrm>
          <a:off x="12814300" y="1022168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69686</xdr:rowOff>
    </xdr:from>
    <xdr:ext cx="405111" cy="259045"/>
    <xdr:sp macro="" textlink="">
      <xdr:nvSpPr>
        <xdr:cNvPr id="366" name="n_1aveValue【保健センター・保健所】&#10;有形固定資産減価償却率">
          <a:extLst>
            <a:ext uri="{FF2B5EF4-FFF2-40B4-BE49-F238E27FC236}">
              <a16:creationId xmlns:a16="http://schemas.microsoft.com/office/drawing/2014/main" id="{CCAD3E3A-99E1-49EC-A770-E177E3EBEC26}"/>
            </a:ext>
          </a:extLst>
        </xdr:cNvPr>
        <xdr:cNvSpPr txBox="1"/>
      </xdr:nvSpPr>
      <xdr:spPr>
        <a:xfrm>
          <a:off x="15266044" y="103566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43560</xdr:rowOff>
    </xdr:from>
    <xdr:ext cx="405111" cy="259045"/>
    <xdr:sp macro="" textlink="">
      <xdr:nvSpPr>
        <xdr:cNvPr id="367" name="n_2aveValue【保健センター・保健所】&#10;有形固定資産減価償却率">
          <a:extLst>
            <a:ext uri="{FF2B5EF4-FFF2-40B4-BE49-F238E27FC236}">
              <a16:creationId xmlns:a16="http://schemas.microsoft.com/office/drawing/2014/main" id="{4F885B02-58A2-49FA-B1F8-C67E30533635}"/>
            </a:ext>
          </a:extLst>
        </xdr:cNvPr>
        <xdr:cNvSpPr txBox="1"/>
      </xdr:nvSpPr>
      <xdr:spPr>
        <a:xfrm>
          <a:off x="14389744" y="103305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157860</xdr:rowOff>
    </xdr:from>
    <xdr:ext cx="405111" cy="259045"/>
    <xdr:sp macro="" textlink="">
      <xdr:nvSpPr>
        <xdr:cNvPr id="368" name="n_3aveValue【保健センター・保健所】&#10;有形固定資産減価償却率">
          <a:extLst>
            <a:ext uri="{FF2B5EF4-FFF2-40B4-BE49-F238E27FC236}">
              <a16:creationId xmlns:a16="http://schemas.microsoft.com/office/drawing/2014/main" id="{A832052C-5A5E-4207-989E-E1FFFD855A47}"/>
            </a:ext>
          </a:extLst>
        </xdr:cNvPr>
        <xdr:cNvSpPr txBox="1"/>
      </xdr:nvSpPr>
      <xdr:spPr>
        <a:xfrm>
          <a:off x="13500744" y="102734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148062</xdr:rowOff>
    </xdr:from>
    <xdr:ext cx="405111" cy="259045"/>
    <xdr:sp macro="" textlink="">
      <xdr:nvSpPr>
        <xdr:cNvPr id="369" name="n_4aveValue【保健センター・保健所】&#10;有形固定資産減価償却率">
          <a:extLst>
            <a:ext uri="{FF2B5EF4-FFF2-40B4-BE49-F238E27FC236}">
              <a16:creationId xmlns:a16="http://schemas.microsoft.com/office/drawing/2014/main" id="{C8EC288E-A5B8-4AF7-8914-F33892D585A4}"/>
            </a:ext>
          </a:extLst>
        </xdr:cNvPr>
        <xdr:cNvSpPr txBox="1"/>
      </xdr:nvSpPr>
      <xdr:spPr>
        <a:xfrm>
          <a:off x="12611744" y="102636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58</xdr:row>
      <xdr:rowOff>67327</xdr:rowOff>
    </xdr:from>
    <xdr:ext cx="405111" cy="259045"/>
    <xdr:sp macro="" textlink="">
      <xdr:nvSpPr>
        <xdr:cNvPr id="370" name="n_1mainValue【保健センター・保健所】&#10;有形固定資産減価償却率">
          <a:extLst>
            <a:ext uri="{FF2B5EF4-FFF2-40B4-BE49-F238E27FC236}">
              <a16:creationId xmlns:a16="http://schemas.microsoft.com/office/drawing/2014/main" id="{5231474C-B601-43B5-8B74-68886C86C646}"/>
            </a:ext>
          </a:extLst>
        </xdr:cNvPr>
        <xdr:cNvSpPr txBox="1"/>
      </xdr:nvSpPr>
      <xdr:spPr>
        <a:xfrm>
          <a:off x="15266044" y="10011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34670</xdr:rowOff>
    </xdr:from>
    <xdr:ext cx="405111" cy="259045"/>
    <xdr:sp macro="" textlink="">
      <xdr:nvSpPr>
        <xdr:cNvPr id="371" name="n_2mainValue【保健センター・保健所】&#10;有形固定資産減価償却率">
          <a:extLst>
            <a:ext uri="{FF2B5EF4-FFF2-40B4-BE49-F238E27FC236}">
              <a16:creationId xmlns:a16="http://schemas.microsoft.com/office/drawing/2014/main" id="{F67EE4B8-CB6D-4CE2-8934-986A9D8B27F1}"/>
            </a:ext>
          </a:extLst>
        </xdr:cNvPr>
        <xdr:cNvSpPr txBox="1"/>
      </xdr:nvSpPr>
      <xdr:spPr>
        <a:xfrm>
          <a:off x="14389744" y="99787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2012</xdr:rowOff>
    </xdr:from>
    <xdr:ext cx="405111" cy="259045"/>
    <xdr:sp macro="" textlink="">
      <xdr:nvSpPr>
        <xdr:cNvPr id="372" name="n_3mainValue【保健センター・保健所】&#10;有形固定資産減価償却率">
          <a:extLst>
            <a:ext uri="{FF2B5EF4-FFF2-40B4-BE49-F238E27FC236}">
              <a16:creationId xmlns:a16="http://schemas.microsoft.com/office/drawing/2014/main" id="{2E5F8369-FBC1-4D7A-B703-D1F104C78617}"/>
            </a:ext>
          </a:extLst>
        </xdr:cNvPr>
        <xdr:cNvSpPr txBox="1"/>
      </xdr:nvSpPr>
      <xdr:spPr>
        <a:xfrm>
          <a:off x="13500744" y="9946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2012</xdr:rowOff>
    </xdr:from>
    <xdr:ext cx="405111" cy="259045"/>
    <xdr:sp macro="" textlink="">
      <xdr:nvSpPr>
        <xdr:cNvPr id="373" name="n_4mainValue【保健センター・保健所】&#10;有形固定資産減価償却率">
          <a:extLst>
            <a:ext uri="{FF2B5EF4-FFF2-40B4-BE49-F238E27FC236}">
              <a16:creationId xmlns:a16="http://schemas.microsoft.com/office/drawing/2014/main" id="{477365D9-D34D-4B2C-A684-80F78DAB6226}"/>
            </a:ext>
          </a:extLst>
        </xdr:cNvPr>
        <xdr:cNvSpPr txBox="1"/>
      </xdr:nvSpPr>
      <xdr:spPr>
        <a:xfrm>
          <a:off x="12611744" y="9946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374" name="正方形/長方形 373">
          <a:extLst>
            <a:ext uri="{FF2B5EF4-FFF2-40B4-BE49-F238E27FC236}">
              <a16:creationId xmlns:a16="http://schemas.microsoft.com/office/drawing/2014/main" id="{C8F88D52-93A2-4A18-87C3-50C3B2DDB194}"/>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375" name="正方形/長方形 374">
          <a:extLst>
            <a:ext uri="{FF2B5EF4-FFF2-40B4-BE49-F238E27FC236}">
              <a16:creationId xmlns:a16="http://schemas.microsoft.com/office/drawing/2014/main" id="{650E557B-73A9-4967-BD29-E2096B63C49E}"/>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376" name="正方形/長方形 375">
          <a:extLst>
            <a:ext uri="{FF2B5EF4-FFF2-40B4-BE49-F238E27FC236}">
              <a16:creationId xmlns:a16="http://schemas.microsoft.com/office/drawing/2014/main" id="{C825719A-E493-4B03-A47B-0783BBB9FE55}"/>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377" name="正方形/長方形 376">
          <a:extLst>
            <a:ext uri="{FF2B5EF4-FFF2-40B4-BE49-F238E27FC236}">
              <a16:creationId xmlns:a16="http://schemas.microsoft.com/office/drawing/2014/main" id="{DAFF45E9-A534-4D03-BBF9-E8524FAAD72D}"/>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378" name="正方形/長方形 377">
          <a:extLst>
            <a:ext uri="{FF2B5EF4-FFF2-40B4-BE49-F238E27FC236}">
              <a16:creationId xmlns:a16="http://schemas.microsoft.com/office/drawing/2014/main" id="{971C9748-74DA-43CA-8BF0-0F032D334D1B}"/>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379" name="正方形/長方形 378">
          <a:extLst>
            <a:ext uri="{FF2B5EF4-FFF2-40B4-BE49-F238E27FC236}">
              <a16:creationId xmlns:a16="http://schemas.microsoft.com/office/drawing/2014/main" id="{F0C15436-2F53-4148-B1FA-116625D3920D}"/>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380" name="正方形/長方形 379">
          <a:extLst>
            <a:ext uri="{FF2B5EF4-FFF2-40B4-BE49-F238E27FC236}">
              <a16:creationId xmlns:a16="http://schemas.microsoft.com/office/drawing/2014/main" id="{63CB6E72-F9A2-43AB-A745-080D187C4E35}"/>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381" name="正方形/長方形 380">
          <a:extLst>
            <a:ext uri="{FF2B5EF4-FFF2-40B4-BE49-F238E27FC236}">
              <a16:creationId xmlns:a16="http://schemas.microsoft.com/office/drawing/2014/main" id="{7C36724B-1743-4E06-B3DE-18D44032CC72}"/>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382" name="テキスト ボックス 381">
          <a:extLst>
            <a:ext uri="{FF2B5EF4-FFF2-40B4-BE49-F238E27FC236}">
              <a16:creationId xmlns:a16="http://schemas.microsoft.com/office/drawing/2014/main" id="{22A5ED9B-1069-46EF-A703-D7731AED0222}"/>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383" name="直線コネクタ 382">
          <a:extLst>
            <a:ext uri="{FF2B5EF4-FFF2-40B4-BE49-F238E27FC236}">
              <a16:creationId xmlns:a16="http://schemas.microsoft.com/office/drawing/2014/main" id="{C27308DF-C9B9-4482-925F-23B3BAF9B82A}"/>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63</xdr:row>
      <xdr:rowOff>57150</xdr:rowOff>
    </xdr:from>
    <xdr:to>
      <xdr:col>120</xdr:col>
      <xdr:colOff>114300</xdr:colOff>
      <xdr:row>63</xdr:row>
      <xdr:rowOff>57150</xdr:rowOff>
    </xdr:to>
    <xdr:cxnSp macro="">
      <xdr:nvCxnSpPr>
        <xdr:cNvPr id="384" name="直線コネクタ 383">
          <a:extLst>
            <a:ext uri="{FF2B5EF4-FFF2-40B4-BE49-F238E27FC236}">
              <a16:creationId xmlns:a16="http://schemas.microsoft.com/office/drawing/2014/main" id="{59355A51-5BF2-4818-BB77-24DA9E562EA2}"/>
            </a:ext>
          </a:extLst>
        </xdr:cNvPr>
        <xdr:cNvCxnSpPr/>
      </xdr:nvCxnSpPr>
      <xdr:spPr>
        <a:xfrm>
          <a:off x="18288000" y="1085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86377</xdr:rowOff>
    </xdr:from>
    <xdr:ext cx="467179" cy="259045"/>
    <xdr:sp macro="" textlink="">
      <xdr:nvSpPr>
        <xdr:cNvPr id="385" name="テキスト ボックス 384">
          <a:extLst>
            <a:ext uri="{FF2B5EF4-FFF2-40B4-BE49-F238E27FC236}">
              <a16:creationId xmlns:a16="http://schemas.microsoft.com/office/drawing/2014/main" id="{A086FEB1-C35B-4232-A4DB-4D520A9A6CCD}"/>
            </a:ext>
          </a:extLst>
        </xdr:cNvPr>
        <xdr:cNvSpPr txBox="1"/>
      </xdr:nvSpPr>
      <xdr:spPr>
        <a:xfrm>
          <a:off x="17820821" y="1071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386" name="直線コネクタ 385">
          <a:extLst>
            <a:ext uri="{FF2B5EF4-FFF2-40B4-BE49-F238E27FC236}">
              <a16:creationId xmlns:a16="http://schemas.microsoft.com/office/drawing/2014/main" id="{6D9B4AF7-ABA2-4B99-8C82-A4B60B5DFE9F}"/>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387" name="テキスト ボックス 386">
          <a:extLst>
            <a:ext uri="{FF2B5EF4-FFF2-40B4-BE49-F238E27FC236}">
              <a16:creationId xmlns:a16="http://schemas.microsoft.com/office/drawing/2014/main" id="{C422C942-B0EB-4141-B99F-0685521F949C}"/>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114300</xdr:rowOff>
    </xdr:from>
    <xdr:to>
      <xdr:col>120</xdr:col>
      <xdr:colOff>114300</xdr:colOff>
      <xdr:row>56</xdr:row>
      <xdr:rowOff>114300</xdr:rowOff>
    </xdr:to>
    <xdr:cxnSp macro="">
      <xdr:nvCxnSpPr>
        <xdr:cNvPr id="388" name="直線コネクタ 387">
          <a:extLst>
            <a:ext uri="{FF2B5EF4-FFF2-40B4-BE49-F238E27FC236}">
              <a16:creationId xmlns:a16="http://schemas.microsoft.com/office/drawing/2014/main" id="{58F692E3-B175-4EA6-B7F8-C42021D98E4F}"/>
            </a:ext>
          </a:extLst>
        </xdr:cNvPr>
        <xdr:cNvCxnSpPr/>
      </xdr:nvCxnSpPr>
      <xdr:spPr>
        <a:xfrm>
          <a:off x="18288000" y="971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143527</xdr:rowOff>
    </xdr:from>
    <xdr:ext cx="467179" cy="259045"/>
    <xdr:sp macro="" textlink="">
      <xdr:nvSpPr>
        <xdr:cNvPr id="389" name="テキスト ボックス 388">
          <a:extLst>
            <a:ext uri="{FF2B5EF4-FFF2-40B4-BE49-F238E27FC236}">
              <a16:creationId xmlns:a16="http://schemas.microsoft.com/office/drawing/2014/main" id="{E6E19D60-9790-4DED-BD69-D33F3BA70F5B}"/>
            </a:ext>
          </a:extLst>
        </xdr:cNvPr>
        <xdr:cNvSpPr txBox="1"/>
      </xdr:nvSpPr>
      <xdr:spPr>
        <a:xfrm>
          <a:off x="17820821" y="957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390" name="直線コネクタ 389">
          <a:extLst>
            <a:ext uri="{FF2B5EF4-FFF2-40B4-BE49-F238E27FC236}">
              <a16:creationId xmlns:a16="http://schemas.microsoft.com/office/drawing/2014/main" id="{C9147292-1A0B-4004-A377-DDDCAD40F7E4}"/>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391" name="テキスト ボックス 390">
          <a:extLst>
            <a:ext uri="{FF2B5EF4-FFF2-40B4-BE49-F238E27FC236}">
              <a16:creationId xmlns:a16="http://schemas.microsoft.com/office/drawing/2014/main" id="{877FE76F-695F-4FBD-AF0C-11867CC31003}"/>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392" name="【保健センター・保健所】&#10;一人当たり面積グラフ枠">
          <a:extLst>
            <a:ext uri="{FF2B5EF4-FFF2-40B4-BE49-F238E27FC236}">
              <a16:creationId xmlns:a16="http://schemas.microsoft.com/office/drawing/2014/main" id="{19E16180-2E28-47E8-8C98-F449BB6CA66F}"/>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42291</xdr:rowOff>
    </xdr:from>
    <xdr:to>
      <xdr:col>116</xdr:col>
      <xdr:colOff>62864</xdr:colOff>
      <xdr:row>63</xdr:row>
      <xdr:rowOff>47434</xdr:rowOff>
    </xdr:to>
    <xdr:cxnSp macro="">
      <xdr:nvCxnSpPr>
        <xdr:cNvPr id="393" name="直線コネクタ 392">
          <a:extLst>
            <a:ext uri="{FF2B5EF4-FFF2-40B4-BE49-F238E27FC236}">
              <a16:creationId xmlns:a16="http://schemas.microsoft.com/office/drawing/2014/main" id="{1C1ABC52-5F58-4854-A56E-F98F7C6CB2CC}"/>
            </a:ext>
          </a:extLst>
        </xdr:cNvPr>
        <xdr:cNvCxnSpPr/>
      </xdr:nvCxnSpPr>
      <xdr:spPr>
        <a:xfrm flipV="1">
          <a:off x="22160864" y="9643491"/>
          <a:ext cx="0" cy="12052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51261</xdr:rowOff>
    </xdr:from>
    <xdr:ext cx="469744" cy="259045"/>
    <xdr:sp macro="" textlink="">
      <xdr:nvSpPr>
        <xdr:cNvPr id="394" name="【保健センター・保健所】&#10;一人当たり面積最小値テキスト">
          <a:extLst>
            <a:ext uri="{FF2B5EF4-FFF2-40B4-BE49-F238E27FC236}">
              <a16:creationId xmlns:a16="http://schemas.microsoft.com/office/drawing/2014/main" id="{143D7745-05B9-439D-B2B4-C1595B5C0127}"/>
            </a:ext>
          </a:extLst>
        </xdr:cNvPr>
        <xdr:cNvSpPr txBox="1"/>
      </xdr:nvSpPr>
      <xdr:spPr>
        <a:xfrm>
          <a:off x="22199600" y="108526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47434</xdr:rowOff>
    </xdr:from>
    <xdr:to>
      <xdr:col>116</xdr:col>
      <xdr:colOff>152400</xdr:colOff>
      <xdr:row>63</xdr:row>
      <xdr:rowOff>47434</xdr:rowOff>
    </xdr:to>
    <xdr:cxnSp macro="">
      <xdr:nvCxnSpPr>
        <xdr:cNvPr id="395" name="直線コネクタ 394">
          <a:extLst>
            <a:ext uri="{FF2B5EF4-FFF2-40B4-BE49-F238E27FC236}">
              <a16:creationId xmlns:a16="http://schemas.microsoft.com/office/drawing/2014/main" id="{31072729-09B2-4794-A28D-8F01549B6468}"/>
            </a:ext>
          </a:extLst>
        </xdr:cNvPr>
        <xdr:cNvCxnSpPr/>
      </xdr:nvCxnSpPr>
      <xdr:spPr>
        <a:xfrm>
          <a:off x="22072600" y="108487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160418</xdr:rowOff>
    </xdr:from>
    <xdr:ext cx="469744" cy="259045"/>
    <xdr:sp macro="" textlink="">
      <xdr:nvSpPr>
        <xdr:cNvPr id="396" name="【保健センター・保健所】&#10;一人当たり面積最大値テキスト">
          <a:extLst>
            <a:ext uri="{FF2B5EF4-FFF2-40B4-BE49-F238E27FC236}">
              <a16:creationId xmlns:a16="http://schemas.microsoft.com/office/drawing/2014/main" id="{ACB84988-DB99-4D46-97C5-37B5DCAE1F27}"/>
            </a:ext>
          </a:extLst>
        </xdr:cNvPr>
        <xdr:cNvSpPr txBox="1"/>
      </xdr:nvSpPr>
      <xdr:spPr>
        <a:xfrm>
          <a:off x="22199600" y="94187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42291</xdr:rowOff>
    </xdr:from>
    <xdr:to>
      <xdr:col>116</xdr:col>
      <xdr:colOff>152400</xdr:colOff>
      <xdr:row>56</xdr:row>
      <xdr:rowOff>42291</xdr:rowOff>
    </xdr:to>
    <xdr:cxnSp macro="">
      <xdr:nvCxnSpPr>
        <xdr:cNvPr id="397" name="直線コネクタ 396">
          <a:extLst>
            <a:ext uri="{FF2B5EF4-FFF2-40B4-BE49-F238E27FC236}">
              <a16:creationId xmlns:a16="http://schemas.microsoft.com/office/drawing/2014/main" id="{DAC73758-EEAE-45D2-AC35-96C9C3EF41FF}"/>
            </a:ext>
          </a:extLst>
        </xdr:cNvPr>
        <xdr:cNvCxnSpPr/>
      </xdr:nvCxnSpPr>
      <xdr:spPr>
        <a:xfrm>
          <a:off x="22072600" y="96434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87075</xdr:rowOff>
    </xdr:from>
    <xdr:ext cx="469744" cy="259045"/>
    <xdr:sp macro="" textlink="">
      <xdr:nvSpPr>
        <xdr:cNvPr id="398" name="【保健センター・保健所】&#10;一人当たり面積平均値テキスト">
          <a:extLst>
            <a:ext uri="{FF2B5EF4-FFF2-40B4-BE49-F238E27FC236}">
              <a16:creationId xmlns:a16="http://schemas.microsoft.com/office/drawing/2014/main" id="{0B529D87-70BB-40C6-8CF8-C17EF08699DA}"/>
            </a:ext>
          </a:extLst>
        </xdr:cNvPr>
        <xdr:cNvSpPr txBox="1"/>
      </xdr:nvSpPr>
      <xdr:spPr>
        <a:xfrm>
          <a:off x="22199600" y="1054552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108648</xdr:rowOff>
    </xdr:from>
    <xdr:to>
      <xdr:col>116</xdr:col>
      <xdr:colOff>114300</xdr:colOff>
      <xdr:row>62</xdr:row>
      <xdr:rowOff>38798</xdr:rowOff>
    </xdr:to>
    <xdr:sp macro="" textlink="">
      <xdr:nvSpPr>
        <xdr:cNvPr id="399" name="フローチャート: 判断 398">
          <a:extLst>
            <a:ext uri="{FF2B5EF4-FFF2-40B4-BE49-F238E27FC236}">
              <a16:creationId xmlns:a16="http://schemas.microsoft.com/office/drawing/2014/main" id="{2332839D-4E8B-4881-82C9-DEAC9109B994}"/>
            </a:ext>
          </a:extLst>
        </xdr:cNvPr>
        <xdr:cNvSpPr/>
      </xdr:nvSpPr>
      <xdr:spPr>
        <a:xfrm>
          <a:off x="22110700" y="105670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130366</xdr:rowOff>
    </xdr:from>
    <xdr:to>
      <xdr:col>112</xdr:col>
      <xdr:colOff>38100</xdr:colOff>
      <xdr:row>62</xdr:row>
      <xdr:rowOff>60516</xdr:rowOff>
    </xdr:to>
    <xdr:sp macro="" textlink="">
      <xdr:nvSpPr>
        <xdr:cNvPr id="400" name="フローチャート: 判断 399">
          <a:extLst>
            <a:ext uri="{FF2B5EF4-FFF2-40B4-BE49-F238E27FC236}">
              <a16:creationId xmlns:a16="http://schemas.microsoft.com/office/drawing/2014/main" id="{93084C3C-11AA-44FD-A893-39C792686AE2}"/>
            </a:ext>
          </a:extLst>
        </xdr:cNvPr>
        <xdr:cNvSpPr/>
      </xdr:nvSpPr>
      <xdr:spPr>
        <a:xfrm>
          <a:off x="21272500" y="10588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111506</xdr:rowOff>
    </xdr:from>
    <xdr:to>
      <xdr:col>107</xdr:col>
      <xdr:colOff>101600</xdr:colOff>
      <xdr:row>62</xdr:row>
      <xdr:rowOff>41656</xdr:rowOff>
    </xdr:to>
    <xdr:sp macro="" textlink="">
      <xdr:nvSpPr>
        <xdr:cNvPr id="401" name="フローチャート: 判断 400">
          <a:extLst>
            <a:ext uri="{FF2B5EF4-FFF2-40B4-BE49-F238E27FC236}">
              <a16:creationId xmlns:a16="http://schemas.microsoft.com/office/drawing/2014/main" id="{C6CF00D4-0F03-42C7-BED8-44C5F5C504C3}"/>
            </a:ext>
          </a:extLst>
        </xdr:cNvPr>
        <xdr:cNvSpPr/>
      </xdr:nvSpPr>
      <xdr:spPr>
        <a:xfrm>
          <a:off x="20383500" y="10569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116078</xdr:rowOff>
    </xdr:from>
    <xdr:to>
      <xdr:col>102</xdr:col>
      <xdr:colOff>165100</xdr:colOff>
      <xdr:row>62</xdr:row>
      <xdr:rowOff>46228</xdr:rowOff>
    </xdr:to>
    <xdr:sp macro="" textlink="">
      <xdr:nvSpPr>
        <xdr:cNvPr id="402" name="フローチャート: 判断 401">
          <a:extLst>
            <a:ext uri="{FF2B5EF4-FFF2-40B4-BE49-F238E27FC236}">
              <a16:creationId xmlns:a16="http://schemas.microsoft.com/office/drawing/2014/main" id="{A028DF4F-A37D-41F5-83E1-326024409A3F}"/>
            </a:ext>
          </a:extLst>
        </xdr:cNvPr>
        <xdr:cNvSpPr/>
      </xdr:nvSpPr>
      <xdr:spPr>
        <a:xfrm>
          <a:off x="19494500" y="10574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130366</xdr:rowOff>
    </xdr:from>
    <xdr:to>
      <xdr:col>98</xdr:col>
      <xdr:colOff>38100</xdr:colOff>
      <xdr:row>62</xdr:row>
      <xdr:rowOff>60516</xdr:rowOff>
    </xdr:to>
    <xdr:sp macro="" textlink="">
      <xdr:nvSpPr>
        <xdr:cNvPr id="403" name="フローチャート: 判断 402">
          <a:extLst>
            <a:ext uri="{FF2B5EF4-FFF2-40B4-BE49-F238E27FC236}">
              <a16:creationId xmlns:a16="http://schemas.microsoft.com/office/drawing/2014/main" id="{3B09F102-B5CE-4BB6-8CCA-9F28F04DA909}"/>
            </a:ext>
          </a:extLst>
        </xdr:cNvPr>
        <xdr:cNvSpPr/>
      </xdr:nvSpPr>
      <xdr:spPr>
        <a:xfrm>
          <a:off x="18605500" y="10588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404" name="テキスト ボックス 403">
          <a:extLst>
            <a:ext uri="{FF2B5EF4-FFF2-40B4-BE49-F238E27FC236}">
              <a16:creationId xmlns:a16="http://schemas.microsoft.com/office/drawing/2014/main" id="{E1410FA6-7A2B-42EB-B0FB-892967E49599}"/>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405" name="テキスト ボックス 404">
          <a:extLst>
            <a:ext uri="{FF2B5EF4-FFF2-40B4-BE49-F238E27FC236}">
              <a16:creationId xmlns:a16="http://schemas.microsoft.com/office/drawing/2014/main" id="{A0CEF92F-9CFE-470E-AB1A-C2023513969C}"/>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406" name="テキスト ボックス 405">
          <a:extLst>
            <a:ext uri="{FF2B5EF4-FFF2-40B4-BE49-F238E27FC236}">
              <a16:creationId xmlns:a16="http://schemas.microsoft.com/office/drawing/2014/main" id="{5CD9B729-3DF6-4B4F-AABB-8575EA772A8E}"/>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407" name="テキスト ボックス 406">
          <a:extLst>
            <a:ext uri="{FF2B5EF4-FFF2-40B4-BE49-F238E27FC236}">
              <a16:creationId xmlns:a16="http://schemas.microsoft.com/office/drawing/2014/main" id="{87DDA018-F238-476D-A524-F25AA0AF6973}"/>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408" name="テキスト ボックス 407">
          <a:extLst>
            <a:ext uri="{FF2B5EF4-FFF2-40B4-BE49-F238E27FC236}">
              <a16:creationId xmlns:a16="http://schemas.microsoft.com/office/drawing/2014/main" id="{0C5FAAE5-8CBA-4885-AF8E-D7CC7177026F}"/>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82931</xdr:rowOff>
    </xdr:from>
    <xdr:to>
      <xdr:col>116</xdr:col>
      <xdr:colOff>114300</xdr:colOff>
      <xdr:row>62</xdr:row>
      <xdr:rowOff>13081</xdr:rowOff>
    </xdr:to>
    <xdr:sp macro="" textlink="">
      <xdr:nvSpPr>
        <xdr:cNvPr id="409" name="楕円 408">
          <a:extLst>
            <a:ext uri="{FF2B5EF4-FFF2-40B4-BE49-F238E27FC236}">
              <a16:creationId xmlns:a16="http://schemas.microsoft.com/office/drawing/2014/main" id="{FD1D02B9-1515-48A6-8A96-C739BA80B139}"/>
            </a:ext>
          </a:extLst>
        </xdr:cNvPr>
        <xdr:cNvSpPr/>
      </xdr:nvSpPr>
      <xdr:spPr>
        <a:xfrm>
          <a:off x="22110700" y="10541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60</xdr:row>
      <xdr:rowOff>105808</xdr:rowOff>
    </xdr:from>
    <xdr:ext cx="469744" cy="259045"/>
    <xdr:sp macro="" textlink="">
      <xdr:nvSpPr>
        <xdr:cNvPr id="410" name="【保健センター・保健所】&#10;一人当たり面積該当値テキスト">
          <a:extLst>
            <a:ext uri="{FF2B5EF4-FFF2-40B4-BE49-F238E27FC236}">
              <a16:creationId xmlns:a16="http://schemas.microsoft.com/office/drawing/2014/main" id="{43681D10-89D9-4570-819A-E67B429C6B0A}"/>
            </a:ext>
          </a:extLst>
        </xdr:cNvPr>
        <xdr:cNvSpPr txBox="1"/>
      </xdr:nvSpPr>
      <xdr:spPr>
        <a:xfrm>
          <a:off x="22199600" y="103928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84645</xdr:rowOff>
    </xdr:from>
    <xdr:to>
      <xdr:col>112</xdr:col>
      <xdr:colOff>38100</xdr:colOff>
      <xdr:row>62</xdr:row>
      <xdr:rowOff>14795</xdr:rowOff>
    </xdr:to>
    <xdr:sp macro="" textlink="">
      <xdr:nvSpPr>
        <xdr:cNvPr id="411" name="楕円 410">
          <a:extLst>
            <a:ext uri="{FF2B5EF4-FFF2-40B4-BE49-F238E27FC236}">
              <a16:creationId xmlns:a16="http://schemas.microsoft.com/office/drawing/2014/main" id="{4E9A4D79-BFED-4649-B573-72ADD1517844}"/>
            </a:ext>
          </a:extLst>
        </xdr:cNvPr>
        <xdr:cNvSpPr/>
      </xdr:nvSpPr>
      <xdr:spPr>
        <a:xfrm>
          <a:off x="21272500" y="10543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61</xdr:row>
      <xdr:rowOff>133731</xdr:rowOff>
    </xdr:from>
    <xdr:to>
      <xdr:col>116</xdr:col>
      <xdr:colOff>63500</xdr:colOff>
      <xdr:row>61</xdr:row>
      <xdr:rowOff>135445</xdr:rowOff>
    </xdr:to>
    <xdr:cxnSp macro="">
      <xdr:nvCxnSpPr>
        <xdr:cNvPr id="412" name="直線コネクタ 411">
          <a:extLst>
            <a:ext uri="{FF2B5EF4-FFF2-40B4-BE49-F238E27FC236}">
              <a16:creationId xmlns:a16="http://schemas.microsoft.com/office/drawing/2014/main" id="{42DFB9AA-D911-4281-8EB2-B28E9F9675BE}"/>
            </a:ext>
          </a:extLst>
        </xdr:cNvPr>
        <xdr:cNvCxnSpPr/>
      </xdr:nvCxnSpPr>
      <xdr:spPr>
        <a:xfrm flipV="1">
          <a:off x="21323300" y="10592181"/>
          <a:ext cx="838200" cy="1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92075</xdr:rowOff>
    </xdr:from>
    <xdr:to>
      <xdr:col>107</xdr:col>
      <xdr:colOff>101600</xdr:colOff>
      <xdr:row>62</xdr:row>
      <xdr:rowOff>22225</xdr:rowOff>
    </xdr:to>
    <xdr:sp macro="" textlink="">
      <xdr:nvSpPr>
        <xdr:cNvPr id="413" name="楕円 412">
          <a:extLst>
            <a:ext uri="{FF2B5EF4-FFF2-40B4-BE49-F238E27FC236}">
              <a16:creationId xmlns:a16="http://schemas.microsoft.com/office/drawing/2014/main" id="{FA8FE5E7-1166-428C-A3E1-B8F41C6140F8}"/>
            </a:ext>
          </a:extLst>
        </xdr:cNvPr>
        <xdr:cNvSpPr/>
      </xdr:nvSpPr>
      <xdr:spPr>
        <a:xfrm>
          <a:off x="20383500" y="10550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61</xdr:row>
      <xdr:rowOff>135445</xdr:rowOff>
    </xdr:from>
    <xdr:to>
      <xdr:col>111</xdr:col>
      <xdr:colOff>177800</xdr:colOff>
      <xdr:row>61</xdr:row>
      <xdr:rowOff>142875</xdr:rowOff>
    </xdr:to>
    <xdr:cxnSp macro="">
      <xdr:nvCxnSpPr>
        <xdr:cNvPr id="414" name="直線コネクタ 413">
          <a:extLst>
            <a:ext uri="{FF2B5EF4-FFF2-40B4-BE49-F238E27FC236}">
              <a16:creationId xmlns:a16="http://schemas.microsoft.com/office/drawing/2014/main" id="{36D20B5B-C9DC-4F4D-BA80-A505E538913E}"/>
            </a:ext>
          </a:extLst>
        </xdr:cNvPr>
        <xdr:cNvCxnSpPr/>
      </xdr:nvCxnSpPr>
      <xdr:spPr>
        <a:xfrm flipV="1">
          <a:off x="20434300" y="10593895"/>
          <a:ext cx="889000" cy="7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95504</xdr:rowOff>
    </xdr:from>
    <xdr:to>
      <xdr:col>102</xdr:col>
      <xdr:colOff>165100</xdr:colOff>
      <xdr:row>62</xdr:row>
      <xdr:rowOff>25654</xdr:rowOff>
    </xdr:to>
    <xdr:sp macro="" textlink="">
      <xdr:nvSpPr>
        <xdr:cNvPr id="415" name="楕円 414">
          <a:extLst>
            <a:ext uri="{FF2B5EF4-FFF2-40B4-BE49-F238E27FC236}">
              <a16:creationId xmlns:a16="http://schemas.microsoft.com/office/drawing/2014/main" id="{2102251A-6293-4570-882B-4AB0ADF699C8}"/>
            </a:ext>
          </a:extLst>
        </xdr:cNvPr>
        <xdr:cNvSpPr/>
      </xdr:nvSpPr>
      <xdr:spPr>
        <a:xfrm>
          <a:off x="19494500" y="105539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61</xdr:row>
      <xdr:rowOff>142875</xdr:rowOff>
    </xdr:from>
    <xdr:to>
      <xdr:col>107</xdr:col>
      <xdr:colOff>50800</xdr:colOff>
      <xdr:row>61</xdr:row>
      <xdr:rowOff>146304</xdr:rowOff>
    </xdr:to>
    <xdr:cxnSp macro="">
      <xdr:nvCxnSpPr>
        <xdr:cNvPr id="416" name="直線コネクタ 415">
          <a:extLst>
            <a:ext uri="{FF2B5EF4-FFF2-40B4-BE49-F238E27FC236}">
              <a16:creationId xmlns:a16="http://schemas.microsoft.com/office/drawing/2014/main" id="{11DB0029-1DD2-40B2-9484-57546D73BF18}"/>
            </a:ext>
          </a:extLst>
        </xdr:cNvPr>
        <xdr:cNvCxnSpPr/>
      </xdr:nvCxnSpPr>
      <xdr:spPr>
        <a:xfrm flipV="1">
          <a:off x="19545300" y="10601325"/>
          <a:ext cx="889000" cy="3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61</xdr:row>
      <xdr:rowOff>102362</xdr:rowOff>
    </xdr:from>
    <xdr:to>
      <xdr:col>98</xdr:col>
      <xdr:colOff>38100</xdr:colOff>
      <xdr:row>62</xdr:row>
      <xdr:rowOff>32512</xdr:rowOff>
    </xdr:to>
    <xdr:sp macro="" textlink="">
      <xdr:nvSpPr>
        <xdr:cNvPr id="417" name="楕円 416">
          <a:extLst>
            <a:ext uri="{FF2B5EF4-FFF2-40B4-BE49-F238E27FC236}">
              <a16:creationId xmlns:a16="http://schemas.microsoft.com/office/drawing/2014/main" id="{7FAF47FC-92B0-4465-BE9E-D49B58E3511A}"/>
            </a:ext>
          </a:extLst>
        </xdr:cNvPr>
        <xdr:cNvSpPr/>
      </xdr:nvSpPr>
      <xdr:spPr>
        <a:xfrm>
          <a:off x="18605500" y="10560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61</xdr:row>
      <xdr:rowOff>146304</xdr:rowOff>
    </xdr:from>
    <xdr:to>
      <xdr:col>102</xdr:col>
      <xdr:colOff>114300</xdr:colOff>
      <xdr:row>61</xdr:row>
      <xdr:rowOff>153162</xdr:rowOff>
    </xdr:to>
    <xdr:cxnSp macro="">
      <xdr:nvCxnSpPr>
        <xdr:cNvPr id="418" name="直線コネクタ 417">
          <a:extLst>
            <a:ext uri="{FF2B5EF4-FFF2-40B4-BE49-F238E27FC236}">
              <a16:creationId xmlns:a16="http://schemas.microsoft.com/office/drawing/2014/main" id="{CEF8B1CB-F955-4C12-84DB-262154D62DD9}"/>
            </a:ext>
          </a:extLst>
        </xdr:cNvPr>
        <xdr:cNvCxnSpPr/>
      </xdr:nvCxnSpPr>
      <xdr:spPr>
        <a:xfrm flipV="1">
          <a:off x="18656300" y="10604754"/>
          <a:ext cx="8890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51643</xdr:rowOff>
    </xdr:from>
    <xdr:ext cx="469744" cy="259045"/>
    <xdr:sp macro="" textlink="">
      <xdr:nvSpPr>
        <xdr:cNvPr id="419" name="n_1aveValue【保健センター・保健所】&#10;一人当たり面積">
          <a:extLst>
            <a:ext uri="{FF2B5EF4-FFF2-40B4-BE49-F238E27FC236}">
              <a16:creationId xmlns:a16="http://schemas.microsoft.com/office/drawing/2014/main" id="{8F0C5B73-D917-4897-AD32-3AC0121FD2B9}"/>
            </a:ext>
          </a:extLst>
        </xdr:cNvPr>
        <xdr:cNvSpPr txBox="1"/>
      </xdr:nvSpPr>
      <xdr:spPr>
        <a:xfrm>
          <a:off x="21075727" y="106815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32783</xdr:rowOff>
    </xdr:from>
    <xdr:ext cx="469744" cy="259045"/>
    <xdr:sp macro="" textlink="">
      <xdr:nvSpPr>
        <xdr:cNvPr id="420" name="n_2aveValue【保健センター・保健所】&#10;一人当たり面積">
          <a:extLst>
            <a:ext uri="{FF2B5EF4-FFF2-40B4-BE49-F238E27FC236}">
              <a16:creationId xmlns:a16="http://schemas.microsoft.com/office/drawing/2014/main" id="{8250FD48-2A87-4D88-A3EC-B74E260B1DF1}"/>
            </a:ext>
          </a:extLst>
        </xdr:cNvPr>
        <xdr:cNvSpPr txBox="1"/>
      </xdr:nvSpPr>
      <xdr:spPr>
        <a:xfrm>
          <a:off x="20199427" y="106626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37355</xdr:rowOff>
    </xdr:from>
    <xdr:ext cx="469744" cy="259045"/>
    <xdr:sp macro="" textlink="">
      <xdr:nvSpPr>
        <xdr:cNvPr id="421" name="n_3aveValue【保健センター・保健所】&#10;一人当たり面積">
          <a:extLst>
            <a:ext uri="{FF2B5EF4-FFF2-40B4-BE49-F238E27FC236}">
              <a16:creationId xmlns:a16="http://schemas.microsoft.com/office/drawing/2014/main" id="{3F245FCB-5FC7-4392-9972-E00EDE5522D3}"/>
            </a:ext>
          </a:extLst>
        </xdr:cNvPr>
        <xdr:cNvSpPr txBox="1"/>
      </xdr:nvSpPr>
      <xdr:spPr>
        <a:xfrm>
          <a:off x="19310427" y="1066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51643</xdr:rowOff>
    </xdr:from>
    <xdr:ext cx="469744" cy="259045"/>
    <xdr:sp macro="" textlink="">
      <xdr:nvSpPr>
        <xdr:cNvPr id="422" name="n_4aveValue【保健センター・保健所】&#10;一人当たり面積">
          <a:extLst>
            <a:ext uri="{FF2B5EF4-FFF2-40B4-BE49-F238E27FC236}">
              <a16:creationId xmlns:a16="http://schemas.microsoft.com/office/drawing/2014/main" id="{1384B897-F164-4F02-8BCA-D2C91EF1148B}"/>
            </a:ext>
          </a:extLst>
        </xdr:cNvPr>
        <xdr:cNvSpPr txBox="1"/>
      </xdr:nvSpPr>
      <xdr:spPr>
        <a:xfrm>
          <a:off x="18421427" y="106815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60</xdr:row>
      <xdr:rowOff>31322</xdr:rowOff>
    </xdr:from>
    <xdr:ext cx="469744" cy="259045"/>
    <xdr:sp macro="" textlink="">
      <xdr:nvSpPr>
        <xdr:cNvPr id="423" name="n_1mainValue【保健センター・保健所】&#10;一人当たり面積">
          <a:extLst>
            <a:ext uri="{FF2B5EF4-FFF2-40B4-BE49-F238E27FC236}">
              <a16:creationId xmlns:a16="http://schemas.microsoft.com/office/drawing/2014/main" id="{373EC324-DBA5-4C2A-8E7D-5769D1CA7D80}"/>
            </a:ext>
          </a:extLst>
        </xdr:cNvPr>
        <xdr:cNvSpPr txBox="1"/>
      </xdr:nvSpPr>
      <xdr:spPr>
        <a:xfrm>
          <a:off x="21075727" y="103183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38752</xdr:rowOff>
    </xdr:from>
    <xdr:ext cx="469744" cy="259045"/>
    <xdr:sp macro="" textlink="">
      <xdr:nvSpPr>
        <xdr:cNvPr id="424" name="n_2mainValue【保健センター・保健所】&#10;一人当たり面積">
          <a:extLst>
            <a:ext uri="{FF2B5EF4-FFF2-40B4-BE49-F238E27FC236}">
              <a16:creationId xmlns:a16="http://schemas.microsoft.com/office/drawing/2014/main" id="{4A1ADD87-F2D4-4486-A15B-4D4FBB47244D}"/>
            </a:ext>
          </a:extLst>
        </xdr:cNvPr>
        <xdr:cNvSpPr txBox="1"/>
      </xdr:nvSpPr>
      <xdr:spPr>
        <a:xfrm>
          <a:off x="20199427" y="103257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42181</xdr:rowOff>
    </xdr:from>
    <xdr:ext cx="469744" cy="259045"/>
    <xdr:sp macro="" textlink="">
      <xdr:nvSpPr>
        <xdr:cNvPr id="425" name="n_3mainValue【保健センター・保健所】&#10;一人当たり面積">
          <a:extLst>
            <a:ext uri="{FF2B5EF4-FFF2-40B4-BE49-F238E27FC236}">
              <a16:creationId xmlns:a16="http://schemas.microsoft.com/office/drawing/2014/main" id="{19302488-FF2B-492C-A89B-BEED780D9FBC}"/>
            </a:ext>
          </a:extLst>
        </xdr:cNvPr>
        <xdr:cNvSpPr txBox="1"/>
      </xdr:nvSpPr>
      <xdr:spPr>
        <a:xfrm>
          <a:off x="19310427" y="103291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49039</xdr:rowOff>
    </xdr:from>
    <xdr:ext cx="469744" cy="259045"/>
    <xdr:sp macro="" textlink="">
      <xdr:nvSpPr>
        <xdr:cNvPr id="426" name="n_4mainValue【保健センター・保健所】&#10;一人当たり面積">
          <a:extLst>
            <a:ext uri="{FF2B5EF4-FFF2-40B4-BE49-F238E27FC236}">
              <a16:creationId xmlns:a16="http://schemas.microsoft.com/office/drawing/2014/main" id="{4F555ECA-86E0-4837-A23F-25C82D70917E}"/>
            </a:ext>
          </a:extLst>
        </xdr:cNvPr>
        <xdr:cNvSpPr txBox="1"/>
      </xdr:nvSpPr>
      <xdr:spPr>
        <a:xfrm>
          <a:off x="18421427" y="103360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427" name="正方形/長方形 426">
          <a:extLst>
            <a:ext uri="{FF2B5EF4-FFF2-40B4-BE49-F238E27FC236}">
              <a16:creationId xmlns:a16="http://schemas.microsoft.com/office/drawing/2014/main" id="{C873CDC3-66FD-4940-A4F2-1EC3F48EE08F}"/>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428" name="正方形/長方形 427">
          <a:extLst>
            <a:ext uri="{FF2B5EF4-FFF2-40B4-BE49-F238E27FC236}">
              <a16:creationId xmlns:a16="http://schemas.microsoft.com/office/drawing/2014/main" id="{9BD891EA-55EC-4818-A06A-1D48E4F94FBA}"/>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429" name="正方形/長方形 428">
          <a:extLst>
            <a:ext uri="{FF2B5EF4-FFF2-40B4-BE49-F238E27FC236}">
              <a16:creationId xmlns:a16="http://schemas.microsoft.com/office/drawing/2014/main" id="{E2787D21-544B-4963-AC1C-E7E00D9E9BA1}"/>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430" name="正方形/長方形 429">
          <a:extLst>
            <a:ext uri="{FF2B5EF4-FFF2-40B4-BE49-F238E27FC236}">
              <a16:creationId xmlns:a16="http://schemas.microsoft.com/office/drawing/2014/main" id="{2BAA4628-7780-4AC3-A27E-817E656E90FF}"/>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431" name="正方形/長方形 430">
          <a:extLst>
            <a:ext uri="{FF2B5EF4-FFF2-40B4-BE49-F238E27FC236}">
              <a16:creationId xmlns:a16="http://schemas.microsoft.com/office/drawing/2014/main" id="{22DE31EE-3854-41BE-879C-C5D633C2BD6B}"/>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432" name="正方形/長方形 431">
          <a:extLst>
            <a:ext uri="{FF2B5EF4-FFF2-40B4-BE49-F238E27FC236}">
              <a16:creationId xmlns:a16="http://schemas.microsoft.com/office/drawing/2014/main" id="{EE1E9D04-0638-4221-B051-807606E13679}"/>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433" name="正方形/長方形 432">
          <a:extLst>
            <a:ext uri="{FF2B5EF4-FFF2-40B4-BE49-F238E27FC236}">
              <a16:creationId xmlns:a16="http://schemas.microsoft.com/office/drawing/2014/main" id="{F62D0730-E3E7-48D9-A366-6886C4859E51}"/>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434" name="正方形/長方形 433">
          <a:extLst>
            <a:ext uri="{FF2B5EF4-FFF2-40B4-BE49-F238E27FC236}">
              <a16:creationId xmlns:a16="http://schemas.microsoft.com/office/drawing/2014/main" id="{156983B5-D513-4BEA-91C5-44AF6ECEB13A}"/>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435" name="正方形/長方形 434">
          <a:extLst>
            <a:ext uri="{FF2B5EF4-FFF2-40B4-BE49-F238E27FC236}">
              <a16:creationId xmlns:a16="http://schemas.microsoft.com/office/drawing/2014/main" id="{551AC19A-D922-41CA-9246-F63A5DA7E055}"/>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436" name="正方形/長方形 435">
          <a:extLst>
            <a:ext uri="{FF2B5EF4-FFF2-40B4-BE49-F238E27FC236}">
              <a16:creationId xmlns:a16="http://schemas.microsoft.com/office/drawing/2014/main" id="{0ED02235-7FAD-4656-9FA8-389C55C70B5C}"/>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437" name="正方形/長方形 436">
          <a:extLst>
            <a:ext uri="{FF2B5EF4-FFF2-40B4-BE49-F238E27FC236}">
              <a16:creationId xmlns:a16="http://schemas.microsoft.com/office/drawing/2014/main" id="{6BDECA0B-190F-4B0B-963B-414A94B3515F}"/>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438" name="正方形/長方形 437">
          <a:extLst>
            <a:ext uri="{FF2B5EF4-FFF2-40B4-BE49-F238E27FC236}">
              <a16:creationId xmlns:a16="http://schemas.microsoft.com/office/drawing/2014/main" id="{AF8FFE5C-1FE9-4CCB-9527-7634F68CD00A}"/>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439" name="正方形/長方形 438">
          <a:extLst>
            <a:ext uri="{FF2B5EF4-FFF2-40B4-BE49-F238E27FC236}">
              <a16:creationId xmlns:a16="http://schemas.microsoft.com/office/drawing/2014/main" id="{7C1C5A7F-068E-4B6C-8A5F-D9094789C662}"/>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440" name="正方形/長方形 439">
          <a:extLst>
            <a:ext uri="{FF2B5EF4-FFF2-40B4-BE49-F238E27FC236}">
              <a16:creationId xmlns:a16="http://schemas.microsoft.com/office/drawing/2014/main" id="{E72B7A4C-E21D-4BF7-9928-850BFFEEF7A2}"/>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441" name="正方形/長方形 440">
          <a:extLst>
            <a:ext uri="{FF2B5EF4-FFF2-40B4-BE49-F238E27FC236}">
              <a16:creationId xmlns:a16="http://schemas.microsoft.com/office/drawing/2014/main" id="{D4B38F8A-9331-4D29-98CB-39484E655C9E}"/>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442" name="正方形/長方形 441">
          <a:extLst>
            <a:ext uri="{FF2B5EF4-FFF2-40B4-BE49-F238E27FC236}">
              <a16:creationId xmlns:a16="http://schemas.microsoft.com/office/drawing/2014/main" id="{11025AE0-F541-4426-ABD2-A06DE7F088EE}"/>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443" name="正方形/長方形 442">
          <a:extLst>
            <a:ext uri="{FF2B5EF4-FFF2-40B4-BE49-F238E27FC236}">
              <a16:creationId xmlns:a16="http://schemas.microsoft.com/office/drawing/2014/main" id="{3635503E-E3A2-439B-BDE4-0BF3D7C11679}"/>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444" name="正方形/長方形 443">
          <a:extLst>
            <a:ext uri="{FF2B5EF4-FFF2-40B4-BE49-F238E27FC236}">
              <a16:creationId xmlns:a16="http://schemas.microsoft.com/office/drawing/2014/main" id="{CF56C278-4559-4A79-9355-4F3B5901CACB}"/>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445" name="正方形/長方形 444">
          <a:extLst>
            <a:ext uri="{FF2B5EF4-FFF2-40B4-BE49-F238E27FC236}">
              <a16:creationId xmlns:a16="http://schemas.microsoft.com/office/drawing/2014/main" id="{909E6ADA-6749-4FF4-A9C9-BA608BD0FCB2}"/>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446" name="正方形/長方形 445">
          <a:extLst>
            <a:ext uri="{FF2B5EF4-FFF2-40B4-BE49-F238E27FC236}">
              <a16:creationId xmlns:a16="http://schemas.microsoft.com/office/drawing/2014/main" id="{52902F13-761E-4776-B2D8-4FF9CD303309}"/>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447" name="正方形/長方形 446">
          <a:extLst>
            <a:ext uri="{FF2B5EF4-FFF2-40B4-BE49-F238E27FC236}">
              <a16:creationId xmlns:a16="http://schemas.microsoft.com/office/drawing/2014/main" id="{15CDA63E-46CF-495C-A0E3-432D6D4984E3}"/>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448" name="正方形/長方形 447">
          <a:extLst>
            <a:ext uri="{FF2B5EF4-FFF2-40B4-BE49-F238E27FC236}">
              <a16:creationId xmlns:a16="http://schemas.microsoft.com/office/drawing/2014/main" id="{E2629802-FA90-4BE7-8EE5-6FB9B5358B27}"/>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449" name="正方形/長方形 448">
          <a:extLst>
            <a:ext uri="{FF2B5EF4-FFF2-40B4-BE49-F238E27FC236}">
              <a16:creationId xmlns:a16="http://schemas.microsoft.com/office/drawing/2014/main" id="{B29CE88B-92EE-42EF-8090-816C8E26F8EC}"/>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450" name="正方形/長方形 449">
          <a:extLst>
            <a:ext uri="{FF2B5EF4-FFF2-40B4-BE49-F238E27FC236}">
              <a16:creationId xmlns:a16="http://schemas.microsoft.com/office/drawing/2014/main" id="{BF92755E-6206-4B08-BF23-E3644AB9D28A}"/>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451" name="テキスト ボックス 450">
          <a:extLst>
            <a:ext uri="{FF2B5EF4-FFF2-40B4-BE49-F238E27FC236}">
              <a16:creationId xmlns:a16="http://schemas.microsoft.com/office/drawing/2014/main" id="{2A3942AE-748A-4DFF-B3A9-C1952E89F511}"/>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452" name="直線コネクタ 451">
          <a:extLst>
            <a:ext uri="{FF2B5EF4-FFF2-40B4-BE49-F238E27FC236}">
              <a16:creationId xmlns:a16="http://schemas.microsoft.com/office/drawing/2014/main" id="{DFE872B6-26F3-482E-8525-4DDD9C2D3E7A}"/>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453" name="テキスト ボックス 452">
          <a:extLst>
            <a:ext uri="{FF2B5EF4-FFF2-40B4-BE49-F238E27FC236}">
              <a16:creationId xmlns:a16="http://schemas.microsoft.com/office/drawing/2014/main" id="{53C84B92-4353-413C-AD68-7069A2464431}"/>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454" name="直線コネクタ 453">
          <a:extLst>
            <a:ext uri="{FF2B5EF4-FFF2-40B4-BE49-F238E27FC236}">
              <a16:creationId xmlns:a16="http://schemas.microsoft.com/office/drawing/2014/main" id="{A283D9F5-5F56-438A-9CBF-3F0F3F3B7FD4}"/>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455" name="テキスト ボックス 454">
          <a:extLst>
            <a:ext uri="{FF2B5EF4-FFF2-40B4-BE49-F238E27FC236}">
              <a16:creationId xmlns:a16="http://schemas.microsoft.com/office/drawing/2014/main" id="{1AFECDFF-3B0A-4F32-8A98-A6AF4DB25717}"/>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456" name="直線コネクタ 455">
          <a:extLst>
            <a:ext uri="{FF2B5EF4-FFF2-40B4-BE49-F238E27FC236}">
              <a16:creationId xmlns:a16="http://schemas.microsoft.com/office/drawing/2014/main" id="{F6C80C4C-8708-4A3A-A371-B1B791916C7B}"/>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457" name="テキスト ボックス 456">
          <a:extLst>
            <a:ext uri="{FF2B5EF4-FFF2-40B4-BE49-F238E27FC236}">
              <a16:creationId xmlns:a16="http://schemas.microsoft.com/office/drawing/2014/main" id="{6DC0D12E-47E7-4DCF-B48A-4D9585258E92}"/>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458" name="直線コネクタ 457">
          <a:extLst>
            <a:ext uri="{FF2B5EF4-FFF2-40B4-BE49-F238E27FC236}">
              <a16:creationId xmlns:a16="http://schemas.microsoft.com/office/drawing/2014/main" id="{5901A6F2-CA2E-4201-92C6-B284515881D4}"/>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459" name="テキスト ボックス 458">
          <a:extLst>
            <a:ext uri="{FF2B5EF4-FFF2-40B4-BE49-F238E27FC236}">
              <a16:creationId xmlns:a16="http://schemas.microsoft.com/office/drawing/2014/main" id="{46F0C15F-AFEA-4E23-AFEF-B858056A7B11}"/>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460" name="直線コネクタ 459">
          <a:extLst>
            <a:ext uri="{FF2B5EF4-FFF2-40B4-BE49-F238E27FC236}">
              <a16:creationId xmlns:a16="http://schemas.microsoft.com/office/drawing/2014/main" id="{D1231A5E-44FF-4EF2-B154-653F22DC73E7}"/>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461" name="テキスト ボックス 460">
          <a:extLst>
            <a:ext uri="{FF2B5EF4-FFF2-40B4-BE49-F238E27FC236}">
              <a16:creationId xmlns:a16="http://schemas.microsoft.com/office/drawing/2014/main" id="{68568FAA-91BE-4BA7-B504-95AF08C24181}"/>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462" name="直線コネクタ 461">
          <a:extLst>
            <a:ext uri="{FF2B5EF4-FFF2-40B4-BE49-F238E27FC236}">
              <a16:creationId xmlns:a16="http://schemas.microsoft.com/office/drawing/2014/main" id="{A9ECD688-7A16-43EB-B07E-E938419713C8}"/>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99</xdr:row>
      <xdr:rowOff>29227</xdr:rowOff>
    </xdr:from>
    <xdr:ext cx="338939" cy="259045"/>
    <xdr:sp macro="" textlink="">
      <xdr:nvSpPr>
        <xdr:cNvPr id="463" name="テキスト ボックス 462">
          <a:extLst>
            <a:ext uri="{FF2B5EF4-FFF2-40B4-BE49-F238E27FC236}">
              <a16:creationId xmlns:a16="http://schemas.microsoft.com/office/drawing/2014/main" id="{4884DF55-D90B-4442-949D-5E887E2CF40F}"/>
            </a:ext>
          </a:extLst>
        </xdr:cNvPr>
        <xdr:cNvSpPr txBox="1"/>
      </xdr:nvSpPr>
      <xdr:spPr>
        <a:xfrm>
          <a:off x="12107061" y="1700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464" name="直線コネクタ 463">
          <a:extLst>
            <a:ext uri="{FF2B5EF4-FFF2-40B4-BE49-F238E27FC236}">
              <a16:creationId xmlns:a16="http://schemas.microsoft.com/office/drawing/2014/main" id="{81045FD6-E609-45EB-8F32-376CB45135AE}"/>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465" name="【庁舎】&#10;有形固定資産減価償却率グラフ枠">
          <a:extLst>
            <a:ext uri="{FF2B5EF4-FFF2-40B4-BE49-F238E27FC236}">
              <a16:creationId xmlns:a16="http://schemas.microsoft.com/office/drawing/2014/main" id="{A78C06F9-83A8-4169-AF46-208FF8A1B20A}"/>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0</xdr:rowOff>
    </xdr:from>
    <xdr:to>
      <xdr:col>85</xdr:col>
      <xdr:colOff>126364</xdr:colOff>
      <xdr:row>107</xdr:row>
      <xdr:rowOff>69850</xdr:rowOff>
    </xdr:to>
    <xdr:cxnSp macro="">
      <xdr:nvCxnSpPr>
        <xdr:cNvPr id="466" name="直線コネクタ 465">
          <a:extLst>
            <a:ext uri="{FF2B5EF4-FFF2-40B4-BE49-F238E27FC236}">
              <a16:creationId xmlns:a16="http://schemas.microsoft.com/office/drawing/2014/main" id="{B7EF04A1-E388-4288-BB16-B2CF85AFCAE6}"/>
            </a:ext>
          </a:extLst>
        </xdr:cNvPr>
        <xdr:cNvCxnSpPr/>
      </xdr:nvCxnSpPr>
      <xdr:spPr>
        <a:xfrm flipV="1">
          <a:off x="16318864" y="1714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73677</xdr:rowOff>
    </xdr:from>
    <xdr:ext cx="469744" cy="259045"/>
    <xdr:sp macro="" textlink="">
      <xdr:nvSpPr>
        <xdr:cNvPr id="467" name="【庁舎】&#10;有形固定資産減価償却率最小値テキスト">
          <a:extLst>
            <a:ext uri="{FF2B5EF4-FFF2-40B4-BE49-F238E27FC236}">
              <a16:creationId xmlns:a16="http://schemas.microsoft.com/office/drawing/2014/main" id="{7710557F-76C7-4D79-A6A3-E38D2D5BEDE8}"/>
            </a:ext>
          </a:extLst>
        </xdr:cNvPr>
        <xdr:cNvSpPr txBox="1"/>
      </xdr:nvSpPr>
      <xdr:spPr>
        <a:xfrm>
          <a:off x="16357600" y="1841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69850</xdr:rowOff>
    </xdr:from>
    <xdr:to>
      <xdr:col>86</xdr:col>
      <xdr:colOff>25400</xdr:colOff>
      <xdr:row>107</xdr:row>
      <xdr:rowOff>69850</xdr:rowOff>
    </xdr:to>
    <xdr:cxnSp macro="">
      <xdr:nvCxnSpPr>
        <xdr:cNvPr id="468" name="直線コネクタ 467">
          <a:extLst>
            <a:ext uri="{FF2B5EF4-FFF2-40B4-BE49-F238E27FC236}">
              <a16:creationId xmlns:a16="http://schemas.microsoft.com/office/drawing/2014/main" id="{A775F66C-40CB-405A-B16D-29B791AC6A87}"/>
            </a:ext>
          </a:extLst>
        </xdr:cNvPr>
        <xdr:cNvCxnSpPr/>
      </xdr:nvCxnSpPr>
      <xdr:spPr>
        <a:xfrm>
          <a:off x="16230600" y="184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118127</xdr:rowOff>
    </xdr:from>
    <xdr:ext cx="340478" cy="259045"/>
    <xdr:sp macro="" textlink="">
      <xdr:nvSpPr>
        <xdr:cNvPr id="469" name="【庁舎】&#10;有形固定資産減価償却率最大値テキスト">
          <a:extLst>
            <a:ext uri="{FF2B5EF4-FFF2-40B4-BE49-F238E27FC236}">
              <a16:creationId xmlns:a16="http://schemas.microsoft.com/office/drawing/2014/main" id="{E1330E7A-CEE7-4AC9-B0B0-6886F469D1F7}"/>
            </a:ext>
          </a:extLst>
        </xdr:cNvPr>
        <xdr:cNvSpPr txBox="1"/>
      </xdr:nvSpPr>
      <xdr:spPr>
        <a:xfrm>
          <a:off x="16357600" y="1692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0</xdr:rowOff>
    </xdr:from>
    <xdr:to>
      <xdr:col>86</xdr:col>
      <xdr:colOff>25400</xdr:colOff>
      <xdr:row>100</xdr:row>
      <xdr:rowOff>0</xdr:rowOff>
    </xdr:to>
    <xdr:cxnSp macro="">
      <xdr:nvCxnSpPr>
        <xdr:cNvPr id="470" name="直線コネクタ 469">
          <a:extLst>
            <a:ext uri="{FF2B5EF4-FFF2-40B4-BE49-F238E27FC236}">
              <a16:creationId xmlns:a16="http://schemas.microsoft.com/office/drawing/2014/main" id="{8BBF7C7B-04C8-4B52-8553-3693B87F1450}"/>
            </a:ext>
          </a:extLst>
        </xdr:cNvPr>
        <xdr:cNvCxnSpPr/>
      </xdr:nvCxnSpPr>
      <xdr:spPr>
        <a:xfrm>
          <a:off x="16230600" y="1714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105</xdr:row>
      <xdr:rowOff>29227</xdr:rowOff>
    </xdr:from>
    <xdr:ext cx="405111" cy="259045"/>
    <xdr:sp macro="" textlink="">
      <xdr:nvSpPr>
        <xdr:cNvPr id="471" name="【庁舎】&#10;有形固定資産減価償却率平均値テキスト">
          <a:extLst>
            <a:ext uri="{FF2B5EF4-FFF2-40B4-BE49-F238E27FC236}">
              <a16:creationId xmlns:a16="http://schemas.microsoft.com/office/drawing/2014/main" id="{D6090CBA-8C48-406A-B156-5087A25A53D1}"/>
            </a:ext>
          </a:extLst>
        </xdr:cNvPr>
        <xdr:cNvSpPr txBox="1"/>
      </xdr:nvSpPr>
      <xdr:spPr>
        <a:xfrm>
          <a:off x="16357600" y="180314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50800</xdr:rowOff>
    </xdr:from>
    <xdr:to>
      <xdr:col>85</xdr:col>
      <xdr:colOff>177800</xdr:colOff>
      <xdr:row>105</xdr:row>
      <xdr:rowOff>152400</xdr:rowOff>
    </xdr:to>
    <xdr:sp macro="" textlink="">
      <xdr:nvSpPr>
        <xdr:cNvPr id="472" name="フローチャート: 判断 471">
          <a:extLst>
            <a:ext uri="{FF2B5EF4-FFF2-40B4-BE49-F238E27FC236}">
              <a16:creationId xmlns:a16="http://schemas.microsoft.com/office/drawing/2014/main" id="{5F4D8638-A6B2-4236-830A-AD2D5AD24538}"/>
            </a:ext>
          </a:extLst>
        </xdr:cNvPr>
        <xdr:cNvSpPr/>
      </xdr:nvSpPr>
      <xdr:spPr>
        <a:xfrm>
          <a:off x="16268700" y="18053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24130</xdr:rowOff>
    </xdr:from>
    <xdr:to>
      <xdr:col>81</xdr:col>
      <xdr:colOff>101600</xdr:colOff>
      <xdr:row>104</xdr:row>
      <xdr:rowOff>125730</xdr:rowOff>
    </xdr:to>
    <xdr:sp macro="" textlink="">
      <xdr:nvSpPr>
        <xdr:cNvPr id="473" name="フローチャート: 判断 472">
          <a:extLst>
            <a:ext uri="{FF2B5EF4-FFF2-40B4-BE49-F238E27FC236}">
              <a16:creationId xmlns:a16="http://schemas.microsoft.com/office/drawing/2014/main" id="{253CEEB4-0F84-4112-877A-A12CBCF199D1}"/>
            </a:ext>
          </a:extLst>
        </xdr:cNvPr>
        <xdr:cNvSpPr/>
      </xdr:nvSpPr>
      <xdr:spPr>
        <a:xfrm>
          <a:off x="15430500" y="17854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22861</xdr:rowOff>
    </xdr:from>
    <xdr:to>
      <xdr:col>76</xdr:col>
      <xdr:colOff>165100</xdr:colOff>
      <xdr:row>104</xdr:row>
      <xdr:rowOff>124461</xdr:rowOff>
    </xdr:to>
    <xdr:sp macro="" textlink="">
      <xdr:nvSpPr>
        <xdr:cNvPr id="474" name="フローチャート: 判断 473">
          <a:extLst>
            <a:ext uri="{FF2B5EF4-FFF2-40B4-BE49-F238E27FC236}">
              <a16:creationId xmlns:a16="http://schemas.microsoft.com/office/drawing/2014/main" id="{E43B7A8A-9EA5-4B07-A448-26948A6B02D2}"/>
            </a:ext>
          </a:extLst>
        </xdr:cNvPr>
        <xdr:cNvSpPr/>
      </xdr:nvSpPr>
      <xdr:spPr>
        <a:xfrm>
          <a:off x="14541500" y="17853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39370</xdr:rowOff>
    </xdr:from>
    <xdr:to>
      <xdr:col>72</xdr:col>
      <xdr:colOff>38100</xdr:colOff>
      <xdr:row>104</xdr:row>
      <xdr:rowOff>140970</xdr:rowOff>
    </xdr:to>
    <xdr:sp macro="" textlink="">
      <xdr:nvSpPr>
        <xdr:cNvPr id="475" name="フローチャート: 判断 474">
          <a:extLst>
            <a:ext uri="{FF2B5EF4-FFF2-40B4-BE49-F238E27FC236}">
              <a16:creationId xmlns:a16="http://schemas.microsoft.com/office/drawing/2014/main" id="{FDF04F3A-3E0E-44CF-B12A-E87418D225B3}"/>
            </a:ext>
          </a:extLst>
        </xdr:cNvPr>
        <xdr:cNvSpPr/>
      </xdr:nvSpPr>
      <xdr:spPr>
        <a:xfrm>
          <a:off x="13652500" y="17870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44450</xdr:rowOff>
    </xdr:from>
    <xdr:to>
      <xdr:col>67</xdr:col>
      <xdr:colOff>101600</xdr:colOff>
      <xdr:row>104</xdr:row>
      <xdr:rowOff>146050</xdr:rowOff>
    </xdr:to>
    <xdr:sp macro="" textlink="">
      <xdr:nvSpPr>
        <xdr:cNvPr id="476" name="フローチャート: 判断 475">
          <a:extLst>
            <a:ext uri="{FF2B5EF4-FFF2-40B4-BE49-F238E27FC236}">
              <a16:creationId xmlns:a16="http://schemas.microsoft.com/office/drawing/2014/main" id="{672BC8FB-9B00-4C05-B755-F3F04822E2AE}"/>
            </a:ext>
          </a:extLst>
        </xdr:cNvPr>
        <xdr:cNvSpPr/>
      </xdr:nvSpPr>
      <xdr:spPr>
        <a:xfrm>
          <a:off x="12763500" y="17875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477" name="テキスト ボックス 476">
          <a:extLst>
            <a:ext uri="{FF2B5EF4-FFF2-40B4-BE49-F238E27FC236}">
              <a16:creationId xmlns:a16="http://schemas.microsoft.com/office/drawing/2014/main" id="{1E70A5FF-10D1-4366-A389-A928A25E2A6D}"/>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478" name="テキスト ボックス 477">
          <a:extLst>
            <a:ext uri="{FF2B5EF4-FFF2-40B4-BE49-F238E27FC236}">
              <a16:creationId xmlns:a16="http://schemas.microsoft.com/office/drawing/2014/main" id="{322380AD-27BF-42EA-B213-6D393A6AFEE1}"/>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479" name="テキスト ボックス 478">
          <a:extLst>
            <a:ext uri="{FF2B5EF4-FFF2-40B4-BE49-F238E27FC236}">
              <a16:creationId xmlns:a16="http://schemas.microsoft.com/office/drawing/2014/main" id="{08A3FA06-F779-42FB-9467-7AA904372E2B}"/>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480" name="テキスト ボックス 479">
          <a:extLst>
            <a:ext uri="{FF2B5EF4-FFF2-40B4-BE49-F238E27FC236}">
              <a16:creationId xmlns:a16="http://schemas.microsoft.com/office/drawing/2014/main" id="{4BA975EC-37EF-41CA-A894-BA5C49FD83F3}"/>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481" name="テキスト ボックス 480">
          <a:extLst>
            <a:ext uri="{FF2B5EF4-FFF2-40B4-BE49-F238E27FC236}">
              <a16:creationId xmlns:a16="http://schemas.microsoft.com/office/drawing/2014/main" id="{5136412D-AB77-4349-A7F6-7042CB6E77B8}"/>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151130</xdr:rowOff>
    </xdr:from>
    <xdr:to>
      <xdr:col>85</xdr:col>
      <xdr:colOff>177800</xdr:colOff>
      <xdr:row>105</xdr:row>
      <xdr:rowOff>81280</xdr:rowOff>
    </xdr:to>
    <xdr:sp macro="" textlink="">
      <xdr:nvSpPr>
        <xdr:cNvPr id="482" name="楕円 481">
          <a:extLst>
            <a:ext uri="{FF2B5EF4-FFF2-40B4-BE49-F238E27FC236}">
              <a16:creationId xmlns:a16="http://schemas.microsoft.com/office/drawing/2014/main" id="{DB6139F9-C151-42C0-93ED-6B0D45CF6095}"/>
            </a:ext>
          </a:extLst>
        </xdr:cNvPr>
        <xdr:cNvSpPr/>
      </xdr:nvSpPr>
      <xdr:spPr>
        <a:xfrm>
          <a:off x="16268700" y="17981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104</xdr:row>
      <xdr:rowOff>2557</xdr:rowOff>
    </xdr:from>
    <xdr:ext cx="405111" cy="259045"/>
    <xdr:sp macro="" textlink="">
      <xdr:nvSpPr>
        <xdr:cNvPr id="483" name="【庁舎】&#10;有形固定資産減価償却率該当値テキスト">
          <a:extLst>
            <a:ext uri="{FF2B5EF4-FFF2-40B4-BE49-F238E27FC236}">
              <a16:creationId xmlns:a16="http://schemas.microsoft.com/office/drawing/2014/main" id="{27D164BF-0ED3-47F8-95A0-6A9279F3EDEA}"/>
            </a:ext>
          </a:extLst>
        </xdr:cNvPr>
        <xdr:cNvSpPr txBox="1"/>
      </xdr:nvSpPr>
      <xdr:spPr>
        <a:xfrm>
          <a:off x="16357600" y="17833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104</xdr:row>
      <xdr:rowOff>125730</xdr:rowOff>
    </xdr:from>
    <xdr:to>
      <xdr:col>81</xdr:col>
      <xdr:colOff>101600</xdr:colOff>
      <xdr:row>105</xdr:row>
      <xdr:rowOff>55880</xdr:rowOff>
    </xdr:to>
    <xdr:sp macro="" textlink="">
      <xdr:nvSpPr>
        <xdr:cNvPr id="484" name="楕円 483">
          <a:extLst>
            <a:ext uri="{FF2B5EF4-FFF2-40B4-BE49-F238E27FC236}">
              <a16:creationId xmlns:a16="http://schemas.microsoft.com/office/drawing/2014/main" id="{E642E327-9E88-47AB-BBE8-4A2D76C13D81}"/>
            </a:ext>
          </a:extLst>
        </xdr:cNvPr>
        <xdr:cNvSpPr/>
      </xdr:nvSpPr>
      <xdr:spPr>
        <a:xfrm>
          <a:off x="15430500" y="17956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105</xdr:row>
      <xdr:rowOff>5080</xdr:rowOff>
    </xdr:from>
    <xdr:to>
      <xdr:col>85</xdr:col>
      <xdr:colOff>127000</xdr:colOff>
      <xdr:row>105</xdr:row>
      <xdr:rowOff>30480</xdr:rowOff>
    </xdr:to>
    <xdr:cxnSp macro="">
      <xdr:nvCxnSpPr>
        <xdr:cNvPr id="485" name="直線コネクタ 484">
          <a:extLst>
            <a:ext uri="{FF2B5EF4-FFF2-40B4-BE49-F238E27FC236}">
              <a16:creationId xmlns:a16="http://schemas.microsoft.com/office/drawing/2014/main" id="{C47C8885-AF86-4C81-88A7-226DD787540A}"/>
            </a:ext>
          </a:extLst>
        </xdr:cNvPr>
        <xdr:cNvCxnSpPr/>
      </xdr:nvCxnSpPr>
      <xdr:spPr>
        <a:xfrm>
          <a:off x="15481300" y="18007330"/>
          <a:ext cx="8382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104</xdr:row>
      <xdr:rowOff>100330</xdr:rowOff>
    </xdr:from>
    <xdr:to>
      <xdr:col>76</xdr:col>
      <xdr:colOff>165100</xdr:colOff>
      <xdr:row>105</xdr:row>
      <xdr:rowOff>30480</xdr:rowOff>
    </xdr:to>
    <xdr:sp macro="" textlink="">
      <xdr:nvSpPr>
        <xdr:cNvPr id="486" name="楕円 485">
          <a:extLst>
            <a:ext uri="{FF2B5EF4-FFF2-40B4-BE49-F238E27FC236}">
              <a16:creationId xmlns:a16="http://schemas.microsoft.com/office/drawing/2014/main" id="{66E45A3D-5EB3-48F1-9B9A-BD8C9845D8F3}"/>
            </a:ext>
          </a:extLst>
        </xdr:cNvPr>
        <xdr:cNvSpPr/>
      </xdr:nvSpPr>
      <xdr:spPr>
        <a:xfrm>
          <a:off x="14541500" y="17931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104</xdr:row>
      <xdr:rowOff>151130</xdr:rowOff>
    </xdr:from>
    <xdr:to>
      <xdr:col>81</xdr:col>
      <xdr:colOff>50800</xdr:colOff>
      <xdr:row>105</xdr:row>
      <xdr:rowOff>5080</xdr:rowOff>
    </xdr:to>
    <xdr:cxnSp macro="">
      <xdr:nvCxnSpPr>
        <xdr:cNvPr id="487" name="直線コネクタ 486">
          <a:extLst>
            <a:ext uri="{FF2B5EF4-FFF2-40B4-BE49-F238E27FC236}">
              <a16:creationId xmlns:a16="http://schemas.microsoft.com/office/drawing/2014/main" id="{63B76314-DEAA-4727-957C-A63F95DF53A4}"/>
            </a:ext>
          </a:extLst>
        </xdr:cNvPr>
        <xdr:cNvCxnSpPr/>
      </xdr:nvCxnSpPr>
      <xdr:spPr>
        <a:xfrm>
          <a:off x="14592300" y="1798193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74930</xdr:rowOff>
    </xdr:from>
    <xdr:to>
      <xdr:col>72</xdr:col>
      <xdr:colOff>38100</xdr:colOff>
      <xdr:row>105</xdr:row>
      <xdr:rowOff>5080</xdr:rowOff>
    </xdr:to>
    <xdr:sp macro="" textlink="">
      <xdr:nvSpPr>
        <xdr:cNvPr id="488" name="楕円 487">
          <a:extLst>
            <a:ext uri="{FF2B5EF4-FFF2-40B4-BE49-F238E27FC236}">
              <a16:creationId xmlns:a16="http://schemas.microsoft.com/office/drawing/2014/main" id="{FDDD4303-5B59-4DE1-8C7A-825C15A07404}"/>
            </a:ext>
          </a:extLst>
        </xdr:cNvPr>
        <xdr:cNvSpPr/>
      </xdr:nvSpPr>
      <xdr:spPr>
        <a:xfrm>
          <a:off x="13652500" y="17905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104</xdr:row>
      <xdr:rowOff>125730</xdr:rowOff>
    </xdr:from>
    <xdr:to>
      <xdr:col>76</xdr:col>
      <xdr:colOff>114300</xdr:colOff>
      <xdr:row>104</xdr:row>
      <xdr:rowOff>151130</xdr:rowOff>
    </xdr:to>
    <xdr:cxnSp macro="">
      <xdr:nvCxnSpPr>
        <xdr:cNvPr id="489" name="直線コネクタ 488">
          <a:extLst>
            <a:ext uri="{FF2B5EF4-FFF2-40B4-BE49-F238E27FC236}">
              <a16:creationId xmlns:a16="http://schemas.microsoft.com/office/drawing/2014/main" id="{5DDCFC37-73FC-4D8C-8A89-EB35213B2F1F}"/>
            </a:ext>
          </a:extLst>
        </xdr:cNvPr>
        <xdr:cNvCxnSpPr/>
      </xdr:nvCxnSpPr>
      <xdr:spPr>
        <a:xfrm>
          <a:off x="13703300" y="1795653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104</xdr:row>
      <xdr:rowOff>74930</xdr:rowOff>
    </xdr:from>
    <xdr:to>
      <xdr:col>67</xdr:col>
      <xdr:colOff>101600</xdr:colOff>
      <xdr:row>105</xdr:row>
      <xdr:rowOff>5080</xdr:rowOff>
    </xdr:to>
    <xdr:sp macro="" textlink="">
      <xdr:nvSpPr>
        <xdr:cNvPr id="490" name="楕円 489">
          <a:extLst>
            <a:ext uri="{FF2B5EF4-FFF2-40B4-BE49-F238E27FC236}">
              <a16:creationId xmlns:a16="http://schemas.microsoft.com/office/drawing/2014/main" id="{8CD572BF-9F55-48B2-A8D4-284402680E1C}"/>
            </a:ext>
          </a:extLst>
        </xdr:cNvPr>
        <xdr:cNvSpPr/>
      </xdr:nvSpPr>
      <xdr:spPr>
        <a:xfrm>
          <a:off x="12763500" y="17905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104</xdr:row>
      <xdr:rowOff>125730</xdr:rowOff>
    </xdr:from>
    <xdr:to>
      <xdr:col>71</xdr:col>
      <xdr:colOff>177800</xdr:colOff>
      <xdr:row>104</xdr:row>
      <xdr:rowOff>125730</xdr:rowOff>
    </xdr:to>
    <xdr:cxnSp macro="">
      <xdr:nvCxnSpPr>
        <xdr:cNvPr id="491" name="直線コネクタ 490">
          <a:extLst>
            <a:ext uri="{FF2B5EF4-FFF2-40B4-BE49-F238E27FC236}">
              <a16:creationId xmlns:a16="http://schemas.microsoft.com/office/drawing/2014/main" id="{BC9AC68D-2C14-4B15-9D7F-A202F0D33CCE}"/>
            </a:ext>
          </a:extLst>
        </xdr:cNvPr>
        <xdr:cNvCxnSpPr/>
      </xdr:nvCxnSpPr>
      <xdr:spPr>
        <a:xfrm>
          <a:off x="12814300" y="1795653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142257</xdr:rowOff>
    </xdr:from>
    <xdr:ext cx="405111" cy="259045"/>
    <xdr:sp macro="" textlink="">
      <xdr:nvSpPr>
        <xdr:cNvPr id="492" name="n_1aveValue【庁舎】&#10;有形固定資産減価償却率">
          <a:extLst>
            <a:ext uri="{FF2B5EF4-FFF2-40B4-BE49-F238E27FC236}">
              <a16:creationId xmlns:a16="http://schemas.microsoft.com/office/drawing/2014/main" id="{B3C23A5C-8AB4-47A6-A522-D5C141A8E205}"/>
            </a:ext>
          </a:extLst>
        </xdr:cNvPr>
        <xdr:cNvSpPr txBox="1"/>
      </xdr:nvSpPr>
      <xdr:spPr>
        <a:xfrm>
          <a:off x="15266044" y="17630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140988</xdr:rowOff>
    </xdr:from>
    <xdr:ext cx="405111" cy="259045"/>
    <xdr:sp macro="" textlink="">
      <xdr:nvSpPr>
        <xdr:cNvPr id="493" name="n_2aveValue【庁舎】&#10;有形固定資産減価償却率">
          <a:extLst>
            <a:ext uri="{FF2B5EF4-FFF2-40B4-BE49-F238E27FC236}">
              <a16:creationId xmlns:a16="http://schemas.microsoft.com/office/drawing/2014/main" id="{D4407EAF-C9FF-4FF0-BB17-3B296DACFA3D}"/>
            </a:ext>
          </a:extLst>
        </xdr:cNvPr>
        <xdr:cNvSpPr txBox="1"/>
      </xdr:nvSpPr>
      <xdr:spPr>
        <a:xfrm>
          <a:off x="14389744" y="176288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157497</xdr:rowOff>
    </xdr:from>
    <xdr:ext cx="405111" cy="259045"/>
    <xdr:sp macro="" textlink="">
      <xdr:nvSpPr>
        <xdr:cNvPr id="494" name="n_3aveValue【庁舎】&#10;有形固定資産減価償却率">
          <a:extLst>
            <a:ext uri="{FF2B5EF4-FFF2-40B4-BE49-F238E27FC236}">
              <a16:creationId xmlns:a16="http://schemas.microsoft.com/office/drawing/2014/main" id="{36F5A3BA-3FD2-4908-9647-16A1E12B6A7D}"/>
            </a:ext>
          </a:extLst>
        </xdr:cNvPr>
        <xdr:cNvSpPr txBox="1"/>
      </xdr:nvSpPr>
      <xdr:spPr>
        <a:xfrm>
          <a:off x="13500744" y="17645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162577</xdr:rowOff>
    </xdr:from>
    <xdr:ext cx="405111" cy="259045"/>
    <xdr:sp macro="" textlink="">
      <xdr:nvSpPr>
        <xdr:cNvPr id="495" name="n_4aveValue【庁舎】&#10;有形固定資産減価償却率">
          <a:extLst>
            <a:ext uri="{FF2B5EF4-FFF2-40B4-BE49-F238E27FC236}">
              <a16:creationId xmlns:a16="http://schemas.microsoft.com/office/drawing/2014/main" id="{77BAABC8-3536-4319-B1AB-2E3937EE0CA3}"/>
            </a:ext>
          </a:extLst>
        </xdr:cNvPr>
        <xdr:cNvSpPr txBox="1"/>
      </xdr:nvSpPr>
      <xdr:spPr>
        <a:xfrm>
          <a:off x="12611744" y="17650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105</xdr:row>
      <xdr:rowOff>47007</xdr:rowOff>
    </xdr:from>
    <xdr:ext cx="405111" cy="259045"/>
    <xdr:sp macro="" textlink="">
      <xdr:nvSpPr>
        <xdr:cNvPr id="496" name="n_1mainValue【庁舎】&#10;有形固定資産減価償却率">
          <a:extLst>
            <a:ext uri="{FF2B5EF4-FFF2-40B4-BE49-F238E27FC236}">
              <a16:creationId xmlns:a16="http://schemas.microsoft.com/office/drawing/2014/main" id="{2E2AF104-0F73-4A2F-9E38-756BE849C1FC}"/>
            </a:ext>
          </a:extLst>
        </xdr:cNvPr>
        <xdr:cNvSpPr txBox="1"/>
      </xdr:nvSpPr>
      <xdr:spPr>
        <a:xfrm>
          <a:off x="15266044" y="18049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21607</xdr:rowOff>
    </xdr:from>
    <xdr:ext cx="405111" cy="259045"/>
    <xdr:sp macro="" textlink="">
      <xdr:nvSpPr>
        <xdr:cNvPr id="497" name="n_2mainValue【庁舎】&#10;有形固定資産減価償却率">
          <a:extLst>
            <a:ext uri="{FF2B5EF4-FFF2-40B4-BE49-F238E27FC236}">
              <a16:creationId xmlns:a16="http://schemas.microsoft.com/office/drawing/2014/main" id="{CA1E570B-A284-4916-B194-DC433E05FF69}"/>
            </a:ext>
          </a:extLst>
        </xdr:cNvPr>
        <xdr:cNvSpPr txBox="1"/>
      </xdr:nvSpPr>
      <xdr:spPr>
        <a:xfrm>
          <a:off x="14389744" y="18023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167657</xdr:rowOff>
    </xdr:from>
    <xdr:ext cx="405111" cy="259045"/>
    <xdr:sp macro="" textlink="">
      <xdr:nvSpPr>
        <xdr:cNvPr id="498" name="n_3mainValue【庁舎】&#10;有形固定資産減価償却率">
          <a:extLst>
            <a:ext uri="{FF2B5EF4-FFF2-40B4-BE49-F238E27FC236}">
              <a16:creationId xmlns:a16="http://schemas.microsoft.com/office/drawing/2014/main" id="{87037666-2249-4B77-B957-25DA402DBC0B}"/>
            </a:ext>
          </a:extLst>
        </xdr:cNvPr>
        <xdr:cNvSpPr txBox="1"/>
      </xdr:nvSpPr>
      <xdr:spPr>
        <a:xfrm>
          <a:off x="13500744" y="17998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167657</xdr:rowOff>
    </xdr:from>
    <xdr:ext cx="405111" cy="259045"/>
    <xdr:sp macro="" textlink="">
      <xdr:nvSpPr>
        <xdr:cNvPr id="499" name="n_4mainValue【庁舎】&#10;有形固定資産減価償却率">
          <a:extLst>
            <a:ext uri="{FF2B5EF4-FFF2-40B4-BE49-F238E27FC236}">
              <a16:creationId xmlns:a16="http://schemas.microsoft.com/office/drawing/2014/main" id="{ADAB0D0C-A96D-4A15-BE39-C808AA662810}"/>
            </a:ext>
          </a:extLst>
        </xdr:cNvPr>
        <xdr:cNvSpPr txBox="1"/>
      </xdr:nvSpPr>
      <xdr:spPr>
        <a:xfrm>
          <a:off x="12611744" y="17998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500" name="正方形/長方形 499">
          <a:extLst>
            <a:ext uri="{FF2B5EF4-FFF2-40B4-BE49-F238E27FC236}">
              <a16:creationId xmlns:a16="http://schemas.microsoft.com/office/drawing/2014/main" id="{CBA7F954-CCEA-464E-88B4-F1587772AEE1}"/>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501" name="正方形/長方形 500">
          <a:extLst>
            <a:ext uri="{FF2B5EF4-FFF2-40B4-BE49-F238E27FC236}">
              <a16:creationId xmlns:a16="http://schemas.microsoft.com/office/drawing/2014/main" id="{72CA27F6-9232-4B08-B460-953807794946}"/>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502" name="正方形/長方形 501">
          <a:extLst>
            <a:ext uri="{FF2B5EF4-FFF2-40B4-BE49-F238E27FC236}">
              <a16:creationId xmlns:a16="http://schemas.microsoft.com/office/drawing/2014/main" id="{3629B7C8-FC29-4DCF-A180-79AACF8C9395}"/>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503" name="正方形/長方形 502">
          <a:extLst>
            <a:ext uri="{FF2B5EF4-FFF2-40B4-BE49-F238E27FC236}">
              <a16:creationId xmlns:a16="http://schemas.microsoft.com/office/drawing/2014/main" id="{4B0A415D-8B55-40CB-AFB6-6F961AE3F2ED}"/>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504" name="正方形/長方形 503">
          <a:extLst>
            <a:ext uri="{FF2B5EF4-FFF2-40B4-BE49-F238E27FC236}">
              <a16:creationId xmlns:a16="http://schemas.microsoft.com/office/drawing/2014/main" id="{F2CC32CE-F45F-4FB7-A816-BE5BB6AC55BE}"/>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505" name="正方形/長方形 504">
          <a:extLst>
            <a:ext uri="{FF2B5EF4-FFF2-40B4-BE49-F238E27FC236}">
              <a16:creationId xmlns:a16="http://schemas.microsoft.com/office/drawing/2014/main" id="{AA755607-2636-40E4-BAEE-00B6362F6CF9}"/>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506" name="正方形/長方形 505">
          <a:extLst>
            <a:ext uri="{FF2B5EF4-FFF2-40B4-BE49-F238E27FC236}">
              <a16:creationId xmlns:a16="http://schemas.microsoft.com/office/drawing/2014/main" id="{5AA7631D-F4A7-4B28-8EDC-496354889B1D}"/>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507" name="正方形/長方形 506">
          <a:extLst>
            <a:ext uri="{FF2B5EF4-FFF2-40B4-BE49-F238E27FC236}">
              <a16:creationId xmlns:a16="http://schemas.microsoft.com/office/drawing/2014/main" id="{4498B8BC-AAD4-49B5-95DB-ED673E164B8B}"/>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508" name="テキスト ボックス 507">
          <a:extLst>
            <a:ext uri="{FF2B5EF4-FFF2-40B4-BE49-F238E27FC236}">
              <a16:creationId xmlns:a16="http://schemas.microsoft.com/office/drawing/2014/main" id="{21A14AC7-3A86-4233-8DE1-697C3A6C2A66}"/>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509" name="直線コネクタ 508">
          <a:extLst>
            <a:ext uri="{FF2B5EF4-FFF2-40B4-BE49-F238E27FC236}">
              <a16:creationId xmlns:a16="http://schemas.microsoft.com/office/drawing/2014/main" id="{632846E1-ECF0-433C-96BB-C295525A9A97}"/>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510" name="直線コネクタ 509">
          <a:extLst>
            <a:ext uri="{FF2B5EF4-FFF2-40B4-BE49-F238E27FC236}">
              <a16:creationId xmlns:a16="http://schemas.microsoft.com/office/drawing/2014/main" id="{4DE2639A-8D84-40B3-BAA6-7E433ED4C007}"/>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511" name="テキスト ボックス 510">
          <a:extLst>
            <a:ext uri="{FF2B5EF4-FFF2-40B4-BE49-F238E27FC236}">
              <a16:creationId xmlns:a16="http://schemas.microsoft.com/office/drawing/2014/main" id="{02F2CD0E-9A04-428E-9425-AB55B27FA1D8}"/>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512" name="直線コネクタ 511">
          <a:extLst>
            <a:ext uri="{FF2B5EF4-FFF2-40B4-BE49-F238E27FC236}">
              <a16:creationId xmlns:a16="http://schemas.microsoft.com/office/drawing/2014/main" id="{3EAE5D2D-9B5D-44D0-AB33-BD53B0C25EFC}"/>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513" name="テキスト ボックス 512">
          <a:extLst>
            <a:ext uri="{FF2B5EF4-FFF2-40B4-BE49-F238E27FC236}">
              <a16:creationId xmlns:a16="http://schemas.microsoft.com/office/drawing/2014/main" id="{50F29614-E4B6-4C2E-9322-3CE554D448F7}"/>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514" name="直線コネクタ 513">
          <a:extLst>
            <a:ext uri="{FF2B5EF4-FFF2-40B4-BE49-F238E27FC236}">
              <a16:creationId xmlns:a16="http://schemas.microsoft.com/office/drawing/2014/main" id="{91CD3AEC-1A64-47C0-9CDC-0384C8EE7A69}"/>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515" name="テキスト ボックス 514">
          <a:extLst>
            <a:ext uri="{FF2B5EF4-FFF2-40B4-BE49-F238E27FC236}">
              <a16:creationId xmlns:a16="http://schemas.microsoft.com/office/drawing/2014/main" id="{2A2ED40A-AA94-42BC-AB89-1C698AAC9AA4}"/>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516" name="直線コネクタ 515">
          <a:extLst>
            <a:ext uri="{FF2B5EF4-FFF2-40B4-BE49-F238E27FC236}">
              <a16:creationId xmlns:a16="http://schemas.microsoft.com/office/drawing/2014/main" id="{4CE6B81D-65D7-4E4B-B953-E0665DACAEAF}"/>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517" name="テキスト ボックス 516">
          <a:extLst>
            <a:ext uri="{FF2B5EF4-FFF2-40B4-BE49-F238E27FC236}">
              <a16:creationId xmlns:a16="http://schemas.microsoft.com/office/drawing/2014/main" id="{6B1B04D6-4FC3-420D-AE2F-99F0454BB0F6}"/>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518" name="直線コネクタ 517">
          <a:extLst>
            <a:ext uri="{FF2B5EF4-FFF2-40B4-BE49-F238E27FC236}">
              <a16:creationId xmlns:a16="http://schemas.microsoft.com/office/drawing/2014/main" id="{EF8157CD-561C-4B4B-A9E2-83E8C25CAB10}"/>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519" name="テキスト ボックス 518">
          <a:extLst>
            <a:ext uri="{FF2B5EF4-FFF2-40B4-BE49-F238E27FC236}">
              <a16:creationId xmlns:a16="http://schemas.microsoft.com/office/drawing/2014/main" id="{13B3FE7D-B59A-4DDA-8B17-4D973E40E649}"/>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520" name="直線コネクタ 519">
          <a:extLst>
            <a:ext uri="{FF2B5EF4-FFF2-40B4-BE49-F238E27FC236}">
              <a16:creationId xmlns:a16="http://schemas.microsoft.com/office/drawing/2014/main" id="{AB650E7F-4485-4553-BF5D-043D96F77DA0}"/>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521" name="テキスト ボックス 520">
          <a:extLst>
            <a:ext uri="{FF2B5EF4-FFF2-40B4-BE49-F238E27FC236}">
              <a16:creationId xmlns:a16="http://schemas.microsoft.com/office/drawing/2014/main" id="{32C95BB6-04CD-40EC-BA38-35EB73F2B6DC}"/>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522" name="【庁舎】&#10;一人当たり面積グラフ枠">
          <a:extLst>
            <a:ext uri="{FF2B5EF4-FFF2-40B4-BE49-F238E27FC236}">
              <a16:creationId xmlns:a16="http://schemas.microsoft.com/office/drawing/2014/main" id="{74FE65D8-112C-4D3E-898F-06DE93F8C3C8}"/>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135255</xdr:rowOff>
    </xdr:from>
    <xdr:to>
      <xdr:col>116</xdr:col>
      <xdr:colOff>62864</xdr:colOff>
      <xdr:row>108</xdr:row>
      <xdr:rowOff>56769</xdr:rowOff>
    </xdr:to>
    <xdr:cxnSp macro="">
      <xdr:nvCxnSpPr>
        <xdr:cNvPr id="523" name="直線コネクタ 522">
          <a:extLst>
            <a:ext uri="{FF2B5EF4-FFF2-40B4-BE49-F238E27FC236}">
              <a16:creationId xmlns:a16="http://schemas.microsoft.com/office/drawing/2014/main" id="{D9AA0ADF-90E6-4FE3-98A3-5FC8CD6135BC}"/>
            </a:ext>
          </a:extLst>
        </xdr:cNvPr>
        <xdr:cNvCxnSpPr/>
      </xdr:nvCxnSpPr>
      <xdr:spPr>
        <a:xfrm flipV="1">
          <a:off x="22160864" y="17280255"/>
          <a:ext cx="0" cy="12931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60596</xdr:rowOff>
    </xdr:from>
    <xdr:ext cx="469744" cy="259045"/>
    <xdr:sp macro="" textlink="">
      <xdr:nvSpPr>
        <xdr:cNvPr id="524" name="【庁舎】&#10;一人当たり面積最小値テキスト">
          <a:extLst>
            <a:ext uri="{FF2B5EF4-FFF2-40B4-BE49-F238E27FC236}">
              <a16:creationId xmlns:a16="http://schemas.microsoft.com/office/drawing/2014/main" id="{8CFC29AE-8D90-433A-BBEF-A1E7CE4ECBCE}"/>
            </a:ext>
          </a:extLst>
        </xdr:cNvPr>
        <xdr:cNvSpPr txBox="1"/>
      </xdr:nvSpPr>
      <xdr:spPr>
        <a:xfrm>
          <a:off x="22199600" y="185771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56769</xdr:rowOff>
    </xdr:from>
    <xdr:to>
      <xdr:col>116</xdr:col>
      <xdr:colOff>152400</xdr:colOff>
      <xdr:row>108</xdr:row>
      <xdr:rowOff>56769</xdr:rowOff>
    </xdr:to>
    <xdr:cxnSp macro="">
      <xdr:nvCxnSpPr>
        <xdr:cNvPr id="525" name="直線コネクタ 524">
          <a:extLst>
            <a:ext uri="{FF2B5EF4-FFF2-40B4-BE49-F238E27FC236}">
              <a16:creationId xmlns:a16="http://schemas.microsoft.com/office/drawing/2014/main" id="{C35AC036-6615-4C06-9821-C83BA0ADF5CE}"/>
            </a:ext>
          </a:extLst>
        </xdr:cNvPr>
        <xdr:cNvCxnSpPr/>
      </xdr:nvCxnSpPr>
      <xdr:spPr>
        <a:xfrm>
          <a:off x="22072600" y="185733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81932</xdr:rowOff>
    </xdr:from>
    <xdr:ext cx="469744" cy="259045"/>
    <xdr:sp macro="" textlink="">
      <xdr:nvSpPr>
        <xdr:cNvPr id="526" name="【庁舎】&#10;一人当たり面積最大値テキスト">
          <a:extLst>
            <a:ext uri="{FF2B5EF4-FFF2-40B4-BE49-F238E27FC236}">
              <a16:creationId xmlns:a16="http://schemas.microsoft.com/office/drawing/2014/main" id="{6A23735E-5179-413B-9B39-B06C1E2B7E55}"/>
            </a:ext>
          </a:extLst>
        </xdr:cNvPr>
        <xdr:cNvSpPr txBox="1"/>
      </xdr:nvSpPr>
      <xdr:spPr>
        <a:xfrm>
          <a:off x="22199600" y="170554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135255</xdr:rowOff>
    </xdr:from>
    <xdr:to>
      <xdr:col>116</xdr:col>
      <xdr:colOff>152400</xdr:colOff>
      <xdr:row>100</xdr:row>
      <xdr:rowOff>135255</xdr:rowOff>
    </xdr:to>
    <xdr:cxnSp macro="">
      <xdr:nvCxnSpPr>
        <xdr:cNvPr id="527" name="直線コネクタ 526">
          <a:extLst>
            <a:ext uri="{FF2B5EF4-FFF2-40B4-BE49-F238E27FC236}">
              <a16:creationId xmlns:a16="http://schemas.microsoft.com/office/drawing/2014/main" id="{6CABFF4B-B24D-41C1-A250-AFDB6D240AA3}"/>
            </a:ext>
          </a:extLst>
        </xdr:cNvPr>
        <xdr:cNvCxnSpPr/>
      </xdr:nvCxnSpPr>
      <xdr:spPr>
        <a:xfrm>
          <a:off x="22072600" y="172802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117239</xdr:rowOff>
    </xdr:from>
    <xdr:ext cx="469744" cy="259045"/>
    <xdr:sp macro="" textlink="">
      <xdr:nvSpPr>
        <xdr:cNvPr id="528" name="【庁舎】&#10;一人当たり面積平均値テキスト">
          <a:extLst>
            <a:ext uri="{FF2B5EF4-FFF2-40B4-BE49-F238E27FC236}">
              <a16:creationId xmlns:a16="http://schemas.microsoft.com/office/drawing/2014/main" id="{CCE8CABF-C701-49BC-9FD9-C9EEE7024280}"/>
            </a:ext>
          </a:extLst>
        </xdr:cNvPr>
        <xdr:cNvSpPr txBox="1"/>
      </xdr:nvSpPr>
      <xdr:spPr>
        <a:xfrm>
          <a:off x="22199600" y="1811948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94362</xdr:rowOff>
    </xdr:from>
    <xdr:to>
      <xdr:col>116</xdr:col>
      <xdr:colOff>114300</xdr:colOff>
      <xdr:row>107</xdr:row>
      <xdr:rowOff>24512</xdr:rowOff>
    </xdr:to>
    <xdr:sp macro="" textlink="">
      <xdr:nvSpPr>
        <xdr:cNvPr id="529" name="フローチャート: 判断 528">
          <a:extLst>
            <a:ext uri="{FF2B5EF4-FFF2-40B4-BE49-F238E27FC236}">
              <a16:creationId xmlns:a16="http://schemas.microsoft.com/office/drawing/2014/main" id="{3C513114-CDA6-46F5-A0E4-ABECA3BD5550}"/>
            </a:ext>
          </a:extLst>
        </xdr:cNvPr>
        <xdr:cNvSpPr/>
      </xdr:nvSpPr>
      <xdr:spPr>
        <a:xfrm>
          <a:off x="22110700" y="18268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100837</xdr:rowOff>
    </xdr:from>
    <xdr:to>
      <xdr:col>112</xdr:col>
      <xdr:colOff>38100</xdr:colOff>
      <xdr:row>107</xdr:row>
      <xdr:rowOff>30987</xdr:rowOff>
    </xdr:to>
    <xdr:sp macro="" textlink="">
      <xdr:nvSpPr>
        <xdr:cNvPr id="530" name="フローチャート: 判断 529">
          <a:extLst>
            <a:ext uri="{FF2B5EF4-FFF2-40B4-BE49-F238E27FC236}">
              <a16:creationId xmlns:a16="http://schemas.microsoft.com/office/drawing/2014/main" id="{AB502980-7C19-46C8-97FA-CB22DEEE3E35}"/>
            </a:ext>
          </a:extLst>
        </xdr:cNvPr>
        <xdr:cNvSpPr/>
      </xdr:nvSpPr>
      <xdr:spPr>
        <a:xfrm>
          <a:off x="21272500" y="18274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108838</xdr:rowOff>
    </xdr:from>
    <xdr:to>
      <xdr:col>107</xdr:col>
      <xdr:colOff>101600</xdr:colOff>
      <xdr:row>107</xdr:row>
      <xdr:rowOff>38988</xdr:rowOff>
    </xdr:to>
    <xdr:sp macro="" textlink="">
      <xdr:nvSpPr>
        <xdr:cNvPr id="531" name="フローチャート: 判断 530">
          <a:extLst>
            <a:ext uri="{FF2B5EF4-FFF2-40B4-BE49-F238E27FC236}">
              <a16:creationId xmlns:a16="http://schemas.microsoft.com/office/drawing/2014/main" id="{44FEA5DA-60F5-46FE-884A-C92763B2F08F}"/>
            </a:ext>
          </a:extLst>
        </xdr:cNvPr>
        <xdr:cNvSpPr/>
      </xdr:nvSpPr>
      <xdr:spPr>
        <a:xfrm>
          <a:off x="20383500" y="18282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113030</xdr:rowOff>
    </xdr:from>
    <xdr:to>
      <xdr:col>102</xdr:col>
      <xdr:colOff>165100</xdr:colOff>
      <xdr:row>107</xdr:row>
      <xdr:rowOff>43180</xdr:rowOff>
    </xdr:to>
    <xdr:sp macro="" textlink="">
      <xdr:nvSpPr>
        <xdr:cNvPr id="532" name="フローチャート: 判断 531">
          <a:extLst>
            <a:ext uri="{FF2B5EF4-FFF2-40B4-BE49-F238E27FC236}">
              <a16:creationId xmlns:a16="http://schemas.microsoft.com/office/drawing/2014/main" id="{C1AE112C-DB1F-497D-B14B-96F77B6B9702}"/>
            </a:ext>
          </a:extLst>
        </xdr:cNvPr>
        <xdr:cNvSpPr/>
      </xdr:nvSpPr>
      <xdr:spPr>
        <a:xfrm>
          <a:off x="19494500" y="1828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107314</xdr:rowOff>
    </xdr:from>
    <xdr:to>
      <xdr:col>98</xdr:col>
      <xdr:colOff>38100</xdr:colOff>
      <xdr:row>107</xdr:row>
      <xdr:rowOff>37464</xdr:rowOff>
    </xdr:to>
    <xdr:sp macro="" textlink="">
      <xdr:nvSpPr>
        <xdr:cNvPr id="533" name="フローチャート: 判断 532">
          <a:extLst>
            <a:ext uri="{FF2B5EF4-FFF2-40B4-BE49-F238E27FC236}">
              <a16:creationId xmlns:a16="http://schemas.microsoft.com/office/drawing/2014/main" id="{DC206839-5738-4B44-B0FC-5EDB344C84D1}"/>
            </a:ext>
          </a:extLst>
        </xdr:cNvPr>
        <xdr:cNvSpPr/>
      </xdr:nvSpPr>
      <xdr:spPr>
        <a:xfrm>
          <a:off x="18605500" y="18281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534" name="テキスト ボックス 533">
          <a:extLst>
            <a:ext uri="{FF2B5EF4-FFF2-40B4-BE49-F238E27FC236}">
              <a16:creationId xmlns:a16="http://schemas.microsoft.com/office/drawing/2014/main" id="{AB821996-C960-42CE-B15A-5D583323A32D}"/>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535" name="テキスト ボックス 534">
          <a:extLst>
            <a:ext uri="{FF2B5EF4-FFF2-40B4-BE49-F238E27FC236}">
              <a16:creationId xmlns:a16="http://schemas.microsoft.com/office/drawing/2014/main" id="{EDBBB4C2-94C1-459B-8893-3FC59DB1C7AC}"/>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536" name="テキスト ボックス 535">
          <a:extLst>
            <a:ext uri="{FF2B5EF4-FFF2-40B4-BE49-F238E27FC236}">
              <a16:creationId xmlns:a16="http://schemas.microsoft.com/office/drawing/2014/main" id="{AEAD36B4-11FE-487F-8A36-4B283722587B}"/>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537" name="テキスト ボックス 536">
          <a:extLst>
            <a:ext uri="{FF2B5EF4-FFF2-40B4-BE49-F238E27FC236}">
              <a16:creationId xmlns:a16="http://schemas.microsoft.com/office/drawing/2014/main" id="{8362EE8E-6476-455D-A213-54C7FEA12F1A}"/>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538" name="テキスト ボックス 537">
          <a:extLst>
            <a:ext uri="{FF2B5EF4-FFF2-40B4-BE49-F238E27FC236}">
              <a16:creationId xmlns:a16="http://schemas.microsoft.com/office/drawing/2014/main" id="{9850079F-F1E1-4821-B046-04AC0D9B1F80}"/>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94742</xdr:rowOff>
    </xdr:from>
    <xdr:to>
      <xdr:col>116</xdr:col>
      <xdr:colOff>114300</xdr:colOff>
      <xdr:row>108</xdr:row>
      <xdr:rowOff>24892</xdr:rowOff>
    </xdr:to>
    <xdr:sp macro="" textlink="">
      <xdr:nvSpPr>
        <xdr:cNvPr id="539" name="楕円 538">
          <a:extLst>
            <a:ext uri="{FF2B5EF4-FFF2-40B4-BE49-F238E27FC236}">
              <a16:creationId xmlns:a16="http://schemas.microsoft.com/office/drawing/2014/main" id="{891F39D9-CAFF-478A-BC87-2391F18830E6}"/>
            </a:ext>
          </a:extLst>
        </xdr:cNvPr>
        <xdr:cNvSpPr/>
      </xdr:nvSpPr>
      <xdr:spPr>
        <a:xfrm>
          <a:off x="22110700" y="18439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9669</xdr:rowOff>
    </xdr:from>
    <xdr:ext cx="469744" cy="259045"/>
    <xdr:sp macro="" textlink="">
      <xdr:nvSpPr>
        <xdr:cNvPr id="540" name="【庁舎】&#10;一人当たり面積該当値テキスト">
          <a:extLst>
            <a:ext uri="{FF2B5EF4-FFF2-40B4-BE49-F238E27FC236}">
              <a16:creationId xmlns:a16="http://schemas.microsoft.com/office/drawing/2014/main" id="{4266CA5D-CABE-4CAB-BED5-2FD23A0E5673}"/>
            </a:ext>
          </a:extLst>
        </xdr:cNvPr>
        <xdr:cNvSpPr txBox="1"/>
      </xdr:nvSpPr>
      <xdr:spPr>
        <a:xfrm>
          <a:off x="22199600" y="183548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95504</xdr:rowOff>
    </xdr:from>
    <xdr:to>
      <xdr:col>112</xdr:col>
      <xdr:colOff>38100</xdr:colOff>
      <xdr:row>108</xdr:row>
      <xdr:rowOff>25654</xdr:rowOff>
    </xdr:to>
    <xdr:sp macro="" textlink="">
      <xdr:nvSpPr>
        <xdr:cNvPr id="541" name="楕円 540">
          <a:extLst>
            <a:ext uri="{FF2B5EF4-FFF2-40B4-BE49-F238E27FC236}">
              <a16:creationId xmlns:a16="http://schemas.microsoft.com/office/drawing/2014/main" id="{A53A53DA-BF51-443D-975C-BBDC75AEB05F}"/>
            </a:ext>
          </a:extLst>
        </xdr:cNvPr>
        <xdr:cNvSpPr/>
      </xdr:nvSpPr>
      <xdr:spPr>
        <a:xfrm>
          <a:off x="21272500" y="184406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145542</xdr:rowOff>
    </xdr:from>
    <xdr:to>
      <xdr:col>116</xdr:col>
      <xdr:colOff>63500</xdr:colOff>
      <xdr:row>107</xdr:row>
      <xdr:rowOff>146304</xdr:rowOff>
    </xdr:to>
    <xdr:cxnSp macro="">
      <xdr:nvCxnSpPr>
        <xdr:cNvPr id="542" name="直線コネクタ 541">
          <a:extLst>
            <a:ext uri="{FF2B5EF4-FFF2-40B4-BE49-F238E27FC236}">
              <a16:creationId xmlns:a16="http://schemas.microsoft.com/office/drawing/2014/main" id="{8E876CFA-D7D0-4CF0-819B-260646474CD4}"/>
            </a:ext>
          </a:extLst>
        </xdr:cNvPr>
        <xdr:cNvCxnSpPr/>
      </xdr:nvCxnSpPr>
      <xdr:spPr>
        <a:xfrm flipV="1">
          <a:off x="21323300" y="18490692"/>
          <a:ext cx="83820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100457</xdr:rowOff>
    </xdr:from>
    <xdr:to>
      <xdr:col>107</xdr:col>
      <xdr:colOff>101600</xdr:colOff>
      <xdr:row>108</xdr:row>
      <xdr:rowOff>30607</xdr:rowOff>
    </xdr:to>
    <xdr:sp macro="" textlink="">
      <xdr:nvSpPr>
        <xdr:cNvPr id="543" name="楕円 542">
          <a:extLst>
            <a:ext uri="{FF2B5EF4-FFF2-40B4-BE49-F238E27FC236}">
              <a16:creationId xmlns:a16="http://schemas.microsoft.com/office/drawing/2014/main" id="{FB1CB04A-EB80-43D9-9942-EE34E045780D}"/>
            </a:ext>
          </a:extLst>
        </xdr:cNvPr>
        <xdr:cNvSpPr/>
      </xdr:nvSpPr>
      <xdr:spPr>
        <a:xfrm>
          <a:off x="20383500" y="184456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146304</xdr:rowOff>
    </xdr:from>
    <xdr:to>
      <xdr:col>111</xdr:col>
      <xdr:colOff>177800</xdr:colOff>
      <xdr:row>107</xdr:row>
      <xdr:rowOff>151257</xdr:rowOff>
    </xdr:to>
    <xdr:cxnSp macro="">
      <xdr:nvCxnSpPr>
        <xdr:cNvPr id="544" name="直線コネクタ 543">
          <a:extLst>
            <a:ext uri="{FF2B5EF4-FFF2-40B4-BE49-F238E27FC236}">
              <a16:creationId xmlns:a16="http://schemas.microsoft.com/office/drawing/2014/main" id="{8305D6F7-2ED3-4D94-A9D6-5792D0B2EAE8}"/>
            </a:ext>
          </a:extLst>
        </xdr:cNvPr>
        <xdr:cNvCxnSpPr/>
      </xdr:nvCxnSpPr>
      <xdr:spPr>
        <a:xfrm flipV="1">
          <a:off x="20434300" y="18491454"/>
          <a:ext cx="889000" cy="4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102743</xdr:rowOff>
    </xdr:from>
    <xdr:to>
      <xdr:col>102</xdr:col>
      <xdr:colOff>165100</xdr:colOff>
      <xdr:row>108</xdr:row>
      <xdr:rowOff>32893</xdr:rowOff>
    </xdr:to>
    <xdr:sp macro="" textlink="">
      <xdr:nvSpPr>
        <xdr:cNvPr id="545" name="楕円 544">
          <a:extLst>
            <a:ext uri="{FF2B5EF4-FFF2-40B4-BE49-F238E27FC236}">
              <a16:creationId xmlns:a16="http://schemas.microsoft.com/office/drawing/2014/main" id="{97922FC7-B976-4126-83AC-D423FE56A094}"/>
            </a:ext>
          </a:extLst>
        </xdr:cNvPr>
        <xdr:cNvSpPr/>
      </xdr:nvSpPr>
      <xdr:spPr>
        <a:xfrm>
          <a:off x="19494500" y="184478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151257</xdr:rowOff>
    </xdr:from>
    <xdr:to>
      <xdr:col>107</xdr:col>
      <xdr:colOff>50800</xdr:colOff>
      <xdr:row>107</xdr:row>
      <xdr:rowOff>153543</xdr:rowOff>
    </xdr:to>
    <xdr:cxnSp macro="">
      <xdr:nvCxnSpPr>
        <xdr:cNvPr id="546" name="直線コネクタ 545">
          <a:extLst>
            <a:ext uri="{FF2B5EF4-FFF2-40B4-BE49-F238E27FC236}">
              <a16:creationId xmlns:a16="http://schemas.microsoft.com/office/drawing/2014/main" id="{706D7170-E363-40A8-B6D9-3ADD7BC5C9BA}"/>
            </a:ext>
          </a:extLst>
        </xdr:cNvPr>
        <xdr:cNvCxnSpPr/>
      </xdr:nvCxnSpPr>
      <xdr:spPr>
        <a:xfrm flipV="1">
          <a:off x="19545300" y="18496407"/>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107314</xdr:rowOff>
    </xdr:from>
    <xdr:to>
      <xdr:col>98</xdr:col>
      <xdr:colOff>38100</xdr:colOff>
      <xdr:row>108</xdr:row>
      <xdr:rowOff>37464</xdr:rowOff>
    </xdr:to>
    <xdr:sp macro="" textlink="">
      <xdr:nvSpPr>
        <xdr:cNvPr id="547" name="楕円 546">
          <a:extLst>
            <a:ext uri="{FF2B5EF4-FFF2-40B4-BE49-F238E27FC236}">
              <a16:creationId xmlns:a16="http://schemas.microsoft.com/office/drawing/2014/main" id="{7A132F96-E1B7-43BD-9871-4DBE3C9CC7D1}"/>
            </a:ext>
          </a:extLst>
        </xdr:cNvPr>
        <xdr:cNvSpPr/>
      </xdr:nvSpPr>
      <xdr:spPr>
        <a:xfrm>
          <a:off x="18605500" y="18452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153543</xdr:rowOff>
    </xdr:from>
    <xdr:to>
      <xdr:col>102</xdr:col>
      <xdr:colOff>114300</xdr:colOff>
      <xdr:row>107</xdr:row>
      <xdr:rowOff>158114</xdr:rowOff>
    </xdr:to>
    <xdr:cxnSp macro="">
      <xdr:nvCxnSpPr>
        <xdr:cNvPr id="548" name="直線コネクタ 547">
          <a:extLst>
            <a:ext uri="{FF2B5EF4-FFF2-40B4-BE49-F238E27FC236}">
              <a16:creationId xmlns:a16="http://schemas.microsoft.com/office/drawing/2014/main" id="{3F81FAF6-9504-4387-A5ED-1DE53CA300A1}"/>
            </a:ext>
          </a:extLst>
        </xdr:cNvPr>
        <xdr:cNvCxnSpPr/>
      </xdr:nvCxnSpPr>
      <xdr:spPr>
        <a:xfrm flipV="1">
          <a:off x="18656300" y="18498693"/>
          <a:ext cx="889000" cy="4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47514</xdr:rowOff>
    </xdr:from>
    <xdr:ext cx="469744" cy="259045"/>
    <xdr:sp macro="" textlink="">
      <xdr:nvSpPr>
        <xdr:cNvPr id="549" name="n_1aveValue【庁舎】&#10;一人当たり面積">
          <a:extLst>
            <a:ext uri="{FF2B5EF4-FFF2-40B4-BE49-F238E27FC236}">
              <a16:creationId xmlns:a16="http://schemas.microsoft.com/office/drawing/2014/main" id="{1CA90B29-F85F-498E-B6E7-8D5E5A262E6E}"/>
            </a:ext>
          </a:extLst>
        </xdr:cNvPr>
        <xdr:cNvSpPr txBox="1"/>
      </xdr:nvSpPr>
      <xdr:spPr>
        <a:xfrm>
          <a:off x="21075727" y="180497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55515</xdr:rowOff>
    </xdr:from>
    <xdr:ext cx="469744" cy="259045"/>
    <xdr:sp macro="" textlink="">
      <xdr:nvSpPr>
        <xdr:cNvPr id="550" name="n_2aveValue【庁舎】&#10;一人当たり面積">
          <a:extLst>
            <a:ext uri="{FF2B5EF4-FFF2-40B4-BE49-F238E27FC236}">
              <a16:creationId xmlns:a16="http://schemas.microsoft.com/office/drawing/2014/main" id="{3BCB632B-7C06-45FF-8B36-F08289A9EC39}"/>
            </a:ext>
          </a:extLst>
        </xdr:cNvPr>
        <xdr:cNvSpPr txBox="1"/>
      </xdr:nvSpPr>
      <xdr:spPr>
        <a:xfrm>
          <a:off x="20199427" y="180577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59707</xdr:rowOff>
    </xdr:from>
    <xdr:ext cx="469744" cy="259045"/>
    <xdr:sp macro="" textlink="">
      <xdr:nvSpPr>
        <xdr:cNvPr id="551" name="n_3aveValue【庁舎】&#10;一人当たり面積">
          <a:extLst>
            <a:ext uri="{FF2B5EF4-FFF2-40B4-BE49-F238E27FC236}">
              <a16:creationId xmlns:a16="http://schemas.microsoft.com/office/drawing/2014/main" id="{9FD73C98-70F5-4A2D-8895-8D3EAD5262E3}"/>
            </a:ext>
          </a:extLst>
        </xdr:cNvPr>
        <xdr:cNvSpPr txBox="1"/>
      </xdr:nvSpPr>
      <xdr:spPr>
        <a:xfrm>
          <a:off x="19310427" y="18061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53991</xdr:rowOff>
    </xdr:from>
    <xdr:ext cx="469744" cy="259045"/>
    <xdr:sp macro="" textlink="">
      <xdr:nvSpPr>
        <xdr:cNvPr id="552" name="n_4aveValue【庁舎】&#10;一人当たり面積">
          <a:extLst>
            <a:ext uri="{FF2B5EF4-FFF2-40B4-BE49-F238E27FC236}">
              <a16:creationId xmlns:a16="http://schemas.microsoft.com/office/drawing/2014/main" id="{29A2ECFF-C381-42FD-968C-4D2FAD66C92D}"/>
            </a:ext>
          </a:extLst>
        </xdr:cNvPr>
        <xdr:cNvSpPr txBox="1"/>
      </xdr:nvSpPr>
      <xdr:spPr>
        <a:xfrm>
          <a:off x="18421427" y="180562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16781</xdr:rowOff>
    </xdr:from>
    <xdr:ext cx="469744" cy="259045"/>
    <xdr:sp macro="" textlink="">
      <xdr:nvSpPr>
        <xdr:cNvPr id="553" name="n_1mainValue【庁舎】&#10;一人当たり面積">
          <a:extLst>
            <a:ext uri="{FF2B5EF4-FFF2-40B4-BE49-F238E27FC236}">
              <a16:creationId xmlns:a16="http://schemas.microsoft.com/office/drawing/2014/main" id="{1DD2C93A-5BDF-421F-AF9B-E86E7284571D}"/>
            </a:ext>
          </a:extLst>
        </xdr:cNvPr>
        <xdr:cNvSpPr txBox="1"/>
      </xdr:nvSpPr>
      <xdr:spPr>
        <a:xfrm>
          <a:off x="21075727" y="18533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21734</xdr:rowOff>
    </xdr:from>
    <xdr:ext cx="469744" cy="259045"/>
    <xdr:sp macro="" textlink="">
      <xdr:nvSpPr>
        <xdr:cNvPr id="554" name="n_2mainValue【庁舎】&#10;一人当たり面積">
          <a:extLst>
            <a:ext uri="{FF2B5EF4-FFF2-40B4-BE49-F238E27FC236}">
              <a16:creationId xmlns:a16="http://schemas.microsoft.com/office/drawing/2014/main" id="{344E80FE-B9E8-4D2C-8148-BAF8517334DA}"/>
            </a:ext>
          </a:extLst>
        </xdr:cNvPr>
        <xdr:cNvSpPr txBox="1"/>
      </xdr:nvSpPr>
      <xdr:spPr>
        <a:xfrm>
          <a:off x="20199427" y="185383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24020</xdr:rowOff>
    </xdr:from>
    <xdr:ext cx="469744" cy="259045"/>
    <xdr:sp macro="" textlink="">
      <xdr:nvSpPr>
        <xdr:cNvPr id="555" name="n_3mainValue【庁舎】&#10;一人当たり面積">
          <a:extLst>
            <a:ext uri="{FF2B5EF4-FFF2-40B4-BE49-F238E27FC236}">
              <a16:creationId xmlns:a16="http://schemas.microsoft.com/office/drawing/2014/main" id="{015AD705-17E8-4629-9412-C7EBC589BB69}"/>
            </a:ext>
          </a:extLst>
        </xdr:cNvPr>
        <xdr:cNvSpPr txBox="1"/>
      </xdr:nvSpPr>
      <xdr:spPr>
        <a:xfrm>
          <a:off x="19310427" y="185406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28591</xdr:rowOff>
    </xdr:from>
    <xdr:ext cx="469744" cy="259045"/>
    <xdr:sp macro="" textlink="">
      <xdr:nvSpPr>
        <xdr:cNvPr id="556" name="n_4mainValue【庁舎】&#10;一人当たり面積">
          <a:extLst>
            <a:ext uri="{FF2B5EF4-FFF2-40B4-BE49-F238E27FC236}">
              <a16:creationId xmlns:a16="http://schemas.microsoft.com/office/drawing/2014/main" id="{B98BAD1C-A482-48D1-AC2C-0DBFC06A448E}"/>
            </a:ext>
          </a:extLst>
        </xdr:cNvPr>
        <xdr:cNvSpPr txBox="1"/>
      </xdr:nvSpPr>
      <xdr:spPr>
        <a:xfrm>
          <a:off x="18421427" y="185451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557" name="正方形/長方形 556">
          <a:extLst>
            <a:ext uri="{FF2B5EF4-FFF2-40B4-BE49-F238E27FC236}">
              <a16:creationId xmlns:a16="http://schemas.microsoft.com/office/drawing/2014/main" id="{311A019D-8B74-4740-936D-BCB51E8245C7}"/>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558" name="正方形/長方形 557">
          <a:extLst>
            <a:ext uri="{FF2B5EF4-FFF2-40B4-BE49-F238E27FC236}">
              <a16:creationId xmlns:a16="http://schemas.microsoft.com/office/drawing/2014/main" id="{EFB03065-938C-4361-87AD-94531EE358B9}"/>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559" name="テキスト ボックス 558">
          <a:extLst>
            <a:ext uri="{FF2B5EF4-FFF2-40B4-BE49-F238E27FC236}">
              <a16:creationId xmlns:a16="http://schemas.microsoft.com/office/drawing/2014/main" id="{A23AC16D-F7F5-4486-914C-F50C7C825CE3}"/>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類似団体と比較して特に固定資産減価償却率が高くなっている施設は、福祉施設、市民会館である。</a:t>
          </a:r>
          <a:endParaRPr lang="ja-JP" altLang="ja-JP" sz="1400">
            <a:effectLst/>
          </a:endParaRPr>
        </a:p>
        <a:p>
          <a:r>
            <a:rPr kumimoji="1" lang="ja-JP" altLang="ja-JP" sz="1100">
              <a:solidFill>
                <a:schemeClr val="dk1"/>
              </a:solidFill>
              <a:effectLst/>
              <a:latin typeface="+mn-lt"/>
              <a:ea typeface="+mn-ea"/>
              <a:cs typeface="+mn-cs"/>
            </a:rPr>
            <a:t>両施設とも耐震改修を完了しており使用する上での問題はないが、施設の状況を把握し、定期点検を行って予防保全的な維持管理を実施する。</a:t>
          </a:r>
          <a:endParaRPr lang="ja-JP" altLang="ja-JP" sz="1400">
            <a:effectLst/>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zoomScale="90" zoomScaleNormal="90" workbookViewId="0"/>
  </sheetViews>
  <sheetFormatPr defaultColWidth="0" defaultRowHeight="11.25" zeroHeight="1" x14ac:dyDescent="0.15"/>
  <cols>
    <col min="1" max="11" width="2.125" style="180" customWidth="1"/>
    <col min="12" max="12" width="2.25" style="180" customWidth="1"/>
    <col min="13" max="17" width="2.375" style="180" customWidth="1"/>
    <col min="18" max="119" width="2.125" style="180" customWidth="1"/>
    <col min="120" max="16384" width="0" style="180" hidden="1"/>
  </cols>
  <sheetData>
    <row r="1" spans="1:119" ht="33" customHeight="1" x14ac:dyDescent="0.15">
      <c r="B1" s="602" t="s">
        <v>80</v>
      </c>
      <c r="C1" s="602"/>
      <c r="D1" s="602"/>
      <c r="E1" s="602"/>
      <c r="F1" s="602"/>
      <c r="G1" s="602"/>
      <c r="H1" s="602"/>
      <c r="I1" s="602"/>
      <c r="J1" s="602"/>
      <c r="K1" s="602"/>
      <c r="L1" s="602"/>
      <c r="M1" s="602"/>
      <c r="N1" s="602"/>
      <c r="O1" s="602"/>
      <c r="P1" s="602"/>
      <c r="Q1" s="602"/>
      <c r="R1" s="602"/>
      <c r="S1" s="602"/>
      <c r="T1" s="602"/>
      <c r="U1" s="602"/>
      <c r="V1" s="602"/>
      <c r="W1" s="602"/>
      <c r="X1" s="602"/>
      <c r="Y1" s="602"/>
      <c r="Z1" s="602"/>
      <c r="AA1" s="602"/>
      <c r="AB1" s="602"/>
      <c r="AC1" s="602"/>
      <c r="AD1" s="602"/>
      <c r="AE1" s="602"/>
      <c r="AF1" s="602"/>
      <c r="AG1" s="602"/>
      <c r="AH1" s="602"/>
      <c r="AI1" s="602"/>
      <c r="AJ1" s="602"/>
      <c r="AK1" s="602"/>
      <c r="AL1" s="602"/>
      <c r="AM1" s="602"/>
      <c r="AN1" s="602"/>
      <c r="AO1" s="602"/>
      <c r="AP1" s="602"/>
      <c r="AQ1" s="602"/>
      <c r="AR1" s="602"/>
      <c r="AS1" s="602"/>
      <c r="AT1" s="602"/>
      <c r="AU1" s="602"/>
      <c r="AV1" s="602"/>
      <c r="AW1" s="602"/>
      <c r="AX1" s="602"/>
      <c r="AY1" s="602"/>
      <c r="AZ1" s="602"/>
      <c r="BA1" s="602"/>
      <c r="BB1" s="602"/>
      <c r="BC1" s="602"/>
      <c r="BD1" s="602"/>
      <c r="BE1" s="602"/>
      <c r="BF1" s="602"/>
      <c r="BG1" s="602"/>
      <c r="BH1" s="602"/>
      <c r="BI1" s="602"/>
      <c r="BJ1" s="602"/>
      <c r="BK1" s="602"/>
      <c r="BL1" s="602"/>
      <c r="BM1" s="602"/>
      <c r="BN1" s="602"/>
      <c r="BO1" s="602"/>
      <c r="BP1" s="602"/>
      <c r="BQ1" s="602"/>
      <c r="BR1" s="602"/>
      <c r="BS1" s="602"/>
      <c r="BT1" s="602"/>
      <c r="BU1" s="602"/>
      <c r="BV1" s="602"/>
      <c r="BW1" s="602"/>
      <c r="BX1" s="602"/>
      <c r="BY1" s="602"/>
      <c r="BZ1" s="602"/>
      <c r="CA1" s="602"/>
      <c r="CB1" s="602"/>
      <c r="CC1" s="602"/>
      <c r="CD1" s="602"/>
      <c r="CE1" s="602"/>
      <c r="CF1" s="602"/>
      <c r="CG1" s="602"/>
      <c r="CH1" s="602"/>
      <c r="CI1" s="602"/>
      <c r="CJ1" s="602"/>
      <c r="CK1" s="602"/>
      <c r="CL1" s="602"/>
      <c r="CM1" s="602"/>
      <c r="CN1" s="602"/>
      <c r="CO1" s="602"/>
      <c r="CP1" s="602"/>
      <c r="CQ1" s="602"/>
      <c r="CR1" s="602"/>
      <c r="CS1" s="602"/>
      <c r="CT1" s="602"/>
      <c r="CU1" s="602"/>
      <c r="CV1" s="602"/>
      <c r="CW1" s="602"/>
      <c r="CX1" s="602"/>
      <c r="CY1" s="602"/>
      <c r="CZ1" s="602"/>
      <c r="DA1" s="602"/>
      <c r="DB1" s="602"/>
      <c r="DC1" s="602"/>
      <c r="DD1" s="602"/>
      <c r="DE1" s="602"/>
      <c r="DF1" s="602"/>
      <c r="DG1" s="602"/>
      <c r="DH1" s="602"/>
      <c r="DI1" s="602"/>
      <c r="DJ1" s="181"/>
      <c r="DK1" s="181"/>
      <c r="DL1" s="181"/>
      <c r="DM1" s="181"/>
      <c r="DN1" s="181"/>
      <c r="DO1" s="181"/>
    </row>
    <row r="2" spans="1:119" ht="24.75" thickBot="1" x14ac:dyDescent="0.2">
      <c r="B2" s="182" t="s">
        <v>81</v>
      </c>
      <c r="C2" s="182"/>
      <c r="D2" s="183"/>
    </row>
    <row r="3" spans="1:119" ht="18.75" customHeight="1" thickBot="1" x14ac:dyDescent="0.2">
      <c r="A3" s="181"/>
      <c r="B3" s="603" t="s">
        <v>82</v>
      </c>
      <c r="C3" s="604"/>
      <c r="D3" s="604"/>
      <c r="E3" s="605"/>
      <c r="F3" s="605"/>
      <c r="G3" s="605"/>
      <c r="H3" s="605"/>
      <c r="I3" s="605"/>
      <c r="J3" s="605"/>
      <c r="K3" s="605"/>
      <c r="L3" s="605" t="s">
        <v>83</v>
      </c>
      <c r="M3" s="605"/>
      <c r="N3" s="605"/>
      <c r="O3" s="605"/>
      <c r="P3" s="605"/>
      <c r="Q3" s="605"/>
      <c r="R3" s="608"/>
      <c r="S3" s="608"/>
      <c r="T3" s="608"/>
      <c r="U3" s="608"/>
      <c r="V3" s="609"/>
      <c r="W3" s="499" t="s">
        <v>84</v>
      </c>
      <c r="X3" s="500"/>
      <c r="Y3" s="500"/>
      <c r="Z3" s="500"/>
      <c r="AA3" s="500"/>
      <c r="AB3" s="604"/>
      <c r="AC3" s="608" t="s">
        <v>85</v>
      </c>
      <c r="AD3" s="500"/>
      <c r="AE3" s="500"/>
      <c r="AF3" s="500"/>
      <c r="AG3" s="500"/>
      <c r="AH3" s="500"/>
      <c r="AI3" s="500"/>
      <c r="AJ3" s="500"/>
      <c r="AK3" s="500"/>
      <c r="AL3" s="570"/>
      <c r="AM3" s="499" t="s">
        <v>86</v>
      </c>
      <c r="AN3" s="500"/>
      <c r="AO3" s="500"/>
      <c r="AP3" s="500"/>
      <c r="AQ3" s="500"/>
      <c r="AR3" s="500"/>
      <c r="AS3" s="500"/>
      <c r="AT3" s="500"/>
      <c r="AU3" s="500"/>
      <c r="AV3" s="500"/>
      <c r="AW3" s="500"/>
      <c r="AX3" s="570"/>
      <c r="AY3" s="562" t="s">
        <v>1</v>
      </c>
      <c r="AZ3" s="563"/>
      <c r="BA3" s="563"/>
      <c r="BB3" s="563"/>
      <c r="BC3" s="563"/>
      <c r="BD3" s="563"/>
      <c r="BE3" s="563"/>
      <c r="BF3" s="563"/>
      <c r="BG3" s="563"/>
      <c r="BH3" s="563"/>
      <c r="BI3" s="563"/>
      <c r="BJ3" s="563"/>
      <c r="BK3" s="563"/>
      <c r="BL3" s="563"/>
      <c r="BM3" s="612"/>
      <c r="BN3" s="499" t="s">
        <v>87</v>
      </c>
      <c r="BO3" s="500"/>
      <c r="BP3" s="500"/>
      <c r="BQ3" s="500"/>
      <c r="BR3" s="500"/>
      <c r="BS3" s="500"/>
      <c r="BT3" s="500"/>
      <c r="BU3" s="570"/>
      <c r="BV3" s="499" t="s">
        <v>88</v>
      </c>
      <c r="BW3" s="500"/>
      <c r="BX3" s="500"/>
      <c r="BY3" s="500"/>
      <c r="BZ3" s="500"/>
      <c r="CA3" s="500"/>
      <c r="CB3" s="500"/>
      <c r="CC3" s="570"/>
      <c r="CD3" s="562" t="s">
        <v>1</v>
      </c>
      <c r="CE3" s="563"/>
      <c r="CF3" s="563"/>
      <c r="CG3" s="563"/>
      <c r="CH3" s="563"/>
      <c r="CI3" s="563"/>
      <c r="CJ3" s="563"/>
      <c r="CK3" s="563"/>
      <c r="CL3" s="563"/>
      <c r="CM3" s="563"/>
      <c r="CN3" s="563"/>
      <c r="CO3" s="563"/>
      <c r="CP3" s="563"/>
      <c r="CQ3" s="563"/>
      <c r="CR3" s="563"/>
      <c r="CS3" s="612"/>
      <c r="CT3" s="499" t="s">
        <v>89</v>
      </c>
      <c r="CU3" s="500"/>
      <c r="CV3" s="500"/>
      <c r="CW3" s="500"/>
      <c r="CX3" s="500"/>
      <c r="CY3" s="500"/>
      <c r="CZ3" s="500"/>
      <c r="DA3" s="570"/>
      <c r="DB3" s="499" t="s">
        <v>90</v>
      </c>
      <c r="DC3" s="500"/>
      <c r="DD3" s="500"/>
      <c r="DE3" s="500"/>
      <c r="DF3" s="500"/>
      <c r="DG3" s="500"/>
      <c r="DH3" s="500"/>
      <c r="DI3" s="570"/>
    </row>
    <row r="4" spans="1:119" ht="18.75" customHeight="1" x14ac:dyDescent="0.15">
      <c r="A4" s="181"/>
      <c r="B4" s="578"/>
      <c r="C4" s="579"/>
      <c r="D4" s="579"/>
      <c r="E4" s="580"/>
      <c r="F4" s="580"/>
      <c r="G4" s="580"/>
      <c r="H4" s="580"/>
      <c r="I4" s="580"/>
      <c r="J4" s="580"/>
      <c r="K4" s="580"/>
      <c r="L4" s="580"/>
      <c r="M4" s="580"/>
      <c r="N4" s="580"/>
      <c r="O4" s="580"/>
      <c r="P4" s="580"/>
      <c r="Q4" s="580"/>
      <c r="R4" s="584"/>
      <c r="S4" s="584"/>
      <c r="T4" s="584"/>
      <c r="U4" s="584"/>
      <c r="V4" s="585"/>
      <c r="W4" s="571"/>
      <c r="X4" s="382"/>
      <c r="Y4" s="382"/>
      <c r="Z4" s="382"/>
      <c r="AA4" s="382"/>
      <c r="AB4" s="579"/>
      <c r="AC4" s="584"/>
      <c r="AD4" s="382"/>
      <c r="AE4" s="382"/>
      <c r="AF4" s="382"/>
      <c r="AG4" s="382"/>
      <c r="AH4" s="382"/>
      <c r="AI4" s="382"/>
      <c r="AJ4" s="382"/>
      <c r="AK4" s="382"/>
      <c r="AL4" s="572"/>
      <c r="AM4" s="526"/>
      <c r="AN4" s="436"/>
      <c r="AO4" s="436"/>
      <c r="AP4" s="436"/>
      <c r="AQ4" s="436"/>
      <c r="AR4" s="436"/>
      <c r="AS4" s="436"/>
      <c r="AT4" s="436"/>
      <c r="AU4" s="436"/>
      <c r="AV4" s="436"/>
      <c r="AW4" s="436"/>
      <c r="AX4" s="611"/>
      <c r="AY4" s="412" t="s">
        <v>91</v>
      </c>
      <c r="AZ4" s="413"/>
      <c r="BA4" s="413"/>
      <c r="BB4" s="413"/>
      <c r="BC4" s="413"/>
      <c r="BD4" s="413"/>
      <c r="BE4" s="413"/>
      <c r="BF4" s="413"/>
      <c r="BG4" s="413"/>
      <c r="BH4" s="413"/>
      <c r="BI4" s="413"/>
      <c r="BJ4" s="413"/>
      <c r="BK4" s="413"/>
      <c r="BL4" s="413"/>
      <c r="BM4" s="414"/>
      <c r="BN4" s="415">
        <v>3570351</v>
      </c>
      <c r="BO4" s="416"/>
      <c r="BP4" s="416"/>
      <c r="BQ4" s="416"/>
      <c r="BR4" s="416"/>
      <c r="BS4" s="416"/>
      <c r="BT4" s="416"/>
      <c r="BU4" s="417"/>
      <c r="BV4" s="415">
        <v>4476533</v>
      </c>
      <c r="BW4" s="416"/>
      <c r="BX4" s="416"/>
      <c r="BY4" s="416"/>
      <c r="BZ4" s="416"/>
      <c r="CA4" s="416"/>
      <c r="CB4" s="416"/>
      <c r="CC4" s="417"/>
      <c r="CD4" s="596" t="s">
        <v>92</v>
      </c>
      <c r="CE4" s="597"/>
      <c r="CF4" s="597"/>
      <c r="CG4" s="597"/>
      <c r="CH4" s="597"/>
      <c r="CI4" s="597"/>
      <c r="CJ4" s="597"/>
      <c r="CK4" s="597"/>
      <c r="CL4" s="597"/>
      <c r="CM4" s="597"/>
      <c r="CN4" s="597"/>
      <c r="CO4" s="597"/>
      <c r="CP4" s="597"/>
      <c r="CQ4" s="597"/>
      <c r="CR4" s="597"/>
      <c r="CS4" s="598"/>
      <c r="CT4" s="599">
        <v>1.9</v>
      </c>
      <c r="CU4" s="600"/>
      <c r="CV4" s="600"/>
      <c r="CW4" s="600"/>
      <c r="CX4" s="600"/>
      <c r="CY4" s="600"/>
      <c r="CZ4" s="600"/>
      <c r="DA4" s="601"/>
      <c r="DB4" s="599">
        <v>2.2999999999999998</v>
      </c>
      <c r="DC4" s="600"/>
      <c r="DD4" s="600"/>
      <c r="DE4" s="600"/>
      <c r="DF4" s="600"/>
      <c r="DG4" s="600"/>
      <c r="DH4" s="600"/>
      <c r="DI4" s="601"/>
    </row>
    <row r="5" spans="1:119" ht="18.75" customHeight="1" x14ac:dyDescent="0.15">
      <c r="A5" s="181"/>
      <c r="B5" s="606"/>
      <c r="C5" s="437"/>
      <c r="D5" s="437"/>
      <c r="E5" s="607"/>
      <c r="F5" s="607"/>
      <c r="G5" s="607"/>
      <c r="H5" s="607"/>
      <c r="I5" s="607"/>
      <c r="J5" s="607"/>
      <c r="K5" s="607"/>
      <c r="L5" s="607"/>
      <c r="M5" s="607"/>
      <c r="N5" s="607"/>
      <c r="O5" s="607"/>
      <c r="P5" s="607"/>
      <c r="Q5" s="607"/>
      <c r="R5" s="435"/>
      <c r="S5" s="435"/>
      <c r="T5" s="435"/>
      <c r="U5" s="435"/>
      <c r="V5" s="610"/>
      <c r="W5" s="526"/>
      <c r="X5" s="436"/>
      <c r="Y5" s="436"/>
      <c r="Z5" s="436"/>
      <c r="AA5" s="436"/>
      <c r="AB5" s="437"/>
      <c r="AC5" s="435"/>
      <c r="AD5" s="436"/>
      <c r="AE5" s="436"/>
      <c r="AF5" s="436"/>
      <c r="AG5" s="436"/>
      <c r="AH5" s="436"/>
      <c r="AI5" s="436"/>
      <c r="AJ5" s="436"/>
      <c r="AK5" s="436"/>
      <c r="AL5" s="611"/>
      <c r="AM5" s="489" t="s">
        <v>93</v>
      </c>
      <c r="AN5" s="394"/>
      <c r="AO5" s="394"/>
      <c r="AP5" s="394"/>
      <c r="AQ5" s="394"/>
      <c r="AR5" s="394"/>
      <c r="AS5" s="394"/>
      <c r="AT5" s="395"/>
      <c r="AU5" s="477" t="s">
        <v>94</v>
      </c>
      <c r="AV5" s="478"/>
      <c r="AW5" s="478"/>
      <c r="AX5" s="478"/>
      <c r="AY5" s="400" t="s">
        <v>95</v>
      </c>
      <c r="AZ5" s="401"/>
      <c r="BA5" s="401"/>
      <c r="BB5" s="401"/>
      <c r="BC5" s="401"/>
      <c r="BD5" s="401"/>
      <c r="BE5" s="401"/>
      <c r="BF5" s="401"/>
      <c r="BG5" s="401"/>
      <c r="BH5" s="401"/>
      <c r="BI5" s="401"/>
      <c r="BJ5" s="401"/>
      <c r="BK5" s="401"/>
      <c r="BL5" s="401"/>
      <c r="BM5" s="402"/>
      <c r="BN5" s="420">
        <v>3474596</v>
      </c>
      <c r="BO5" s="421"/>
      <c r="BP5" s="421"/>
      <c r="BQ5" s="421"/>
      <c r="BR5" s="421"/>
      <c r="BS5" s="421"/>
      <c r="BT5" s="421"/>
      <c r="BU5" s="422"/>
      <c r="BV5" s="420">
        <v>4346500</v>
      </c>
      <c r="BW5" s="421"/>
      <c r="BX5" s="421"/>
      <c r="BY5" s="421"/>
      <c r="BZ5" s="421"/>
      <c r="CA5" s="421"/>
      <c r="CB5" s="421"/>
      <c r="CC5" s="422"/>
      <c r="CD5" s="429" t="s">
        <v>96</v>
      </c>
      <c r="CE5" s="430"/>
      <c r="CF5" s="430"/>
      <c r="CG5" s="430"/>
      <c r="CH5" s="430"/>
      <c r="CI5" s="430"/>
      <c r="CJ5" s="430"/>
      <c r="CK5" s="430"/>
      <c r="CL5" s="430"/>
      <c r="CM5" s="430"/>
      <c r="CN5" s="430"/>
      <c r="CO5" s="430"/>
      <c r="CP5" s="430"/>
      <c r="CQ5" s="430"/>
      <c r="CR5" s="430"/>
      <c r="CS5" s="431"/>
      <c r="CT5" s="390">
        <v>88</v>
      </c>
      <c r="CU5" s="391"/>
      <c r="CV5" s="391"/>
      <c r="CW5" s="391"/>
      <c r="CX5" s="391"/>
      <c r="CY5" s="391"/>
      <c r="CZ5" s="391"/>
      <c r="DA5" s="392"/>
      <c r="DB5" s="390">
        <v>85.4</v>
      </c>
      <c r="DC5" s="391"/>
      <c r="DD5" s="391"/>
      <c r="DE5" s="391"/>
      <c r="DF5" s="391"/>
      <c r="DG5" s="391"/>
      <c r="DH5" s="391"/>
      <c r="DI5" s="392"/>
    </row>
    <row r="6" spans="1:119" ht="18.75" customHeight="1" x14ac:dyDescent="0.15">
      <c r="A6" s="181"/>
      <c r="B6" s="576" t="s">
        <v>97</v>
      </c>
      <c r="C6" s="434"/>
      <c r="D6" s="434"/>
      <c r="E6" s="577"/>
      <c r="F6" s="577"/>
      <c r="G6" s="577"/>
      <c r="H6" s="577"/>
      <c r="I6" s="577"/>
      <c r="J6" s="577"/>
      <c r="K6" s="577"/>
      <c r="L6" s="577" t="s">
        <v>98</v>
      </c>
      <c r="M6" s="577"/>
      <c r="N6" s="577"/>
      <c r="O6" s="577"/>
      <c r="P6" s="577"/>
      <c r="Q6" s="577"/>
      <c r="R6" s="458"/>
      <c r="S6" s="458"/>
      <c r="T6" s="458"/>
      <c r="U6" s="458"/>
      <c r="V6" s="583"/>
      <c r="W6" s="511" t="s">
        <v>99</v>
      </c>
      <c r="X6" s="433"/>
      <c r="Y6" s="433"/>
      <c r="Z6" s="433"/>
      <c r="AA6" s="433"/>
      <c r="AB6" s="434"/>
      <c r="AC6" s="588" t="s">
        <v>100</v>
      </c>
      <c r="AD6" s="589"/>
      <c r="AE6" s="589"/>
      <c r="AF6" s="589"/>
      <c r="AG6" s="589"/>
      <c r="AH6" s="589"/>
      <c r="AI6" s="589"/>
      <c r="AJ6" s="589"/>
      <c r="AK6" s="589"/>
      <c r="AL6" s="590"/>
      <c r="AM6" s="489" t="s">
        <v>101</v>
      </c>
      <c r="AN6" s="394"/>
      <c r="AO6" s="394"/>
      <c r="AP6" s="394"/>
      <c r="AQ6" s="394"/>
      <c r="AR6" s="394"/>
      <c r="AS6" s="394"/>
      <c r="AT6" s="395"/>
      <c r="AU6" s="477" t="s">
        <v>94</v>
      </c>
      <c r="AV6" s="478"/>
      <c r="AW6" s="478"/>
      <c r="AX6" s="478"/>
      <c r="AY6" s="400" t="s">
        <v>102</v>
      </c>
      <c r="AZ6" s="401"/>
      <c r="BA6" s="401"/>
      <c r="BB6" s="401"/>
      <c r="BC6" s="401"/>
      <c r="BD6" s="401"/>
      <c r="BE6" s="401"/>
      <c r="BF6" s="401"/>
      <c r="BG6" s="401"/>
      <c r="BH6" s="401"/>
      <c r="BI6" s="401"/>
      <c r="BJ6" s="401"/>
      <c r="BK6" s="401"/>
      <c r="BL6" s="401"/>
      <c r="BM6" s="402"/>
      <c r="BN6" s="420">
        <v>95755</v>
      </c>
      <c r="BO6" s="421"/>
      <c r="BP6" s="421"/>
      <c r="BQ6" s="421"/>
      <c r="BR6" s="421"/>
      <c r="BS6" s="421"/>
      <c r="BT6" s="421"/>
      <c r="BU6" s="422"/>
      <c r="BV6" s="420">
        <v>130033</v>
      </c>
      <c r="BW6" s="421"/>
      <c r="BX6" s="421"/>
      <c r="BY6" s="421"/>
      <c r="BZ6" s="421"/>
      <c r="CA6" s="421"/>
      <c r="CB6" s="421"/>
      <c r="CC6" s="422"/>
      <c r="CD6" s="429" t="s">
        <v>103</v>
      </c>
      <c r="CE6" s="430"/>
      <c r="CF6" s="430"/>
      <c r="CG6" s="430"/>
      <c r="CH6" s="430"/>
      <c r="CI6" s="430"/>
      <c r="CJ6" s="430"/>
      <c r="CK6" s="430"/>
      <c r="CL6" s="430"/>
      <c r="CM6" s="430"/>
      <c r="CN6" s="430"/>
      <c r="CO6" s="430"/>
      <c r="CP6" s="430"/>
      <c r="CQ6" s="430"/>
      <c r="CR6" s="430"/>
      <c r="CS6" s="431"/>
      <c r="CT6" s="573">
        <v>90.6</v>
      </c>
      <c r="CU6" s="574"/>
      <c r="CV6" s="574"/>
      <c r="CW6" s="574"/>
      <c r="CX6" s="574"/>
      <c r="CY6" s="574"/>
      <c r="CZ6" s="574"/>
      <c r="DA6" s="575"/>
      <c r="DB6" s="573">
        <v>87.9</v>
      </c>
      <c r="DC6" s="574"/>
      <c r="DD6" s="574"/>
      <c r="DE6" s="574"/>
      <c r="DF6" s="574"/>
      <c r="DG6" s="574"/>
      <c r="DH6" s="574"/>
      <c r="DI6" s="575"/>
    </row>
    <row r="7" spans="1:119" ht="18.75" customHeight="1" x14ac:dyDescent="0.15">
      <c r="A7" s="181"/>
      <c r="B7" s="578"/>
      <c r="C7" s="579"/>
      <c r="D7" s="579"/>
      <c r="E7" s="580"/>
      <c r="F7" s="580"/>
      <c r="G7" s="580"/>
      <c r="H7" s="580"/>
      <c r="I7" s="580"/>
      <c r="J7" s="580"/>
      <c r="K7" s="580"/>
      <c r="L7" s="580"/>
      <c r="M7" s="580"/>
      <c r="N7" s="580"/>
      <c r="O7" s="580"/>
      <c r="P7" s="580"/>
      <c r="Q7" s="580"/>
      <c r="R7" s="584"/>
      <c r="S7" s="584"/>
      <c r="T7" s="584"/>
      <c r="U7" s="584"/>
      <c r="V7" s="585"/>
      <c r="W7" s="571"/>
      <c r="X7" s="382"/>
      <c r="Y7" s="382"/>
      <c r="Z7" s="382"/>
      <c r="AA7" s="382"/>
      <c r="AB7" s="579"/>
      <c r="AC7" s="591"/>
      <c r="AD7" s="383"/>
      <c r="AE7" s="383"/>
      <c r="AF7" s="383"/>
      <c r="AG7" s="383"/>
      <c r="AH7" s="383"/>
      <c r="AI7" s="383"/>
      <c r="AJ7" s="383"/>
      <c r="AK7" s="383"/>
      <c r="AL7" s="592"/>
      <c r="AM7" s="489" t="s">
        <v>104</v>
      </c>
      <c r="AN7" s="394"/>
      <c r="AO7" s="394"/>
      <c r="AP7" s="394"/>
      <c r="AQ7" s="394"/>
      <c r="AR7" s="394"/>
      <c r="AS7" s="394"/>
      <c r="AT7" s="395"/>
      <c r="AU7" s="477" t="s">
        <v>105</v>
      </c>
      <c r="AV7" s="478"/>
      <c r="AW7" s="478"/>
      <c r="AX7" s="478"/>
      <c r="AY7" s="400" t="s">
        <v>106</v>
      </c>
      <c r="AZ7" s="401"/>
      <c r="BA7" s="401"/>
      <c r="BB7" s="401"/>
      <c r="BC7" s="401"/>
      <c r="BD7" s="401"/>
      <c r="BE7" s="401"/>
      <c r="BF7" s="401"/>
      <c r="BG7" s="401"/>
      <c r="BH7" s="401"/>
      <c r="BI7" s="401"/>
      <c r="BJ7" s="401"/>
      <c r="BK7" s="401"/>
      <c r="BL7" s="401"/>
      <c r="BM7" s="402"/>
      <c r="BN7" s="420">
        <v>62711</v>
      </c>
      <c r="BO7" s="421"/>
      <c r="BP7" s="421"/>
      <c r="BQ7" s="421"/>
      <c r="BR7" s="421"/>
      <c r="BS7" s="421"/>
      <c r="BT7" s="421"/>
      <c r="BU7" s="422"/>
      <c r="BV7" s="420">
        <v>92746</v>
      </c>
      <c r="BW7" s="421"/>
      <c r="BX7" s="421"/>
      <c r="BY7" s="421"/>
      <c r="BZ7" s="421"/>
      <c r="CA7" s="421"/>
      <c r="CB7" s="421"/>
      <c r="CC7" s="422"/>
      <c r="CD7" s="429" t="s">
        <v>107</v>
      </c>
      <c r="CE7" s="430"/>
      <c r="CF7" s="430"/>
      <c r="CG7" s="430"/>
      <c r="CH7" s="430"/>
      <c r="CI7" s="430"/>
      <c r="CJ7" s="430"/>
      <c r="CK7" s="430"/>
      <c r="CL7" s="430"/>
      <c r="CM7" s="430"/>
      <c r="CN7" s="430"/>
      <c r="CO7" s="430"/>
      <c r="CP7" s="430"/>
      <c r="CQ7" s="430"/>
      <c r="CR7" s="430"/>
      <c r="CS7" s="431"/>
      <c r="CT7" s="420">
        <v>1706158</v>
      </c>
      <c r="CU7" s="421"/>
      <c r="CV7" s="421"/>
      <c r="CW7" s="421"/>
      <c r="CX7" s="421"/>
      <c r="CY7" s="421"/>
      <c r="CZ7" s="421"/>
      <c r="DA7" s="422"/>
      <c r="DB7" s="420">
        <v>1617262</v>
      </c>
      <c r="DC7" s="421"/>
      <c r="DD7" s="421"/>
      <c r="DE7" s="421"/>
      <c r="DF7" s="421"/>
      <c r="DG7" s="421"/>
      <c r="DH7" s="421"/>
      <c r="DI7" s="422"/>
    </row>
    <row r="8" spans="1:119" ht="18.75" customHeight="1" thickBot="1" x14ac:dyDescent="0.2">
      <c r="A8" s="181"/>
      <c r="B8" s="581"/>
      <c r="C8" s="512"/>
      <c r="D8" s="512"/>
      <c r="E8" s="582"/>
      <c r="F8" s="582"/>
      <c r="G8" s="582"/>
      <c r="H8" s="582"/>
      <c r="I8" s="582"/>
      <c r="J8" s="582"/>
      <c r="K8" s="582"/>
      <c r="L8" s="582"/>
      <c r="M8" s="582"/>
      <c r="N8" s="582"/>
      <c r="O8" s="582"/>
      <c r="P8" s="582"/>
      <c r="Q8" s="582"/>
      <c r="R8" s="586"/>
      <c r="S8" s="586"/>
      <c r="T8" s="586"/>
      <c r="U8" s="586"/>
      <c r="V8" s="587"/>
      <c r="W8" s="501"/>
      <c r="X8" s="502"/>
      <c r="Y8" s="502"/>
      <c r="Z8" s="502"/>
      <c r="AA8" s="502"/>
      <c r="AB8" s="512"/>
      <c r="AC8" s="593"/>
      <c r="AD8" s="594"/>
      <c r="AE8" s="594"/>
      <c r="AF8" s="594"/>
      <c r="AG8" s="594"/>
      <c r="AH8" s="594"/>
      <c r="AI8" s="594"/>
      <c r="AJ8" s="594"/>
      <c r="AK8" s="594"/>
      <c r="AL8" s="595"/>
      <c r="AM8" s="489" t="s">
        <v>108</v>
      </c>
      <c r="AN8" s="394"/>
      <c r="AO8" s="394"/>
      <c r="AP8" s="394"/>
      <c r="AQ8" s="394"/>
      <c r="AR8" s="394"/>
      <c r="AS8" s="394"/>
      <c r="AT8" s="395"/>
      <c r="AU8" s="477" t="s">
        <v>109</v>
      </c>
      <c r="AV8" s="478"/>
      <c r="AW8" s="478"/>
      <c r="AX8" s="478"/>
      <c r="AY8" s="400" t="s">
        <v>110</v>
      </c>
      <c r="AZ8" s="401"/>
      <c r="BA8" s="401"/>
      <c r="BB8" s="401"/>
      <c r="BC8" s="401"/>
      <c r="BD8" s="401"/>
      <c r="BE8" s="401"/>
      <c r="BF8" s="401"/>
      <c r="BG8" s="401"/>
      <c r="BH8" s="401"/>
      <c r="BI8" s="401"/>
      <c r="BJ8" s="401"/>
      <c r="BK8" s="401"/>
      <c r="BL8" s="401"/>
      <c r="BM8" s="402"/>
      <c r="BN8" s="420">
        <v>33044</v>
      </c>
      <c r="BO8" s="421"/>
      <c r="BP8" s="421"/>
      <c r="BQ8" s="421"/>
      <c r="BR8" s="421"/>
      <c r="BS8" s="421"/>
      <c r="BT8" s="421"/>
      <c r="BU8" s="422"/>
      <c r="BV8" s="420">
        <v>37287</v>
      </c>
      <c r="BW8" s="421"/>
      <c r="BX8" s="421"/>
      <c r="BY8" s="421"/>
      <c r="BZ8" s="421"/>
      <c r="CA8" s="421"/>
      <c r="CB8" s="421"/>
      <c r="CC8" s="422"/>
      <c r="CD8" s="429" t="s">
        <v>111</v>
      </c>
      <c r="CE8" s="430"/>
      <c r="CF8" s="430"/>
      <c r="CG8" s="430"/>
      <c r="CH8" s="430"/>
      <c r="CI8" s="430"/>
      <c r="CJ8" s="430"/>
      <c r="CK8" s="430"/>
      <c r="CL8" s="430"/>
      <c r="CM8" s="430"/>
      <c r="CN8" s="430"/>
      <c r="CO8" s="430"/>
      <c r="CP8" s="430"/>
      <c r="CQ8" s="430"/>
      <c r="CR8" s="430"/>
      <c r="CS8" s="431"/>
      <c r="CT8" s="533">
        <v>0.2</v>
      </c>
      <c r="CU8" s="534"/>
      <c r="CV8" s="534"/>
      <c r="CW8" s="534"/>
      <c r="CX8" s="534"/>
      <c r="CY8" s="534"/>
      <c r="CZ8" s="534"/>
      <c r="DA8" s="535"/>
      <c r="DB8" s="533">
        <v>0.2</v>
      </c>
      <c r="DC8" s="534"/>
      <c r="DD8" s="534"/>
      <c r="DE8" s="534"/>
      <c r="DF8" s="534"/>
      <c r="DG8" s="534"/>
      <c r="DH8" s="534"/>
      <c r="DI8" s="535"/>
    </row>
    <row r="9" spans="1:119" ht="18.75" customHeight="1" thickBot="1" x14ac:dyDescent="0.2">
      <c r="A9" s="181"/>
      <c r="B9" s="562" t="s">
        <v>112</v>
      </c>
      <c r="C9" s="563"/>
      <c r="D9" s="563"/>
      <c r="E9" s="563"/>
      <c r="F9" s="563"/>
      <c r="G9" s="563"/>
      <c r="H9" s="563"/>
      <c r="I9" s="563"/>
      <c r="J9" s="563"/>
      <c r="K9" s="483"/>
      <c r="L9" s="564" t="s">
        <v>113</v>
      </c>
      <c r="M9" s="565"/>
      <c r="N9" s="565"/>
      <c r="O9" s="565"/>
      <c r="P9" s="565"/>
      <c r="Q9" s="566"/>
      <c r="R9" s="567">
        <v>3034</v>
      </c>
      <c r="S9" s="568"/>
      <c r="T9" s="568"/>
      <c r="U9" s="568"/>
      <c r="V9" s="569"/>
      <c r="W9" s="499" t="s">
        <v>114</v>
      </c>
      <c r="X9" s="500"/>
      <c r="Y9" s="500"/>
      <c r="Z9" s="500"/>
      <c r="AA9" s="500"/>
      <c r="AB9" s="500"/>
      <c r="AC9" s="500"/>
      <c r="AD9" s="500"/>
      <c r="AE9" s="500"/>
      <c r="AF9" s="500"/>
      <c r="AG9" s="500"/>
      <c r="AH9" s="500"/>
      <c r="AI9" s="500"/>
      <c r="AJ9" s="500"/>
      <c r="AK9" s="500"/>
      <c r="AL9" s="570"/>
      <c r="AM9" s="489" t="s">
        <v>115</v>
      </c>
      <c r="AN9" s="394"/>
      <c r="AO9" s="394"/>
      <c r="AP9" s="394"/>
      <c r="AQ9" s="394"/>
      <c r="AR9" s="394"/>
      <c r="AS9" s="394"/>
      <c r="AT9" s="395"/>
      <c r="AU9" s="477" t="s">
        <v>109</v>
      </c>
      <c r="AV9" s="478"/>
      <c r="AW9" s="478"/>
      <c r="AX9" s="478"/>
      <c r="AY9" s="400" t="s">
        <v>116</v>
      </c>
      <c r="AZ9" s="401"/>
      <c r="BA9" s="401"/>
      <c r="BB9" s="401"/>
      <c r="BC9" s="401"/>
      <c r="BD9" s="401"/>
      <c r="BE9" s="401"/>
      <c r="BF9" s="401"/>
      <c r="BG9" s="401"/>
      <c r="BH9" s="401"/>
      <c r="BI9" s="401"/>
      <c r="BJ9" s="401"/>
      <c r="BK9" s="401"/>
      <c r="BL9" s="401"/>
      <c r="BM9" s="402"/>
      <c r="BN9" s="420">
        <v>-4243</v>
      </c>
      <c r="BO9" s="421"/>
      <c r="BP9" s="421"/>
      <c r="BQ9" s="421"/>
      <c r="BR9" s="421"/>
      <c r="BS9" s="421"/>
      <c r="BT9" s="421"/>
      <c r="BU9" s="422"/>
      <c r="BV9" s="420">
        <v>-39736</v>
      </c>
      <c r="BW9" s="421"/>
      <c r="BX9" s="421"/>
      <c r="BY9" s="421"/>
      <c r="BZ9" s="421"/>
      <c r="CA9" s="421"/>
      <c r="CB9" s="421"/>
      <c r="CC9" s="422"/>
      <c r="CD9" s="429" t="s">
        <v>117</v>
      </c>
      <c r="CE9" s="430"/>
      <c r="CF9" s="430"/>
      <c r="CG9" s="430"/>
      <c r="CH9" s="430"/>
      <c r="CI9" s="430"/>
      <c r="CJ9" s="430"/>
      <c r="CK9" s="430"/>
      <c r="CL9" s="430"/>
      <c r="CM9" s="430"/>
      <c r="CN9" s="430"/>
      <c r="CO9" s="430"/>
      <c r="CP9" s="430"/>
      <c r="CQ9" s="430"/>
      <c r="CR9" s="430"/>
      <c r="CS9" s="431"/>
      <c r="CT9" s="390">
        <v>12.7</v>
      </c>
      <c r="CU9" s="391"/>
      <c r="CV9" s="391"/>
      <c r="CW9" s="391"/>
      <c r="CX9" s="391"/>
      <c r="CY9" s="391"/>
      <c r="CZ9" s="391"/>
      <c r="DA9" s="392"/>
      <c r="DB9" s="390">
        <v>12.6</v>
      </c>
      <c r="DC9" s="391"/>
      <c r="DD9" s="391"/>
      <c r="DE9" s="391"/>
      <c r="DF9" s="391"/>
      <c r="DG9" s="391"/>
      <c r="DH9" s="391"/>
      <c r="DI9" s="392"/>
    </row>
    <row r="10" spans="1:119" ht="18.75" customHeight="1" thickBot="1" x14ac:dyDescent="0.2">
      <c r="A10" s="181"/>
      <c r="B10" s="562"/>
      <c r="C10" s="563"/>
      <c r="D10" s="563"/>
      <c r="E10" s="563"/>
      <c r="F10" s="563"/>
      <c r="G10" s="563"/>
      <c r="H10" s="563"/>
      <c r="I10" s="563"/>
      <c r="J10" s="563"/>
      <c r="K10" s="483"/>
      <c r="L10" s="393" t="s">
        <v>118</v>
      </c>
      <c r="M10" s="394"/>
      <c r="N10" s="394"/>
      <c r="O10" s="394"/>
      <c r="P10" s="394"/>
      <c r="Q10" s="395"/>
      <c r="R10" s="396">
        <v>3326</v>
      </c>
      <c r="S10" s="397"/>
      <c r="T10" s="397"/>
      <c r="U10" s="397"/>
      <c r="V10" s="399"/>
      <c r="W10" s="571"/>
      <c r="X10" s="382"/>
      <c r="Y10" s="382"/>
      <c r="Z10" s="382"/>
      <c r="AA10" s="382"/>
      <c r="AB10" s="382"/>
      <c r="AC10" s="382"/>
      <c r="AD10" s="382"/>
      <c r="AE10" s="382"/>
      <c r="AF10" s="382"/>
      <c r="AG10" s="382"/>
      <c r="AH10" s="382"/>
      <c r="AI10" s="382"/>
      <c r="AJ10" s="382"/>
      <c r="AK10" s="382"/>
      <c r="AL10" s="572"/>
      <c r="AM10" s="489" t="s">
        <v>119</v>
      </c>
      <c r="AN10" s="394"/>
      <c r="AO10" s="394"/>
      <c r="AP10" s="394"/>
      <c r="AQ10" s="394"/>
      <c r="AR10" s="394"/>
      <c r="AS10" s="394"/>
      <c r="AT10" s="395"/>
      <c r="AU10" s="477" t="s">
        <v>120</v>
      </c>
      <c r="AV10" s="478"/>
      <c r="AW10" s="478"/>
      <c r="AX10" s="478"/>
      <c r="AY10" s="400" t="s">
        <v>121</v>
      </c>
      <c r="AZ10" s="401"/>
      <c r="BA10" s="401"/>
      <c r="BB10" s="401"/>
      <c r="BC10" s="401"/>
      <c r="BD10" s="401"/>
      <c r="BE10" s="401"/>
      <c r="BF10" s="401"/>
      <c r="BG10" s="401"/>
      <c r="BH10" s="401"/>
      <c r="BI10" s="401"/>
      <c r="BJ10" s="401"/>
      <c r="BK10" s="401"/>
      <c r="BL10" s="401"/>
      <c r="BM10" s="402"/>
      <c r="BN10" s="420">
        <v>228027</v>
      </c>
      <c r="BO10" s="421"/>
      <c r="BP10" s="421"/>
      <c r="BQ10" s="421"/>
      <c r="BR10" s="421"/>
      <c r="BS10" s="421"/>
      <c r="BT10" s="421"/>
      <c r="BU10" s="422"/>
      <c r="BV10" s="420">
        <v>88315</v>
      </c>
      <c r="BW10" s="421"/>
      <c r="BX10" s="421"/>
      <c r="BY10" s="421"/>
      <c r="BZ10" s="421"/>
      <c r="CA10" s="421"/>
      <c r="CB10" s="421"/>
      <c r="CC10" s="422"/>
      <c r="CD10" s="184" t="s">
        <v>122</v>
      </c>
      <c r="CE10" s="185"/>
      <c r="CF10" s="185"/>
      <c r="CG10" s="185"/>
      <c r="CH10" s="185"/>
      <c r="CI10" s="185"/>
      <c r="CJ10" s="185"/>
      <c r="CK10" s="185"/>
      <c r="CL10" s="185"/>
      <c r="CM10" s="185"/>
      <c r="CN10" s="185"/>
      <c r="CO10" s="185"/>
      <c r="CP10" s="185"/>
      <c r="CQ10" s="185"/>
      <c r="CR10" s="185"/>
      <c r="CS10" s="186"/>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81"/>
      <c r="B11" s="562"/>
      <c r="C11" s="563"/>
      <c r="D11" s="563"/>
      <c r="E11" s="563"/>
      <c r="F11" s="563"/>
      <c r="G11" s="563"/>
      <c r="H11" s="563"/>
      <c r="I11" s="563"/>
      <c r="J11" s="563"/>
      <c r="K11" s="483"/>
      <c r="L11" s="466" t="s">
        <v>123</v>
      </c>
      <c r="M11" s="467"/>
      <c r="N11" s="467"/>
      <c r="O11" s="467"/>
      <c r="P11" s="467"/>
      <c r="Q11" s="468"/>
      <c r="R11" s="559" t="s">
        <v>124</v>
      </c>
      <c r="S11" s="560"/>
      <c r="T11" s="560"/>
      <c r="U11" s="560"/>
      <c r="V11" s="561"/>
      <c r="W11" s="571"/>
      <c r="X11" s="382"/>
      <c r="Y11" s="382"/>
      <c r="Z11" s="382"/>
      <c r="AA11" s="382"/>
      <c r="AB11" s="382"/>
      <c r="AC11" s="382"/>
      <c r="AD11" s="382"/>
      <c r="AE11" s="382"/>
      <c r="AF11" s="382"/>
      <c r="AG11" s="382"/>
      <c r="AH11" s="382"/>
      <c r="AI11" s="382"/>
      <c r="AJ11" s="382"/>
      <c r="AK11" s="382"/>
      <c r="AL11" s="572"/>
      <c r="AM11" s="489" t="s">
        <v>125</v>
      </c>
      <c r="AN11" s="394"/>
      <c r="AO11" s="394"/>
      <c r="AP11" s="394"/>
      <c r="AQ11" s="394"/>
      <c r="AR11" s="394"/>
      <c r="AS11" s="394"/>
      <c r="AT11" s="395"/>
      <c r="AU11" s="477" t="s">
        <v>126</v>
      </c>
      <c r="AV11" s="478"/>
      <c r="AW11" s="478"/>
      <c r="AX11" s="478"/>
      <c r="AY11" s="400" t="s">
        <v>127</v>
      </c>
      <c r="AZ11" s="401"/>
      <c r="BA11" s="401"/>
      <c r="BB11" s="401"/>
      <c r="BC11" s="401"/>
      <c r="BD11" s="401"/>
      <c r="BE11" s="401"/>
      <c r="BF11" s="401"/>
      <c r="BG11" s="401"/>
      <c r="BH11" s="401"/>
      <c r="BI11" s="401"/>
      <c r="BJ11" s="401"/>
      <c r="BK11" s="401"/>
      <c r="BL11" s="401"/>
      <c r="BM11" s="402"/>
      <c r="BN11" s="420">
        <v>0</v>
      </c>
      <c r="BO11" s="421"/>
      <c r="BP11" s="421"/>
      <c r="BQ11" s="421"/>
      <c r="BR11" s="421"/>
      <c r="BS11" s="421"/>
      <c r="BT11" s="421"/>
      <c r="BU11" s="422"/>
      <c r="BV11" s="420">
        <v>0</v>
      </c>
      <c r="BW11" s="421"/>
      <c r="BX11" s="421"/>
      <c r="BY11" s="421"/>
      <c r="BZ11" s="421"/>
      <c r="CA11" s="421"/>
      <c r="CB11" s="421"/>
      <c r="CC11" s="422"/>
      <c r="CD11" s="429" t="s">
        <v>128</v>
      </c>
      <c r="CE11" s="430"/>
      <c r="CF11" s="430"/>
      <c r="CG11" s="430"/>
      <c r="CH11" s="430"/>
      <c r="CI11" s="430"/>
      <c r="CJ11" s="430"/>
      <c r="CK11" s="430"/>
      <c r="CL11" s="430"/>
      <c r="CM11" s="430"/>
      <c r="CN11" s="430"/>
      <c r="CO11" s="430"/>
      <c r="CP11" s="430"/>
      <c r="CQ11" s="430"/>
      <c r="CR11" s="430"/>
      <c r="CS11" s="431"/>
      <c r="CT11" s="533" t="s">
        <v>129</v>
      </c>
      <c r="CU11" s="534"/>
      <c r="CV11" s="534"/>
      <c r="CW11" s="534"/>
      <c r="CX11" s="534"/>
      <c r="CY11" s="534"/>
      <c r="CZ11" s="534"/>
      <c r="DA11" s="535"/>
      <c r="DB11" s="533" t="s">
        <v>129</v>
      </c>
      <c r="DC11" s="534"/>
      <c r="DD11" s="534"/>
      <c r="DE11" s="534"/>
      <c r="DF11" s="534"/>
      <c r="DG11" s="534"/>
      <c r="DH11" s="534"/>
      <c r="DI11" s="535"/>
    </row>
    <row r="12" spans="1:119" ht="18.75" customHeight="1" x14ac:dyDescent="0.15">
      <c r="A12" s="181"/>
      <c r="B12" s="536" t="s">
        <v>130</v>
      </c>
      <c r="C12" s="537"/>
      <c r="D12" s="537"/>
      <c r="E12" s="537"/>
      <c r="F12" s="537"/>
      <c r="G12" s="537"/>
      <c r="H12" s="537"/>
      <c r="I12" s="537"/>
      <c r="J12" s="537"/>
      <c r="K12" s="538"/>
      <c r="L12" s="545" t="s">
        <v>131</v>
      </c>
      <c r="M12" s="546"/>
      <c r="N12" s="546"/>
      <c r="O12" s="546"/>
      <c r="P12" s="546"/>
      <c r="Q12" s="547"/>
      <c r="R12" s="548">
        <v>3119</v>
      </c>
      <c r="S12" s="549"/>
      <c r="T12" s="549"/>
      <c r="U12" s="549"/>
      <c r="V12" s="550"/>
      <c r="W12" s="551" t="s">
        <v>1</v>
      </c>
      <c r="X12" s="478"/>
      <c r="Y12" s="478"/>
      <c r="Z12" s="478"/>
      <c r="AA12" s="478"/>
      <c r="AB12" s="552"/>
      <c r="AC12" s="553" t="s">
        <v>132</v>
      </c>
      <c r="AD12" s="554"/>
      <c r="AE12" s="554"/>
      <c r="AF12" s="554"/>
      <c r="AG12" s="555"/>
      <c r="AH12" s="553" t="s">
        <v>133</v>
      </c>
      <c r="AI12" s="554"/>
      <c r="AJ12" s="554"/>
      <c r="AK12" s="554"/>
      <c r="AL12" s="556"/>
      <c r="AM12" s="489" t="s">
        <v>134</v>
      </c>
      <c r="AN12" s="394"/>
      <c r="AO12" s="394"/>
      <c r="AP12" s="394"/>
      <c r="AQ12" s="394"/>
      <c r="AR12" s="394"/>
      <c r="AS12" s="394"/>
      <c r="AT12" s="395"/>
      <c r="AU12" s="477" t="s">
        <v>135</v>
      </c>
      <c r="AV12" s="478"/>
      <c r="AW12" s="478"/>
      <c r="AX12" s="478"/>
      <c r="AY12" s="400" t="s">
        <v>136</v>
      </c>
      <c r="AZ12" s="401"/>
      <c r="BA12" s="401"/>
      <c r="BB12" s="401"/>
      <c r="BC12" s="401"/>
      <c r="BD12" s="401"/>
      <c r="BE12" s="401"/>
      <c r="BF12" s="401"/>
      <c r="BG12" s="401"/>
      <c r="BH12" s="401"/>
      <c r="BI12" s="401"/>
      <c r="BJ12" s="401"/>
      <c r="BK12" s="401"/>
      <c r="BL12" s="401"/>
      <c r="BM12" s="402"/>
      <c r="BN12" s="420">
        <v>0</v>
      </c>
      <c r="BO12" s="421"/>
      <c r="BP12" s="421"/>
      <c r="BQ12" s="421"/>
      <c r="BR12" s="421"/>
      <c r="BS12" s="421"/>
      <c r="BT12" s="421"/>
      <c r="BU12" s="422"/>
      <c r="BV12" s="420">
        <v>0</v>
      </c>
      <c r="BW12" s="421"/>
      <c r="BX12" s="421"/>
      <c r="BY12" s="421"/>
      <c r="BZ12" s="421"/>
      <c r="CA12" s="421"/>
      <c r="CB12" s="421"/>
      <c r="CC12" s="422"/>
      <c r="CD12" s="429" t="s">
        <v>137</v>
      </c>
      <c r="CE12" s="430"/>
      <c r="CF12" s="430"/>
      <c r="CG12" s="430"/>
      <c r="CH12" s="430"/>
      <c r="CI12" s="430"/>
      <c r="CJ12" s="430"/>
      <c r="CK12" s="430"/>
      <c r="CL12" s="430"/>
      <c r="CM12" s="430"/>
      <c r="CN12" s="430"/>
      <c r="CO12" s="430"/>
      <c r="CP12" s="430"/>
      <c r="CQ12" s="430"/>
      <c r="CR12" s="430"/>
      <c r="CS12" s="431"/>
      <c r="CT12" s="533" t="s">
        <v>129</v>
      </c>
      <c r="CU12" s="534"/>
      <c r="CV12" s="534"/>
      <c r="CW12" s="534"/>
      <c r="CX12" s="534"/>
      <c r="CY12" s="534"/>
      <c r="CZ12" s="534"/>
      <c r="DA12" s="535"/>
      <c r="DB12" s="533" t="s">
        <v>138</v>
      </c>
      <c r="DC12" s="534"/>
      <c r="DD12" s="534"/>
      <c r="DE12" s="534"/>
      <c r="DF12" s="534"/>
      <c r="DG12" s="534"/>
      <c r="DH12" s="534"/>
      <c r="DI12" s="535"/>
    </row>
    <row r="13" spans="1:119" ht="18.75" customHeight="1" x14ac:dyDescent="0.15">
      <c r="A13" s="181"/>
      <c r="B13" s="539"/>
      <c r="C13" s="540"/>
      <c r="D13" s="540"/>
      <c r="E13" s="540"/>
      <c r="F13" s="540"/>
      <c r="G13" s="540"/>
      <c r="H13" s="540"/>
      <c r="I13" s="540"/>
      <c r="J13" s="540"/>
      <c r="K13" s="541"/>
      <c r="L13" s="190"/>
      <c r="M13" s="520" t="s">
        <v>139</v>
      </c>
      <c r="N13" s="521"/>
      <c r="O13" s="521"/>
      <c r="P13" s="521"/>
      <c r="Q13" s="522"/>
      <c r="R13" s="523">
        <v>3105</v>
      </c>
      <c r="S13" s="524"/>
      <c r="T13" s="524"/>
      <c r="U13" s="524"/>
      <c r="V13" s="525"/>
      <c r="W13" s="511" t="s">
        <v>140</v>
      </c>
      <c r="X13" s="433"/>
      <c r="Y13" s="433"/>
      <c r="Z13" s="433"/>
      <c r="AA13" s="433"/>
      <c r="AB13" s="434"/>
      <c r="AC13" s="396">
        <v>261</v>
      </c>
      <c r="AD13" s="397"/>
      <c r="AE13" s="397"/>
      <c r="AF13" s="397"/>
      <c r="AG13" s="398"/>
      <c r="AH13" s="396">
        <v>282</v>
      </c>
      <c r="AI13" s="397"/>
      <c r="AJ13" s="397"/>
      <c r="AK13" s="397"/>
      <c r="AL13" s="399"/>
      <c r="AM13" s="489" t="s">
        <v>141</v>
      </c>
      <c r="AN13" s="394"/>
      <c r="AO13" s="394"/>
      <c r="AP13" s="394"/>
      <c r="AQ13" s="394"/>
      <c r="AR13" s="394"/>
      <c r="AS13" s="394"/>
      <c r="AT13" s="395"/>
      <c r="AU13" s="477" t="s">
        <v>142</v>
      </c>
      <c r="AV13" s="478"/>
      <c r="AW13" s="478"/>
      <c r="AX13" s="478"/>
      <c r="AY13" s="400" t="s">
        <v>143</v>
      </c>
      <c r="AZ13" s="401"/>
      <c r="BA13" s="401"/>
      <c r="BB13" s="401"/>
      <c r="BC13" s="401"/>
      <c r="BD13" s="401"/>
      <c r="BE13" s="401"/>
      <c r="BF13" s="401"/>
      <c r="BG13" s="401"/>
      <c r="BH13" s="401"/>
      <c r="BI13" s="401"/>
      <c r="BJ13" s="401"/>
      <c r="BK13" s="401"/>
      <c r="BL13" s="401"/>
      <c r="BM13" s="402"/>
      <c r="BN13" s="420">
        <v>223784</v>
      </c>
      <c r="BO13" s="421"/>
      <c r="BP13" s="421"/>
      <c r="BQ13" s="421"/>
      <c r="BR13" s="421"/>
      <c r="BS13" s="421"/>
      <c r="BT13" s="421"/>
      <c r="BU13" s="422"/>
      <c r="BV13" s="420">
        <v>48579</v>
      </c>
      <c r="BW13" s="421"/>
      <c r="BX13" s="421"/>
      <c r="BY13" s="421"/>
      <c r="BZ13" s="421"/>
      <c r="CA13" s="421"/>
      <c r="CB13" s="421"/>
      <c r="CC13" s="422"/>
      <c r="CD13" s="429" t="s">
        <v>144</v>
      </c>
      <c r="CE13" s="430"/>
      <c r="CF13" s="430"/>
      <c r="CG13" s="430"/>
      <c r="CH13" s="430"/>
      <c r="CI13" s="430"/>
      <c r="CJ13" s="430"/>
      <c r="CK13" s="430"/>
      <c r="CL13" s="430"/>
      <c r="CM13" s="430"/>
      <c r="CN13" s="430"/>
      <c r="CO13" s="430"/>
      <c r="CP13" s="430"/>
      <c r="CQ13" s="430"/>
      <c r="CR13" s="430"/>
      <c r="CS13" s="431"/>
      <c r="CT13" s="390">
        <v>1</v>
      </c>
      <c r="CU13" s="391"/>
      <c r="CV13" s="391"/>
      <c r="CW13" s="391"/>
      <c r="CX13" s="391"/>
      <c r="CY13" s="391"/>
      <c r="CZ13" s="391"/>
      <c r="DA13" s="392"/>
      <c r="DB13" s="390">
        <v>1.2</v>
      </c>
      <c r="DC13" s="391"/>
      <c r="DD13" s="391"/>
      <c r="DE13" s="391"/>
      <c r="DF13" s="391"/>
      <c r="DG13" s="391"/>
      <c r="DH13" s="391"/>
      <c r="DI13" s="392"/>
    </row>
    <row r="14" spans="1:119" ht="18.75" customHeight="1" thickBot="1" x14ac:dyDescent="0.2">
      <c r="A14" s="181"/>
      <c r="B14" s="539"/>
      <c r="C14" s="540"/>
      <c r="D14" s="540"/>
      <c r="E14" s="540"/>
      <c r="F14" s="540"/>
      <c r="G14" s="540"/>
      <c r="H14" s="540"/>
      <c r="I14" s="540"/>
      <c r="J14" s="540"/>
      <c r="K14" s="541"/>
      <c r="L14" s="513" t="s">
        <v>145</v>
      </c>
      <c r="M14" s="557"/>
      <c r="N14" s="557"/>
      <c r="O14" s="557"/>
      <c r="P14" s="557"/>
      <c r="Q14" s="558"/>
      <c r="R14" s="523">
        <v>3137</v>
      </c>
      <c r="S14" s="524"/>
      <c r="T14" s="524"/>
      <c r="U14" s="524"/>
      <c r="V14" s="525"/>
      <c r="W14" s="526"/>
      <c r="X14" s="436"/>
      <c r="Y14" s="436"/>
      <c r="Z14" s="436"/>
      <c r="AA14" s="436"/>
      <c r="AB14" s="437"/>
      <c r="AC14" s="516">
        <v>19</v>
      </c>
      <c r="AD14" s="517"/>
      <c r="AE14" s="517"/>
      <c r="AF14" s="517"/>
      <c r="AG14" s="518"/>
      <c r="AH14" s="516">
        <v>19.600000000000001</v>
      </c>
      <c r="AI14" s="517"/>
      <c r="AJ14" s="517"/>
      <c r="AK14" s="517"/>
      <c r="AL14" s="519"/>
      <c r="AM14" s="489"/>
      <c r="AN14" s="394"/>
      <c r="AO14" s="394"/>
      <c r="AP14" s="394"/>
      <c r="AQ14" s="394"/>
      <c r="AR14" s="394"/>
      <c r="AS14" s="394"/>
      <c r="AT14" s="395"/>
      <c r="AU14" s="477"/>
      <c r="AV14" s="478"/>
      <c r="AW14" s="478"/>
      <c r="AX14" s="478"/>
      <c r="AY14" s="400"/>
      <c r="AZ14" s="401"/>
      <c r="BA14" s="401"/>
      <c r="BB14" s="401"/>
      <c r="BC14" s="401"/>
      <c r="BD14" s="401"/>
      <c r="BE14" s="401"/>
      <c r="BF14" s="401"/>
      <c r="BG14" s="401"/>
      <c r="BH14" s="401"/>
      <c r="BI14" s="401"/>
      <c r="BJ14" s="401"/>
      <c r="BK14" s="401"/>
      <c r="BL14" s="401"/>
      <c r="BM14" s="402"/>
      <c r="BN14" s="420"/>
      <c r="BO14" s="421"/>
      <c r="BP14" s="421"/>
      <c r="BQ14" s="421"/>
      <c r="BR14" s="421"/>
      <c r="BS14" s="421"/>
      <c r="BT14" s="421"/>
      <c r="BU14" s="422"/>
      <c r="BV14" s="420"/>
      <c r="BW14" s="421"/>
      <c r="BX14" s="421"/>
      <c r="BY14" s="421"/>
      <c r="BZ14" s="421"/>
      <c r="CA14" s="421"/>
      <c r="CB14" s="421"/>
      <c r="CC14" s="422"/>
      <c r="CD14" s="426" t="s">
        <v>146</v>
      </c>
      <c r="CE14" s="427"/>
      <c r="CF14" s="427"/>
      <c r="CG14" s="427"/>
      <c r="CH14" s="427"/>
      <c r="CI14" s="427"/>
      <c r="CJ14" s="427"/>
      <c r="CK14" s="427"/>
      <c r="CL14" s="427"/>
      <c r="CM14" s="427"/>
      <c r="CN14" s="427"/>
      <c r="CO14" s="427"/>
      <c r="CP14" s="427"/>
      <c r="CQ14" s="427"/>
      <c r="CR14" s="427"/>
      <c r="CS14" s="428"/>
      <c r="CT14" s="527" t="s">
        <v>138</v>
      </c>
      <c r="CU14" s="528"/>
      <c r="CV14" s="528"/>
      <c r="CW14" s="528"/>
      <c r="CX14" s="528"/>
      <c r="CY14" s="528"/>
      <c r="CZ14" s="528"/>
      <c r="DA14" s="529"/>
      <c r="DB14" s="527" t="s">
        <v>147</v>
      </c>
      <c r="DC14" s="528"/>
      <c r="DD14" s="528"/>
      <c r="DE14" s="528"/>
      <c r="DF14" s="528"/>
      <c r="DG14" s="528"/>
      <c r="DH14" s="528"/>
      <c r="DI14" s="529"/>
    </row>
    <row r="15" spans="1:119" ht="18.75" customHeight="1" x14ac:dyDescent="0.15">
      <c r="A15" s="181"/>
      <c r="B15" s="539"/>
      <c r="C15" s="540"/>
      <c r="D15" s="540"/>
      <c r="E15" s="540"/>
      <c r="F15" s="540"/>
      <c r="G15" s="540"/>
      <c r="H15" s="540"/>
      <c r="I15" s="540"/>
      <c r="J15" s="540"/>
      <c r="K15" s="541"/>
      <c r="L15" s="190"/>
      <c r="M15" s="520" t="s">
        <v>148</v>
      </c>
      <c r="N15" s="521"/>
      <c r="O15" s="521"/>
      <c r="P15" s="521"/>
      <c r="Q15" s="522"/>
      <c r="R15" s="523">
        <v>3123</v>
      </c>
      <c r="S15" s="524"/>
      <c r="T15" s="524"/>
      <c r="U15" s="524"/>
      <c r="V15" s="525"/>
      <c r="W15" s="511" t="s">
        <v>149</v>
      </c>
      <c r="X15" s="433"/>
      <c r="Y15" s="433"/>
      <c r="Z15" s="433"/>
      <c r="AA15" s="433"/>
      <c r="AB15" s="434"/>
      <c r="AC15" s="396">
        <v>238</v>
      </c>
      <c r="AD15" s="397"/>
      <c r="AE15" s="397"/>
      <c r="AF15" s="397"/>
      <c r="AG15" s="398"/>
      <c r="AH15" s="396">
        <v>255</v>
      </c>
      <c r="AI15" s="397"/>
      <c r="AJ15" s="397"/>
      <c r="AK15" s="397"/>
      <c r="AL15" s="399"/>
      <c r="AM15" s="489"/>
      <c r="AN15" s="394"/>
      <c r="AO15" s="394"/>
      <c r="AP15" s="394"/>
      <c r="AQ15" s="394"/>
      <c r="AR15" s="394"/>
      <c r="AS15" s="394"/>
      <c r="AT15" s="395"/>
      <c r="AU15" s="477"/>
      <c r="AV15" s="478"/>
      <c r="AW15" s="478"/>
      <c r="AX15" s="478"/>
      <c r="AY15" s="412" t="s">
        <v>150</v>
      </c>
      <c r="AZ15" s="413"/>
      <c r="BA15" s="413"/>
      <c r="BB15" s="413"/>
      <c r="BC15" s="413"/>
      <c r="BD15" s="413"/>
      <c r="BE15" s="413"/>
      <c r="BF15" s="413"/>
      <c r="BG15" s="413"/>
      <c r="BH15" s="413"/>
      <c r="BI15" s="413"/>
      <c r="BJ15" s="413"/>
      <c r="BK15" s="413"/>
      <c r="BL15" s="413"/>
      <c r="BM15" s="414"/>
      <c r="BN15" s="415">
        <v>316187</v>
      </c>
      <c r="BO15" s="416"/>
      <c r="BP15" s="416"/>
      <c r="BQ15" s="416"/>
      <c r="BR15" s="416"/>
      <c r="BS15" s="416"/>
      <c r="BT15" s="416"/>
      <c r="BU15" s="417"/>
      <c r="BV15" s="415">
        <v>306000</v>
      </c>
      <c r="BW15" s="416"/>
      <c r="BX15" s="416"/>
      <c r="BY15" s="416"/>
      <c r="BZ15" s="416"/>
      <c r="CA15" s="416"/>
      <c r="CB15" s="416"/>
      <c r="CC15" s="417"/>
      <c r="CD15" s="530" t="s">
        <v>151</v>
      </c>
      <c r="CE15" s="531"/>
      <c r="CF15" s="531"/>
      <c r="CG15" s="531"/>
      <c r="CH15" s="531"/>
      <c r="CI15" s="531"/>
      <c r="CJ15" s="531"/>
      <c r="CK15" s="531"/>
      <c r="CL15" s="531"/>
      <c r="CM15" s="531"/>
      <c r="CN15" s="531"/>
      <c r="CO15" s="531"/>
      <c r="CP15" s="531"/>
      <c r="CQ15" s="531"/>
      <c r="CR15" s="531"/>
      <c r="CS15" s="532"/>
      <c r="CT15" s="191"/>
      <c r="CU15" s="192"/>
      <c r="CV15" s="192"/>
      <c r="CW15" s="192"/>
      <c r="CX15" s="192"/>
      <c r="CY15" s="192"/>
      <c r="CZ15" s="192"/>
      <c r="DA15" s="193"/>
      <c r="DB15" s="191"/>
      <c r="DC15" s="192"/>
      <c r="DD15" s="192"/>
      <c r="DE15" s="192"/>
      <c r="DF15" s="192"/>
      <c r="DG15" s="192"/>
      <c r="DH15" s="192"/>
      <c r="DI15" s="193"/>
    </row>
    <row r="16" spans="1:119" ht="18.75" customHeight="1" x14ac:dyDescent="0.15">
      <c r="A16" s="181"/>
      <c r="B16" s="539"/>
      <c r="C16" s="540"/>
      <c r="D16" s="540"/>
      <c r="E16" s="540"/>
      <c r="F16" s="540"/>
      <c r="G16" s="540"/>
      <c r="H16" s="540"/>
      <c r="I16" s="540"/>
      <c r="J16" s="540"/>
      <c r="K16" s="541"/>
      <c r="L16" s="513" t="s">
        <v>152</v>
      </c>
      <c r="M16" s="514"/>
      <c r="N16" s="514"/>
      <c r="O16" s="514"/>
      <c r="P16" s="514"/>
      <c r="Q16" s="515"/>
      <c r="R16" s="508" t="s">
        <v>153</v>
      </c>
      <c r="S16" s="509"/>
      <c r="T16" s="509"/>
      <c r="U16" s="509"/>
      <c r="V16" s="510"/>
      <c r="W16" s="526"/>
      <c r="X16" s="436"/>
      <c r="Y16" s="436"/>
      <c r="Z16" s="436"/>
      <c r="AA16" s="436"/>
      <c r="AB16" s="437"/>
      <c r="AC16" s="516">
        <v>17.3</v>
      </c>
      <c r="AD16" s="517"/>
      <c r="AE16" s="517"/>
      <c r="AF16" s="517"/>
      <c r="AG16" s="518"/>
      <c r="AH16" s="516">
        <v>17.7</v>
      </c>
      <c r="AI16" s="517"/>
      <c r="AJ16" s="517"/>
      <c r="AK16" s="517"/>
      <c r="AL16" s="519"/>
      <c r="AM16" s="489"/>
      <c r="AN16" s="394"/>
      <c r="AO16" s="394"/>
      <c r="AP16" s="394"/>
      <c r="AQ16" s="394"/>
      <c r="AR16" s="394"/>
      <c r="AS16" s="394"/>
      <c r="AT16" s="395"/>
      <c r="AU16" s="477"/>
      <c r="AV16" s="478"/>
      <c r="AW16" s="478"/>
      <c r="AX16" s="478"/>
      <c r="AY16" s="400" t="s">
        <v>154</v>
      </c>
      <c r="AZ16" s="401"/>
      <c r="BA16" s="401"/>
      <c r="BB16" s="401"/>
      <c r="BC16" s="401"/>
      <c r="BD16" s="401"/>
      <c r="BE16" s="401"/>
      <c r="BF16" s="401"/>
      <c r="BG16" s="401"/>
      <c r="BH16" s="401"/>
      <c r="BI16" s="401"/>
      <c r="BJ16" s="401"/>
      <c r="BK16" s="401"/>
      <c r="BL16" s="401"/>
      <c r="BM16" s="402"/>
      <c r="BN16" s="420">
        <v>1581603</v>
      </c>
      <c r="BO16" s="421"/>
      <c r="BP16" s="421"/>
      <c r="BQ16" s="421"/>
      <c r="BR16" s="421"/>
      <c r="BS16" s="421"/>
      <c r="BT16" s="421"/>
      <c r="BU16" s="422"/>
      <c r="BV16" s="420">
        <v>1490815</v>
      </c>
      <c r="BW16" s="421"/>
      <c r="BX16" s="421"/>
      <c r="BY16" s="421"/>
      <c r="BZ16" s="421"/>
      <c r="CA16" s="421"/>
      <c r="CB16" s="421"/>
      <c r="CC16" s="422"/>
      <c r="CD16" s="194"/>
      <c r="CE16" s="418"/>
      <c r="CF16" s="418"/>
      <c r="CG16" s="418"/>
      <c r="CH16" s="418"/>
      <c r="CI16" s="418"/>
      <c r="CJ16" s="418"/>
      <c r="CK16" s="418"/>
      <c r="CL16" s="418"/>
      <c r="CM16" s="418"/>
      <c r="CN16" s="418"/>
      <c r="CO16" s="418"/>
      <c r="CP16" s="418"/>
      <c r="CQ16" s="418"/>
      <c r="CR16" s="418"/>
      <c r="CS16" s="419"/>
      <c r="CT16" s="390"/>
      <c r="CU16" s="391"/>
      <c r="CV16" s="391"/>
      <c r="CW16" s="391"/>
      <c r="CX16" s="391"/>
      <c r="CY16" s="391"/>
      <c r="CZ16" s="391"/>
      <c r="DA16" s="392"/>
      <c r="DB16" s="390"/>
      <c r="DC16" s="391"/>
      <c r="DD16" s="391"/>
      <c r="DE16" s="391"/>
      <c r="DF16" s="391"/>
      <c r="DG16" s="391"/>
      <c r="DH16" s="391"/>
      <c r="DI16" s="392"/>
    </row>
    <row r="17" spans="1:113" ht="18.75" customHeight="1" thickBot="1" x14ac:dyDescent="0.2">
      <c r="A17" s="181"/>
      <c r="B17" s="542"/>
      <c r="C17" s="543"/>
      <c r="D17" s="543"/>
      <c r="E17" s="543"/>
      <c r="F17" s="543"/>
      <c r="G17" s="543"/>
      <c r="H17" s="543"/>
      <c r="I17" s="543"/>
      <c r="J17" s="543"/>
      <c r="K17" s="544"/>
      <c r="L17" s="195"/>
      <c r="M17" s="505" t="s">
        <v>155</v>
      </c>
      <c r="N17" s="506"/>
      <c r="O17" s="506"/>
      <c r="P17" s="506"/>
      <c r="Q17" s="507"/>
      <c r="R17" s="508" t="s">
        <v>153</v>
      </c>
      <c r="S17" s="509"/>
      <c r="T17" s="509"/>
      <c r="U17" s="509"/>
      <c r="V17" s="510"/>
      <c r="W17" s="511" t="s">
        <v>156</v>
      </c>
      <c r="X17" s="433"/>
      <c r="Y17" s="433"/>
      <c r="Z17" s="433"/>
      <c r="AA17" s="433"/>
      <c r="AB17" s="434"/>
      <c r="AC17" s="396">
        <v>876</v>
      </c>
      <c r="AD17" s="397"/>
      <c r="AE17" s="397"/>
      <c r="AF17" s="397"/>
      <c r="AG17" s="398"/>
      <c r="AH17" s="396">
        <v>902</v>
      </c>
      <c r="AI17" s="397"/>
      <c r="AJ17" s="397"/>
      <c r="AK17" s="397"/>
      <c r="AL17" s="399"/>
      <c r="AM17" s="489"/>
      <c r="AN17" s="394"/>
      <c r="AO17" s="394"/>
      <c r="AP17" s="394"/>
      <c r="AQ17" s="394"/>
      <c r="AR17" s="394"/>
      <c r="AS17" s="394"/>
      <c r="AT17" s="395"/>
      <c r="AU17" s="477"/>
      <c r="AV17" s="478"/>
      <c r="AW17" s="478"/>
      <c r="AX17" s="478"/>
      <c r="AY17" s="400" t="s">
        <v>157</v>
      </c>
      <c r="AZ17" s="401"/>
      <c r="BA17" s="401"/>
      <c r="BB17" s="401"/>
      <c r="BC17" s="401"/>
      <c r="BD17" s="401"/>
      <c r="BE17" s="401"/>
      <c r="BF17" s="401"/>
      <c r="BG17" s="401"/>
      <c r="BH17" s="401"/>
      <c r="BI17" s="401"/>
      <c r="BJ17" s="401"/>
      <c r="BK17" s="401"/>
      <c r="BL17" s="401"/>
      <c r="BM17" s="402"/>
      <c r="BN17" s="420">
        <v>394652</v>
      </c>
      <c r="BO17" s="421"/>
      <c r="BP17" s="421"/>
      <c r="BQ17" s="421"/>
      <c r="BR17" s="421"/>
      <c r="BS17" s="421"/>
      <c r="BT17" s="421"/>
      <c r="BU17" s="422"/>
      <c r="BV17" s="420">
        <v>388002</v>
      </c>
      <c r="BW17" s="421"/>
      <c r="BX17" s="421"/>
      <c r="BY17" s="421"/>
      <c r="BZ17" s="421"/>
      <c r="CA17" s="421"/>
      <c r="CB17" s="421"/>
      <c r="CC17" s="422"/>
      <c r="CD17" s="194"/>
      <c r="CE17" s="418"/>
      <c r="CF17" s="418"/>
      <c r="CG17" s="418"/>
      <c r="CH17" s="418"/>
      <c r="CI17" s="418"/>
      <c r="CJ17" s="418"/>
      <c r="CK17" s="418"/>
      <c r="CL17" s="418"/>
      <c r="CM17" s="418"/>
      <c r="CN17" s="418"/>
      <c r="CO17" s="418"/>
      <c r="CP17" s="418"/>
      <c r="CQ17" s="418"/>
      <c r="CR17" s="418"/>
      <c r="CS17" s="419"/>
      <c r="CT17" s="390"/>
      <c r="CU17" s="391"/>
      <c r="CV17" s="391"/>
      <c r="CW17" s="391"/>
      <c r="CX17" s="391"/>
      <c r="CY17" s="391"/>
      <c r="CZ17" s="391"/>
      <c r="DA17" s="392"/>
      <c r="DB17" s="390"/>
      <c r="DC17" s="391"/>
      <c r="DD17" s="391"/>
      <c r="DE17" s="391"/>
      <c r="DF17" s="391"/>
      <c r="DG17" s="391"/>
      <c r="DH17" s="391"/>
      <c r="DI17" s="392"/>
    </row>
    <row r="18" spans="1:113" ht="18.75" customHeight="1" thickBot="1" x14ac:dyDescent="0.2">
      <c r="A18" s="181"/>
      <c r="B18" s="482" t="s">
        <v>158</v>
      </c>
      <c r="C18" s="483"/>
      <c r="D18" s="483"/>
      <c r="E18" s="484"/>
      <c r="F18" s="484"/>
      <c r="G18" s="484"/>
      <c r="H18" s="484"/>
      <c r="I18" s="484"/>
      <c r="J18" s="484"/>
      <c r="K18" s="484"/>
      <c r="L18" s="485">
        <v>28.37</v>
      </c>
      <c r="M18" s="485"/>
      <c r="N18" s="485"/>
      <c r="O18" s="485"/>
      <c r="P18" s="485"/>
      <c r="Q18" s="485"/>
      <c r="R18" s="486"/>
      <c r="S18" s="486"/>
      <c r="T18" s="486"/>
      <c r="U18" s="486"/>
      <c r="V18" s="487"/>
      <c r="W18" s="501"/>
      <c r="X18" s="502"/>
      <c r="Y18" s="502"/>
      <c r="Z18" s="502"/>
      <c r="AA18" s="502"/>
      <c r="AB18" s="512"/>
      <c r="AC18" s="384">
        <v>63.7</v>
      </c>
      <c r="AD18" s="385"/>
      <c r="AE18" s="385"/>
      <c r="AF18" s="385"/>
      <c r="AG18" s="488"/>
      <c r="AH18" s="384">
        <v>62.7</v>
      </c>
      <c r="AI18" s="385"/>
      <c r="AJ18" s="385"/>
      <c r="AK18" s="385"/>
      <c r="AL18" s="386"/>
      <c r="AM18" s="489"/>
      <c r="AN18" s="394"/>
      <c r="AO18" s="394"/>
      <c r="AP18" s="394"/>
      <c r="AQ18" s="394"/>
      <c r="AR18" s="394"/>
      <c r="AS18" s="394"/>
      <c r="AT18" s="395"/>
      <c r="AU18" s="477"/>
      <c r="AV18" s="478"/>
      <c r="AW18" s="478"/>
      <c r="AX18" s="478"/>
      <c r="AY18" s="400" t="s">
        <v>159</v>
      </c>
      <c r="AZ18" s="401"/>
      <c r="BA18" s="401"/>
      <c r="BB18" s="401"/>
      <c r="BC18" s="401"/>
      <c r="BD18" s="401"/>
      <c r="BE18" s="401"/>
      <c r="BF18" s="401"/>
      <c r="BG18" s="401"/>
      <c r="BH18" s="401"/>
      <c r="BI18" s="401"/>
      <c r="BJ18" s="401"/>
      <c r="BK18" s="401"/>
      <c r="BL18" s="401"/>
      <c r="BM18" s="402"/>
      <c r="BN18" s="420">
        <v>1489101</v>
      </c>
      <c r="BO18" s="421"/>
      <c r="BP18" s="421"/>
      <c r="BQ18" s="421"/>
      <c r="BR18" s="421"/>
      <c r="BS18" s="421"/>
      <c r="BT18" s="421"/>
      <c r="BU18" s="422"/>
      <c r="BV18" s="420">
        <v>1376814</v>
      </c>
      <c r="BW18" s="421"/>
      <c r="BX18" s="421"/>
      <c r="BY18" s="421"/>
      <c r="BZ18" s="421"/>
      <c r="CA18" s="421"/>
      <c r="CB18" s="421"/>
      <c r="CC18" s="422"/>
      <c r="CD18" s="194"/>
      <c r="CE18" s="418"/>
      <c r="CF18" s="418"/>
      <c r="CG18" s="418"/>
      <c r="CH18" s="418"/>
      <c r="CI18" s="418"/>
      <c r="CJ18" s="418"/>
      <c r="CK18" s="418"/>
      <c r="CL18" s="418"/>
      <c r="CM18" s="418"/>
      <c r="CN18" s="418"/>
      <c r="CO18" s="418"/>
      <c r="CP18" s="418"/>
      <c r="CQ18" s="418"/>
      <c r="CR18" s="418"/>
      <c r="CS18" s="419"/>
      <c r="CT18" s="390"/>
      <c r="CU18" s="391"/>
      <c r="CV18" s="391"/>
      <c r="CW18" s="391"/>
      <c r="CX18" s="391"/>
      <c r="CY18" s="391"/>
      <c r="CZ18" s="391"/>
      <c r="DA18" s="392"/>
      <c r="DB18" s="390"/>
      <c r="DC18" s="391"/>
      <c r="DD18" s="391"/>
      <c r="DE18" s="391"/>
      <c r="DF18" s="391"/>
      <c r="DG18" s="391"/>
      <c r="DH18" s="391"/>
      <c r="DI18" s="392"/>
    </row>
    <row r="19" spans="1:113" ht="18.75" customHeight="1" thickBot="1" x14ac:dyDescent="0.2">
      <c r="A19" s="181"/>
      <c r="B19" s="482" t="s">
        <v>160</v>
      </c>
      <c r="C19" s="483"/>
      <c r="D19" s="483"/>
      <c r="E19" s="484"/>
      <c r="F19" s="484"/>
      <c r="G19" s="484"/>
      <c r="H19" s="484"/>
      <c r="I19" s="484"/>
      <c r="J19" s="484"/>
      <c r="K19" s="484"/>
      <c r="L19" s="490">
        <v>107</v>
      </c>
      <c r="M19" s="490"/>
      <c r="N19" s="490"/>
      <c r="O19" s="490"/>
      <c r="P19" s="490"/>
      <c r="Q19" s="490"/>
      <c r="R19" s="491"/>
      <c r="S19" s="491"/>
      <c r="T19" s="491"/>
      <c r="U19" s="491"/>
      <c r="V19" s="492"/>
      <c r="W19" s="499"/>
      <c r="X19" s="500"/>
      <c r="Y19" s="500"/>
      <c r="Z19" s="500"/>
      <c r="AA19" s="500"/>
      <c r="AB19" s="500"/>
      <c r="AC19" s="503"/>
      <c r="AD19" s="503"/>
      <c r="AE19" s="503"/>
      <c r="AF19" s="503"/>
      <c r="AG19" s="503"/>
      <c r="AH19" s="503"/>
      <c r="AI19" s="503"/>
      <c r="AJ19" s="503"/>
      <c r="AK19" s="503"/>
      <c r="AL19" s="504"/>
      <c r="AM19" s="489"/>
      <c r="AN19" s="394"/>
      <c r="AO19" s="394"/>
      <c r="AP19" s="394"/>
      <c r="AQ19" s="394"/>
      <c r="AR19" s="394"/>
      <c r="AS19" s="394"/>
      <c r="AT19" s="395"/>
      <c r="AU19" s="477"/>
      <c r="AV19" s="478"/>
      <c r="AW19" s="478"/>
      <c r="AX19" s="478"/>
      <c r="AY19" s="400" t="s">
        <v>161</v>
      </c>
      <c r="AZ19" s="401"/>
      <c r="BA19" s="401"/>
      <c r="BB19" s="401"/>
      <c r="BC19" s="401"/>
      <c r="BD19" s="401"/>
      <c r="BE19" s="401"/>
      <c r="BF19" s="401"/>
      <c r="BG19" s="401"/>
      <c r="BH19" s="401"/>
      <c r="BI19" s="401"/>
      <c r="BJ19" s="401"/>
      <c r="BK19" s="401"/>
      <c r="BL19" s="401"/>
      <c r="BM19" s="402"/>
      <c r="BN19" s="420">
        <v>2159716</v>
      </c>
      <c r="BO19" s="421"/>
      <c r="BP19" s="421"/>
      <c r="BQ19" s="421"/>
      <c r="BR19" s="421"/>
      <c r="BS19" s="421"/>
      <c r="BT19" s="421"/>
      <c r="BU19" s="422"/>
      <c r="BV19" s="420">
        <v>1918306</v>
      </c>
      <c r="BW19" s="421"/>
      <c r="BX19" s="421"/>
      <c r="BY19" s="421"/>
      <c r="BZ19" s="421"/>
      <c r="CA19" s="421"/>
      <c r="CB19" s="421"/>
      <c r="CC19" s="422"/>
      <c r="CD19" s="194"/>
      <c r="CE19" s="418"/>
      <c r="CF19" s="418"/>
      <c r="CG19" s="418"/>
      <c r="CH19" s="418"/>
      <c r="CI19" s="418"/>
      <c r="CJ19" s="418"/>
      <c r="CK19" s="418"/>
      <c r="CL19" s="418"/>
      <c r="CM19" s="418"/>
      <c r="CN19" s="418"/>
      <c r="CO19" s="418"/>
      <c r="CP19" s="418"/>
      <c r="CQ19" s="418"/>
      <c r="CR19" s="418"/>
      <c r="CS19" s="419"/>
      <c r="CT19" s="390"/>
      <c r="CU19" s="391"/>
      <c r="CV19" s="391"/>
      <c r="CW19" s="391"/>
      <c r="CX19" s="391"/>
      <c r="CY19" s="391"/>
      <c r="CZ19" s="391"/>
      <c r="DA19" s="392"/>
      <c r="DB19" s="390"/>
      <c r="DC19" s="391"/>
      <c r="DD19" s="391"/>
      <c r="DE19" s="391"/>
      <c r="DF19" s="391"/>
      <c r="DG19" s="391"/>
      <c r="DH19" s="391"/>
      <c r="DI19" s="392"/>
    </row>
    <row r="20" spans="1:113" ht="18.75" customHeight="1" thickBot="1" x14ac:dyDescent="0.2">
      <c r="A20" s="181"/>
      <c r="B20" s="482" t="s">
        <v>162</v>
      </c>
      <c r="C20" s="483"/>
      <c r="D20" s="483"/>
      <c r="E20" s="484"/>
      <c r="F20" s="484"/>
      <c r="G20" s="484"/>
      <c r="H20" s="484"/>
      <c r="I20" s="484"/>
      <c r="J20" s="484"/>
      <c r="K20" s="484"/>
      <c r="L20" s="490">
        <v>1409</v>
      </c>
      <c r="M20" s="490"/>
      <c r="N20" s="490"/>
      <c r="O20" s="490"/>
      <c r="P20" s="490"/>
      <c r="Q20" s="490"/>
      <c r="R20" s="491"/>
      <c r="S20" s="491"/>
      <c r="T20" s="491"/>
      <c r="U20" s="491"/>
      <c r="V20" s="492"/>
      <c r="W20" s="501"/>
      <c r="X20" s="502"/>
      <c r="Y20" s="502"/>
      <c r="Z20" s="502"/>
      <c r="AA20" s="502"/>
      <c r="AB20" s="502"/>
      <c r="AC20" s="493"/>
      <c r="AD20" s="493"/>
      <c r="AE20" s="493"/>
      <c r="AF20" s="493"/>
      <c r="AG20" s="493"/>
      <c r="AH20" s="493"/>
      <c r="AI20" s="493"/>
      <c r="AJ20" s="493"/>
      <c r="AK20" s="493"/>
      <c r="AL20" s="494"/>
      <c r="AM20" s="495"/>
      <c r="AN20" s="467"/>
      <c r="AO20" s="467"/>
      <c r="AP20" s="467"/>
      <c r="AQ20" s="467"/>
      <c r="AR20" s="467"/>
      <c r="AS20" s="467"/>
      <c r="AT20" s="468"/>
      <c r="AU20" s="496"/>
      <c r="AV20" s="497"/>
      <c r="AW20" s="497"/>
      <c r="AX20" s="498"/>
      <c r="AY20" s="400"/>
      <c r="AZ20" s="401"/>
      <c r="BA20" s="401"/>
      <c r="BB20" s="401"/>
      <c r="BC20" s="401"/>
      <c r="BD20" s="401"/>
      <c r="BE20" s="401"/>
      <c r="BF20" s="401"/>
      <c r="BG20" s="401"/>
      <c r="BH20" s="401"/>
      <c r="BI20" s="401"/>
      <c r="BJ20" s="401"/>
      <c r="BK20" s="401"/>
      <c r="BL20" s="401"/>
      <c r="BM20" s="402"/>
      <c r="BN20" s="420"/>
      <c r="BO20" s="421"/>
      <c r="BP20" s="421"/>
      <c r="BQ20" s="421"/>
      <c r="BR20" s="421"/>
      <c r="BS20" s="421"/>
      <c r="BT20" s="421"/>
      <c r="BU20" s="422"/>
      <c r="BV20" s="420"/>
      <c r="BW20" s="421"/>
      <c r="BX20" s="421"/>
      <c r="BY20" s="421"/>
      <c r="BZ20" s="421"/>
      <c r="CA20" s="421"/>
      <c r="CB20" s="421"/>
      <c r="CC20" s="422"/>
      <c r="CD20" s="194"/>
      <c r="CE20" s="418"/>
      <c r="CF20" s="418"/>
      <c r="CG20" s="418"/>
      <c r="CH20" s="418"/>
      <c r="CI20" s="418"/>
      <c r="CJ20" s="418"/>
      <c r="CK20" s="418"/>
      <c r="CL20" s="418"/>
      <c r="CM20" s="418"/>
      <c r="CN20" s="418"/>
      <c r="CO20" s="418"/>
      <c r="CP20" s="418"/>
      <c r="CQ20" s="418"/>
      <c r="CR20" s="418"/>
      <c r="CS20" s="419"/>
      <c r="CT20" s="390"/>
      <c r="CU20" s="391"/>
      <c r="CV20" s="391"/>
      <c r="CW20" s="391"/>
      <c r="CX20" s="391"/>
      <c r="CY20" s="391"/>
      <c r="CZ20" s="391"/>
      <c r="DA20" s="392"/>
      <c r="DB20" s="390"/>
      <c r="DC20" s="391"/>
      <c r="DD20" s="391"/>
      <c r="DE20" s="391"/>
      <c r="DF20" s="391"/>
      <c r="DG20" s="391"/>
      <c r="DH20" s="391"/>
      <c r="DI20" s="392"/>
    </row>
    <row r="21" spans="1:113" ht="18.75" customHeight="1" x14ac:dyDescent="0.15">
      <c r="A21" s="181"/>
      <c r="B21" s="479" t="s">
        <v>163</v>
      </c>
      <c r="C21" s="480"/>
      <c r="D21" s="480"/>
      <c r="E21" s="480"/>
      <c r="F21" s="480"/>
      <c r="G21" s="480"/>
      <c r="H21" s="480"/>
      <c r="I21" s="480"/>
      <c r="J21" s="480"/>
      <c r="K21" s="480"/>
      <c r="L21" s="480"/>
      <c r="M21" s="480"/>
      <c r="N21" s="480"/>
      <c r="O21" s="480"/>
      <c r="P21" s="480"/>
      <c r="Q21" s="480"/>
      <c r="R21" s="480"/>
      <c r="S21" s="480"/>
      <c r="T21" s="480"/>
      <c r="U21" s="480"/>
      <c r="V21" s="480"/>
      <c r="W21" s="480"/>
      <c r="X21" s="480"/>
      <c r="Y21" s="480"/>
      <c r="Z21" s="480"/>
      <c r="AA21" s="480"/>
      <c r="AB21" s="480"/>
      <c r="AC21" s="480"/>
      <c r="AD21" s="480"/>
      <c r="AE21" s="480"/>
      <c r="AF21" s="480"/>
      <c r="AG21" s="480"/>
      <c r="AH21" s="480"/>
      <c r="AI21" s="480"/>
      <c r="AJ21" s="480"/>
      <c r="AK21" s="480"/>
      <c r="AL21" s="480"/>
      <c r="AM21" s="480"/>
      <c r="AN21" s="480"/>
      <c r="AO21" s="480"/>
      <c r="AP21" s="480"/>
      <c r="AQ21" s="480"/>
      <c r="AR21" s="480"/>
      <c r="AS21" s="480"/>
      <c r="AT21" s="480"/>
      <c r="AU21" s="480"/>
      <c r="AV21" s="480"/>
      <c r="AW21" s="480"/>
      <c r="AX21" s="481"/>
      <c r="AY21" s="400"/>
      <c r="AZ21" s="401"/>
      <c r="BA21" s="401"/>
      <c r="BB21" s="401"/>
      <c r="BC21" s="401"/>
      <c r="BD21" s="401"/>
      <c r="BE21" s="401"/>
      <c r="BF21" s="401"/>
      <c r="BG21" s="401"/>
      <c r="BH21" s="401"/>
      <c r="BI21" s="401"/>
      <c r="BJ21" s="401"/>
      <c r="BK21" s="401"/>
      <c r="BL21" s="401"/>
      <c r="BM21" s="402"/>
      <c r="BN21" s="420"/>
      <c r="BO21" s="421"/>
      <c r="BP21" s="421"/>
      <c r="BQ21" s="421"/>
      <c r="BR21" s="421"/>
      <c r="BS21" s="421"/>
      <c r="BT21" s="421"/>
      <c r="BU21" s="422"/>
      <c r="BV21" s="420"/>
      <c r="BW21" s="421"/>
      <c r="BX21" s="421"/>
      <c r="BY21" s="421"/>
      <c r="BZ21" s="421"/>
      <c r="CA21" s="421"/>
      <c r="CB21" s="421"/>
      <c r="CC21" s="422"/>
      <c r="CD21" s="194"/>
      <c r="CE21" s="418"/>
      <c r="CF21" s="418"/>
      <c r="CG21" s="418"/>
      <c r="CH21" s="418"/>
      <c r="CI21" s="418"/>
      <c r="CJ21" s="418"/>
      <c r="CK21" s="418"/>
      <c r="CL21" s="418"/>
      <c r="CM21" s="418"/>
      <c r="CN21" s="418"/>
      <c r="CO21" s="418"/>
      <c r="CP21" s="418"/>
      <c r="CQ21" s="418"/>
      <c r="CR21" s="418"/>
      <c r="CS21" s="419"/>
      <c r="CT21" s="390"/>
      <c r="CU21" s="391"/>
      <c r="CV21" s="391"/>
      <c r="CW21" s="391"/>
      <c r="CX21" s="391"/>
      <c r="CY21" s="391"/>
      <c r="CZ21" s="391"/>
      <c r="DA21" s="392"/>
      <c r="DB21" s="390"/>
      <c r="DC21" s="391"/>
      <c r="DD21" s="391"/>
      <c r="DE21" s="391"/>
      <c r="DF21" s="391"/>
      <c r="DG21" s="391"/>
      <c r="DH21" s="391"/>
      <c r="DI21" s="392"/>
    </row>
    <row r="22" spans="1:113" ht="18.75" customHeight="1" thickBot="1" x14ac:dyDescent="0.2">
      <c r="A22" s="181"/>
      <c r="B22" s="449" t="s">
        <v>164</v>
      </c>
      <c r="C22" s="450"/>
      <c r="D22" s="451"/>
      <c r="E22" s="458" t="s">
        <v>1</v>
      </c>
      <c r="F22" s="433"/>
      <c r="G22" s="433"/>
      <c r="H22" s="433"/>
      <c r="I22" s="433"/>
      <c r="J22" s="433"/>
      <c r="K22" s="434"/>
      <c r="L22" s="458" t="s">
        <v>165</v>
      </c>
      <c r="M22" s="433"/>
      <c r="N22" s="433"/>
      <c r="O22" s="433"/>
      <c r="P22" s="434"/>
      <c r="Q22" s="443" t="s">
        <v>166</v>
      </c>
      <c r="R22" s="444"/>
      <c r="S22" s="444"/>
      <c r="T22" s="444"/>
      <c r="U22" s="444"/>
      <c r="V22" s="459"/>
      <c r="W22" s="461" t="s">
        <v>167</v>
      </c>
      <c r="X22" s="450"/>
      <c r="Y22" s="451"/>
      <c r="Z22" s="458" t="s">
        <v>1</v>
      </c>
      <c r="AA22" s="433"/>
      <c r="AB22" s="433"/>
      <c r="AC22" s="433"/>
      <c r="AD22" s="433"/>
      <c r="AE22" s="433"/>
      <c r="AF22" s="433"/>
      <c r="AG22" s="434"/>
      <c r="AH22" s="432" t="s">
        <v>168</v>
      </c>
      <c r="AI22" s="433"/>
      <c r="AJ22" s="433"/>
      <c r="AK22" s="433"/>
      <c r="AL22" s="434"/>
      <c r="AM22" s="432" t="s">
        <v>169</v>
      </c>
      <c r="AN22" s="438"/>
      <c r="AO22" s="438"/>
      <c r="AP22" s="438"/>
      <c r="AQ22" s="438"/>
      <c r="AR22" s="439"/>
      <c r="AS22" s="443" t="s">
        <v>166</v>
      </c>
      <c r="AT22" s="444"/>
      <c r="AU22" s="444"/>
      <c r="AV22" s="444"/>
      <c r="AW22" s="444"/>
      <c r="AX22" s="445"/>
      <c r="AY22" s="387"/>
      <c r="AZ22" s="388"/>
      <c r="BA22" s="388"/>
      <c r="BB22" s="388"/>
      <c r="BC22" s="388"/>
      <c r="BD22" s="388"/>
      <c r="BE22" s="388"/>
      <c r="BF22" s="388"/>
      <c r="BG22" s="388"/>
      <c r="BH22" s="388"/>
      <c r="BI22" s="388"/>
      <c r="BJ22" s="388"/>
      <c r="BK22" s="388"/>
      <c r="BL22" s="388"/>
      <c r="BM22" s="389"/>
      <c r="BN22" s="423"/>
      <c r="BO22" s="424"/>
      <c r="BP22" s="424"/>
      <c r="BQ22" s="424"/>
      <c r="BR22" s="424"/>
      <c r="BS22" s="424"/>
      <c r="BT22" s="424"/>
      <c r="BU22" s="425"/>
      <c r="BV22" s="423"/>
      <c r="BW22" s="424"/>
      <c r="BX22" s="424"/>
      <c r="BY22" s="424"/>
      <c r="BZ22" s="424"/>
      <c r="CA22" s="424"/>
      <c r="CB22" s="424"/>
      <c r="CC22" s="425"/>
      <c r="CD22" s="194"/>
      <c r="CE22" s="418"/>
      <c r="CF22" s="418"/>
      <c r="CG22" s="418"/>
      <c r="CH22" s="418"/>
      <c r="CI22" s="418"/>
      <c r="CJ22" s="418"/>
      <c r="CK22" s="418"/>
      <c r="CL22" s="418"/>
      <c r="CM22" s="418"/>
      <c r="CN22" s="418"/>
      <c r="CO22" s="418"/>
      <c r="CP22" s="418"/>
      <c r="CQ22" s="418"/>
      <c r="CR22" s="418"/>
      <c r="CS22" s="419"/>
      <c r="CT22" s="390"/>
      <c r="CU22" s="391"/>
      <c r="CV22" s="391"/>
      <c r="CW22" s="391"/>
      <c r="CX22" s="391"/>
      <c r="CY22" s="391"/>
      <c r="CZ22" s="391"/>
      <c r="DA22" s="392"/>
      <c r="DB22" s="390"/>
      <c r="DC22" s="391"/>
      <c r="DD22" s="391"/>
      <c r="DE22" s="391"/>
      <c r="DF22" s="391"/>
      <c r="DG22" s="391"/>
      <c r="DH22" s="391"/>
      <c r="DI22" s="392"/>
    </row>
    <row r="23" spans="1:113" ht="18.75" customHeight="1" x14ac:dyDescent="0.15">
      <c r="A23" s="181"/>
      <c r="B23" s="452"/>
      <c r="C23" s="453"/>
      <c r="D23" s="454"/>
      <c r="E23" s="435"/>
      <c r="F23" s="436"/>
      <c r="G23" s="436"/>
      <c r="H23" s="436"/>
      <c r="I23" s="436"/>
      <c r="J23" s="436"/>
      <c r="K23" s="437"/>
      <c r="L23" s="435"/>
      <c r="M23" s="436"/>
      <c r="N23" s="436"/>
      <c r="O23" s="436"/>
      <c r="P23" s="437"/>
      <c r="Q23" s="446"/>
      <c r="R23" s="447"/>
      <c r="S23" s="447"/>
      <c r="T23" s="447"/>
      <c r="U23" s="447"/>
      <c r="V23" s="460"/>
      <c r="W23" s="462"/>
      <c r="X23" s="453"/>
      <c r="Y23" s="454"/>
      <c r="Z23" s="435"/>
      <c r="AA23" s="436"/>
      <c r="AB23" s="436"/>
      <c r="AC23" s="436"/>
      <c r="AD23" s="436"/>
      <c r="AE23" s="436"/>
      <c r="AF23" s="436"/>
      <c r="AG23" s="437"/>
      <c r="AH23" s="435"/>
      <c r="AI23" s="436"/>
      <c r="AJ23" s="436"/>
      <c r="AK23" s="436"/>
      <c r="AL23" s="437"/>
      <c r="AM23" s="440"/>
      <c r="AN23" s="441"/>
      <c r="AO23" s="441"/>
      <c r="AP23" s="441"/>
      <c r="AQ23" s="441"/>
      <c r="AR23" s="442"/>
      <c r="AS23" s="446"/>
      <c r="AT23" s="447"/>
      <c r="AU23" s="447"/>
      <c r="AV23" s="447"/>
      <c r="AW23" s="447"/>
      <c r="AX23" s="448"/>
      <c r="AY23" s="412" t="s">
        <v>170</v>
      </c>
      <c r="AZ23" s="413"/>
      <c r="BA23" s="413"/>
      <c r="BB23" s="413"/>
      <c r="BC23" s="413"/>
      <c r="BD23" s="413"/>
      <c r="BE23" s="413"/>
      <c r="BF23" s="413"/>
      <c r="BG23" s="413"/>
      <c r="BH23" s="413"/>
      <c r="BI23" s="413"/>
      <c r="BJ23" s="413"/>
      <c r="BK23" s="413"/>
      <c r="BL23" s="413"/>
      <c r="BM23" s="414"/>
      <c r="BN23" s="420">
        <v>3523213</v>
      </c>
      <c r="BO23" s="421"/>
      <c r="BP23" s="421"/>
      <c r="BQ23" s="421"/>
      <c r="BR23" s="421"/>
      <c r="BS23" s="421"/>
      <c r="BT23" s="421"/>
      <c r="BU23" s="422"/>
      <c r="BV23" s="420">
        <v>3343907</v>
      </c>
      <c r="BW23" s="421"/>
      <c r="BX23" s="421"/>
      <c r="BY23" s="421"/>
      <c r="BZ23" s="421"/>
      <c r="CA23" s="421"/>
      <c r="CB23" s="421"/>
      <c r="CC23" s="422"/>
      <c r="CD23" s="194"/>
      <c r="CE23" s="418"/>
      <c r="CF23" s="418"/>
      <c r="CG23" s="418"/>
      <c r="CH23" s="418"/>
      <c r="CI23" s="418"/>
      <c r="CJ23" s="418"/>
      <c r="CK23" s="418"/>
      <c r="CL23" s="418"/>
      <c r="CM23" s="418"/>
      <c r="CN23" s="418"/>
      <c r="CO23" s="418"/>
      <c r="CP23" s="418"/>
      <c r="CQ23" s="418"/>
      <c r="CR23" s="418"/>
      <c r="CS23" s="419"/>
      <c r="CT23" s="390"/>
      <c r="CU23" s="391"/>
      <c r="CV23" s="391"/>
      <c r="CW23" s="391"/>
      <c r="CX23" s="391"/>
      <c r="CY23" s="391"/>
      <c r="CZ23" s="391"/>
      <c r="DA23" s="392"/>
      <c r="DB23" s="390"/>
      <c r="DC23" s="391"/>
      <c r="DD23" s="391"/>
      <c r="DE23" s="391"/>
      <c r="DF23" s="391"/>
      <c r="DG23" s="391"/>
      <c r="DH23" s="391"/>
      <c r="DI23" s="392"/>
    </row>
    <row r="24" spans="1:113" ht="18.75" customHeight="1" thickBot="1" x14ac:dyDescent="0.2">
      <c r="A24" s="181"/>
      <c r="B24" s="452"/>
      <c r="C24" s="453"/>
      <c r="D24" s="454"/>
      <c r="E24" s="393" t="s">
        <v>171</v>
      </c>
      <c r="F24" s="394"/>
      <c r="G24" s="394"/>
      <c r="H24" s="394"/>
      <c r="I24" s="394"/>
      <c r="J24" s="394"/>
      <c r="K24" s="395"/>
      <c r="L24" s="396">
        <v>1</v>
      </c>
      <c r="M24" s="397"/>
      <c r="N24" s="397"/>
      <c r="O24" s="397"/>
      <c r="P24" s="398"/>
      <c r="Q24" s="396">
        <v>7030</v>
      </c>
      <c r="R24" s="397"/>
      <c r="S24" s="397"/>
      <c r="T24" s="397"/>
      <c r="U24" s="397"/>
      <c r="V24" s="398"/>
      <c r="W24" s="462"/>
      <c r="X24" s="453"/>
      <c r="Y24" s="454"/>
      <c r="Z24" s="393" t="s">
        <v>172</v>
      </c>
      <c r="AA24" s="394"/>
      <c r="AB24" s="394"/>
      <c r="AC24" s="394"/>
      <c r="AD24" s="394"/>
      <c r="AE24" s="394"/>
      <c r="AF24" s="394"/>
      <c r="AG24" s="395"/>
      <c r="AH24" s="396">
        <v>52</v>
      </c>
      <c r="AI24" s="397"/>
      <c r="AJ24" s="397"/>
      <c r="AK24" s="397"/>
      <c r="AL24" s="398"/>
      <c r="AM24" s="396">
        <v>149760</v>
      </c>
      <c r="AN24" s="397"/>
      <c r="AO24" s="397"/>
      <c r="AP24" s="397"/>
      <c r="AQ24" s="397"/>
      <c r="AR24" s="398"/>
      <c r="AS24" s="396">
        <v>2880</v>
      </c>
      <c r="AT24" s="397"/>
      <c r="AU24" s="397"/>
      <c r="AV24" s="397"/>
      <c r="AW24" s="397"/>
      <c r="AX24" s="399"/>
      <c r="AY24" s="387" t="s">
        <v>173</v>
      </c>
      <c r="AZ24" s="388"/>
      <c r="BA24" s="388"/>
      <c r="BB24" s="388"/>
      <c r="BC24" s="388"/>
      <c r="BD24" s="388"/>
      <c r="BE24" s="388"/>
      <c r="BF24" s="388"/>
      <c r="BG24" s="388"/>
      <c r="BH24" s="388"/>
      <c r="BI24" s="388"/>
      <c r="BJ24" s="388"/>
      <c r="BK24" s="388"/>
      <c r="BL24" s="388"/>
      <c r="BM24" s="389"/>
      <c r="BN24" s="420">
        <v>3491313</v>
      </c>
      <c r="BO24" s="421"/>
      <c r="BP24" s="421"/>
      <c r="BQ24" s="421"/>
      <c r="BR24" s="421"/>
      <c r="BS24" s="421"/>
      <c r="BT24" s="421"/>
      <c r="BU24" s="422"/>
      <c r="BV24" s="420">
        <v>3312607</v>
      </c>
      <c r="BW24" s="421"/>
      <c r="BX24" s="421"/>
      <c r="BY24" s="421"/>
      <c r="BZ24" s="421"/>
      <c r="CA24" s="421"/>
      <c r="CB24" s="421"/>
      <c r="CC24" s="422"/>
      <c r="CD24" s="194"/>
      <c r="CE24" s="418"/>
      <c r="CF24" s="418"/>
      <c r="CG24" s="418"/>
      <c r="CH24" s="418"/>
      <c r="CI24" s="418"/>
      <c r="CJ24" s="418"/>
      <c r="CK24" s="418"/>
      <c r="CL24" s="418"/>
      <c r="CM24" s="418"/>
      <c r="CN24" s="418"/>
      <c r="CO24" s="418"/>
      <c r="CP24" s="418"/>
      <c r="CQ24" s="418"/>
      <c r="CR24" s="418"/>
      <c r="CS24" s="419"/>
      <c r="CT24" s="390"/>
      <c r="CU24" s="391"/>
      <c r="CV24" s="391"/>
      <c r="CW24" s="391"/>
      <c r="CX24" s="391"/>
      <c r="CY24" s="391"/>
      <c r="CZ24" s="391"/>
      <c r="DA24" s="392"/>
      <c r="DB24" s="390"/>
      <c r="DC24" s="391"/>
      <c r="DD24" s="391"/>
      <c r="DE24" s="391"/>
      <c r="DF24" s="391"/>
      <c r="DG24" s="391"/>
      <c r="DH24" s="391"/>
      <c r="DI24" s="392"/>
    </row>
    <row r="25" spans="1:113" ht="18.75" customHeight="1" x14ac:dyDescent="0.15">
      <c r="A25" s="181"/>
      <c r="B25" s="452"/>
      <c r="C25" s="453"/>
      <c r="D25" s="454"/>
      <c r="E25" s="393" t="s">
        <v>174</v>
      </c>
      <c r="F25" s="394"/>
      <c r="G25" s="394"/>
      <c r="H25" s="394"/>
      <c r="I25" s="394"/>
      <c r="J25" s="394"/>
      <c r="K25" s="395"/>
      <c r="L25" s="396">
        <v>1</v>
      </c>
      <c r="M25" s="397"/>
      <c r="N25" s="397"/>
      <c r="O25" s="397"/>
      <c r="P25" s="398"/>
      <c r="Q25" s="396">
        <v>6130</v>
      </c>
      <c r="R25" s="397"/>
      <c r="S25" s="397"/>
      <c r="T25" s="397"/>
      <c r="U25" s="397"/>
      <c r="V25" s="398"/>
      <c r="W25" s="462"/>
      <c r="X25" s="453"/>
      <c r="Y25" s="454"/>
      <c r="Z25" s="393" t="s">
        <v>175</v>
      </c>
      <c r="AA25" s="394"/>
      <c r="AB25" s="394"/>
      <c r="AC25" s="394"/>
      <c r="AD25" s="394"/>
      <c r="AE25" s="394"/>
      <c r="AF25" s="394"/>
      <c r="AG25" s="395"/>
      <c r="AH25" s="396" t="s">
        <v>147</v>
      </c>
      <c r="AI25" s="397"/>
      <c r="AJ25" s="397"/>
      <c r="AK25" s="397"/>
      <c r="AL25" s="398"/>
      <c r="AM25" s="396" t="s">
        <v>147</v>
      </c>
      <c r="AN25" s="397"/>
      <c r="AO25" s="397"/>
      <c r="AP25" s="397"/>
      <c r="AQ25" s="397"/>
      <c r="AR25" s="398"/>
      <c r="AS25" s="396" t="s">
        <v>147</v>
      </c>
      <c r="AT25" s="397"/>
      <c r="AU25" s="397"/>
      <c r="AV25" s="397"/>
      <c r="AW25" s="397"/>
      <c r="AX25" s="399"/>
      <c r="AY25" s="412" t="s">
        <v>176</v>
      </c>
      <c r="AZ25" s="413"/>
      <c r="BA25" s="413"/>
      <c r="BB25" s="413"/>
      <c r="BC25" s="413"/>
      <c r="BD25" s="413"/>
      <c r="BE25" s="413"/>
      <c r="BF25" s="413"/>
      <c r="BG25" s="413"/>
      <c r="BH25" s="413"/>
      <c r="BI25" s="413"/>
      <c r="BJ25" s="413"/>
      <c r="BK25" s="413"/>
      <c r="BL25" s="413"/>
      <c r="BM25" s="414"/>
      <c r="BN25" s="415">
        <v>27817</v>
      </c>
      <c r="BO25" s="416"/>
      <c r="BP25" s="416"/>
      <c r="BQ25" s="416"/>
      <c r="BR25" s="416"/>
      <c r="BS25" s="416"/>
      <c r="BT25" s="416"/>
      <c r="BU25" s="417"/>
      <c r="BV25" s="415">
        <v>20701</v>
      </c>
      <c r="BW25" s="416"/>
      <c r="BX25" s="416"/>
      <c r="BY25" s="416"/>
      <c r="BZ25" s="416"/>
      <c r="CA25" s="416"/>
      <c r="CB25" s="416"/>
      <c r="CC25" s="417"/>
      <c r="CD25" s="194"/>
      <c r="CE25" s="418"/>
      <c r="CF25" s="418"/>
      <c r="CG25" s="418"/>
      <c r="CH25" s="418"/>
      <c r="CI25" s="418"/>
      <c r="CJ25" s="418"/>
      <c r="CK25" s="418"/>
      <c r="CL25" s="418"/>
      <c r="CM25" s="418"/>
      <c r="CN25" s="418"/>
      <c r="CO25" s="418"/>
      <c r="CP25" s="418"/>
      <c r="CQ25" s="418"/>
      <c r="CR25" s="418"/>
      <c r="CS25" s="419"/>
      <c r="CT25" s="390"/>
      <c r="CU25" s="391"/>
      <c r="CV25" s="391"/>
      <c r="CW25" s="391"/>
      <c r="CX25" s="391"/>
      <c r="CY25" s="391"/>
      <c r="CZ25" s="391"/>
      <c r="DA25" s="392"/>
      <c r="DB25" s="390"/>
      <c r="DC25" s="391"/>
      <c r="DD25" s="391"/>
      <c r="DE25" s="391"/>
      <c r="DF25" s="391"/>
      <c r="DG25" s="391"/>
      <c r="DH25" s="391"/>
      <c r="DI25" s="392"/>
    </row>
    <row r="26" spans="1:113" ht="18.75" customHeight="1" x14ac:dyDescent="0.15">
      <c r="A26" s="181"/>
      <c r="B26" s="452"/>
      <c r="C26" s="453"/>
      <c r="D26" s="454"/>
      <c r="E26" s="393" t="s">
        <v>177</v>
      </c>
      <c r="F26" s="394"/>
      <c r="G26" s="394"/>
      <c r="H26" s="394"/>
      <c r="I26" s="394"/>
      <c r="J26" s="394"/>
      <c r="K26" s="395"/>
      <c r="L26" s="396">
        <v>1</v>
      </c>
      <c r="M26" s="397"/>
      <c r="N26" s="397"/>
      <c r="O26" s="397"/>
      <c r="P26" s="398"/>
      <c r="Q26" s="396">
        <v>5620</v>
      </c>
      <c r="R26" s="397"/>
      <c r="S26" s="397"/>
      <c r="T26" s="397"/>
      <c r="U26" s="397"/>
      <c r="V26" s="398"/>
      <c r="W26" s="462"/>
      <c r="X26" s="453"/>
      <c r="Y26" s="454"/>
      <c r="Z26" s="393" t="s">
        <v>178</v>
      </c>
      <c r="AA26" s="475"/>
      <c r="AB26" s="475"/>
      <c r="AC26" s="475"/>
      <c r="AD26" s="475"/>
      <c r="AE26" s="475"/>
      <c r="AF26" s="475"/>
      <c r="AG26" s="476"/>
      <c r="AH26" s="396">
        <v>3</v>
      </c>
      <c r="AI26" s="397"/>
      <c r="AJ26" s="397"/>
      <c r="AK26" s="397"/>
      <c r="AL26" s="398"/>
      <c r="AM26" s="396">
        <v>9273</v>
      </c>
      <c r="AN26" s="397"/>
      <c r="AO26" s="397"/>
      <c r="AP26" s="397"/>
      <c r="AQ26" s="397"/>
      <c r="AR26" s="398"/>
      <c r="AS26" s="396">
        <v>3091</v>
      </c>
      <c r="AT26" s="397"/>
      <c r="AU26" s="397"/>
      <c r="AV26" s="397"/>
      <c r="AW26" s="397"/>
      <c r="AX26" s="399"/>
      <c r="AY26" s="429" t="s">
        <v>179</v>
      </c>
      <c r="AZ26" s="430"/>
      <c r="BA26" s="430"/>
      <c r="BB26" s="430"/>
      <c r="BC26" s="430"/>
      <c r="BD26" s="430"/>
      <c r="BE26" s="430"/>
      <c r="BF26" s="430"/>
      <c r="BG26" s="430"/>
      <c r="BH26" s="430"/>
      <c r="BI26" s="430"/>
      <c r="BJ26" s="430"/>
      <c r="BK26" s="430"/>
      <c r="BL26" s="430"/>
      <c r="BM26" s="431"/>
      <c r="BN26" s="420" t="s">
        <v>147</v>
      </c>
      <c r="BO26" s="421"/>
      <c r="BP26" s="421"/>
      <c r="BQ26" s="421"/>
      <c r="BR26" s="421"/>
      <c r="BS26" s="421"/>
      <c r="BT26" s="421"/>
      <c r="BU26" s="422"/>
      <c r="BV26" s="420" t="s">
        <v>147</v>
      </c>
      <c r="BW26" s="421"/>
      <c r="BX26" s="421"/>
      <c r="BY26" s="421"/>
      <c r="BZ26" s="421"/>
      <c r="CA26" s="421"/>
      <c r="CB26" s="421"/>
      <c r="CC26" s="422"/>
      <c r="CD26" s="194"/>
      <c r="CE26" s="418"/>
      <c r="CF26" s="418"/>
      <c r="CG26" s="418"/>
      <c r="CH26" s="418"/>
      <c r="CI26" s="418"/>
      <c r="CJ26" s="418"/>
      <c r="CK26" s="418"/>
      <c r="CL26" s="418"/>
      <c r="CM26" s="418"/>
      <c r="CN26" s="418"/>
      <c r="CO26" s="418"/>
      <c r="CP26" s="418"/>
      <c r="CQ26" s="418"/>
      <c r="CR26" s="418"/>
      <c r="CS26" s="419"/>
      <c r="CT26" s="390"/>
      <c r="CU26" s="391"/>
      <c r="CV26" s="391"/>
      <c r="CW26" s="391"/>
      <c r="CX26" s="391"/>
      <c r="CY26" s="391"/>
      <c r="CZ26" s="391"/>
      <c r="DA26" s="392"/>
      <c r="DB26" s="390"/>
      <c r="DC26" s="391"/>
      <c r="DD26" s="391"/>
      <c r="DE26" s="391"/>
      <c r="DF26" s="391"/>
      <c r="DG26" s="391"/>
      <c r="DH26" s="391"/>
      <c r="DI26" s="392"/>
    </row>
    <row r="27" spans="1:113" ht="18.75" customHeight="1" thickBot="1" x14ac:dyDescent="0.2">
      <c r="A27" s="181"/>
      <c r="B27" s="452"/>
      <c r="C27" s="453"/>
      <c r="D27" s="454"/>
      <c r="E27" s="393" t="s">
        <v>180</v>
      </c>
      <c r="F27" s="394"/>
      <c r="G27" s="394"/>
      <c r="H27" s="394"/>
      <c r="I27" s="394"/>
      <c r="J27" s="394"/>
      <c r="K27" s="395"/>
      <c r="L27" s="396">
        <v>1</v>
      </c>
      <c r="M27" s="397"/>
      <c r="N27" s="397"/>
      <c r="O27" s="397"/>
      <c r="P27" s="398"/>
      <c r="Q27" s="396">
        <v>2330</v>
      </c>
      <c r="R27" s="397"/>
      <c r="S27" s="397"/>
      <c r="T27" s="397"/>
      <c r="U27" s="397"/>
      <c r="V27" s="398"/>
      <c r="W27" s="462"/>
      <c r="X27" s="453"/>
      <c r="Y27" s="454"/>
      <c r="Z27" s="393" t="s">
        <v>181</v>
      </c>
      <c r="AA27" s="394"/>
      <c r="AB27" s="394"/>
      <c r="AC27" s="394"/>
      <c r="AD27" s="394"/>
      <c r="AE27" s="394"/>
      <c r="AF27" s="394"/>
      <c r="AG27" s="395"/>
      <c r="AH27" s="396">
        <v>5</v>
      </c>
      <c r="AI27" s="397"/>
      <c r="AJ27" s="397"/>
      <c r="AK27" s="397"/>
      <c r="AL27" s="398"/>
      <c r="AM27" s="396">
        <v>13655</v>
      </c>
      <c r="AN27" s="397"/>
      <c r="AO27" s="397"/>
      <c r="AP27" s="397"/>
      <c r="AQ27" s="397"/>
      <c r="AR27" s="398"/>
      <c r="AS27" s="396">
        <v>2731</v>
      </c>
      <c r="AT27" s="397"/>
      <c r="AU27" s="397"/>
      <c r="AV27" s="397"/>
      <c r="AW27" s="397"/>
      <c r="AX27" s="399"/>
      <c r="AY27" s="426" t="s">
        <v>182</v>
      </c>
      <c r="AZ27" s="427"/>
      <c r="BA27" s="427"/>
      <c r="BB27" s="427"/>
      <c r="BC27" s="427"/>
      <c r="BD27" s="427"/>
      <c r="BE27" s="427"/>
      <c r="BF27" s="427"/>
      <c r="BG27" s="427"/>
      <c r="BH27" s="427"/>
      <c r="BI27" s="427"/>
      <c r="BJ27" s="427"/>
      <c r="BK27" s="427"/>
      <c r="BL27" s="427"/>
      <c r="BM27" s="428"/>
      <c r="BN27" s="423">
        <v>437709</v>
      </c>
      <c r="BO27" s="424"/>
      <c r="BP27" s="424"/>
      <c r="BQ27" s="424"/>
      <c r="BR27" s="424"/>
      <c r="BS27" s="424"/>
      <c r="BT27" s="424"/>
      <c r="BU27" s="425"/>
      <c r="BV27" s="423">
        <v>437524</v>
      </c>
      <c r="BW27" s="424"/>
      <c r="BX27" s="424"/>
      <c r="BY27" s="424"/>
      <c r="BZ27" s="424"/>
      <c r="CA27" s="424"/>
      <c r="CB27" s="424"/>
      <c r="CC27" s="425"/>
      <c r="CD27" s="196"/>
      <c r="CE27" s="418"/>
      <c r="CF27" s="418"/>
      <c r="CG27" s="418"/>
      <c r="CH27" s="418"/>
      <c r="CI27" s="418"/>
      <c r="CJ27" s="418"/>
      <c r="CK27" s="418"/>
      <c r="CL27" s="418"/>
      <c r="CM27" s="418"/>
      <c r="CN27" s="418"/>
      <c r="CO27" s="418"/>
      <c r="CP27" s="418"/>
      <c r="CQ27" s="418"/>
      <c r="CR27" s="418"/>
      <c r="CS27" s="419"/>
      <c r="CT27" s="390"/>
      <c r="CU27" s="391"/>
      <c r="CV27" s="391"/>
      <c r="CW27" s="391"/>
      <c r="CX27" s="391"/>
      <c r="CY27" s="391"/>
      <c r="CZ27" s="391"/>
      <c r="DA27" s="392"/>
      <c r="DB27" s="390"/>
      <c r="DC27" s="391"/>
      <c r="DD27" s="391"/>
      <c r="DE27" s="391"/>
      <c r="DF27" s="391"/>
      <c r="DG27" s="391"/>
      <c r="DH27" s="391"/>
      <c r="DI27" s="392"/>
    </row>
    <row r="28" spans="1:113" ht="18.75" customHeight="1" x14ac:dyDescent="0.15">
      <c r="A28" s="181"/>
      <c r="B28" s="452"/>
      <c r="C28" s="453"/>
      <c r="D28" s="454"/>
      <c r="E28" s="393" t="s">
        <v>183</v>
      </c>
      <c r="F28" s="394"/>
      <c r="G28" s="394"/>
      <c r="H28" s="394"/>
      <c r="I28" s="394"/>
      <c r="J28" s="394"/>
      <c r="K28" s="395"/>
      <c r="L28" s="396">
        <v>1</v>
      </c>
      <c r="M28" s="397"/>
      <c r="N28" s="397"/>
      <c r="O28" s="397"/>
      <c r="P28" s="398"/>
      <c r="Q28" s="396">
        <v>1900</v>
      </c>
      <c r="R28" s="397"/>
      <c r="S28" s="397"/>
      <c r="T28" s="397"/>
      <c r="U28" s="397"/>
      <c r="V28" s="398"/>
      <c r="W28" s="462"/>
      <c r="X28" s="453"/>
      <c r="Y28" s="454"/>
      <c r="Z28" s="393" t="s">
        <v>184</v>
      </c>
      <c r="AA28" s="394"/>
      <c r="AB28" s="394"/>
      <c r="AC28" s="394"/>
      <c r="AD28" s="394"/>
      <c r="AE28" s="394"/>
      <c r="AF28" s="394"/>
      <c r="AG28" s="395"/>
      <c r="AH28" s="396" t="s">
        <v>147</v>
      </c>
      <c r="AI28" s="397"/>
      <c r="AJ28" s="397"/>
      <c r="AK28" s="397"/>
      <c r="AL28" s="398"/>
      <c r="AM28" s="396" t="s">
        <v>147</v>
      </c>
      <c r="AN28" s="397"/>
      <c r="AO28" s="397"/>
      <c r="AP28" s="397"/>
      <c r="AQ28" s="397"/>
      <c r="AR28" s="398"/>
      <c r="AS28" s="396" t="s">
        <v>185</v>
      </c>
      <c r="AT28" s="397"/>
      <c r="AU28" s="397"/>
      <c r="AV28" s="397"/>
      <c r="AW28" s="397"/>
      <c r="AX28" s="399"/>
      <c r="AY28" s="403" t="s">
        <v>186</v>
      </c>
      <c r="AZ28" s="404"/>
      <c r="BA28" s="404"/>
      <c r="BB28" s="405"/>
      <c r="BC28" s="412" t="s">
        <v>48</v>
      </c>
      <c r="BD28" s="413"/>
      <c r="BE28" s="413"/>
      <c r="BF28" s="413"/>
      <c r="BG28" s="413"/>
      <c r="BH28" s="413"/>
      <c r="BI28" s="413"/>
      <c r="BJ28" s="413"/>
      <c r="BK28" s="413"/>
      <c r="BL28" s="413"/>
      <c r="BM28" s="414"/>
      <c r="BN28" s="415">
        <v>1183135</v>
      </c>
      <c r="BO28" s="416"/>
      <c r="BP28" s="416"/>
      <c r="BQ28" s="416"/>
      <c r="BR28" s="416"/>
      <c r="BS28" s="416"/>
      <c r="BT28" s="416"/>
      <c r="BU28" s="417"/>
      <c r="BV28" s="415">
        <v>955108</v>
      </c>
      <c r="BW28" s="416"/>
      <c r="BX28" s="416"/>
      <c r="BY28" s="416"/>
      <c r="BZ28" s="416"/>
      <c r="CA28" s="416"/>
      <c r="CB28" s="416"/>
      <c r="CC28" s="417"/>
      <c r="CD28" s="194"/>
      <c r="CE28" s="418"/>
      <c r="CF28" s="418"/>
      <c r="CG28" s="418"/>
      <c r="CH28" s="418"/>
      <c r="CI28" s="418"/>
      <c r="CJ28" s="418"/>
      <c r="CK28" s="418"/>
      <c r="CL28" s="418"/>
      <c r="CM28" s="418"/>
      <c r="CN28" s="418"/>
      <c r="CO28" s="418"/>
      <c r="CP28" s="418"/>
      <c r="CQ28" s="418"/>
      <c r="CR28" s="418"/>
      <c r="CS28" s="419"/>
      <c r="CT28" s="390"/>
      <c r="CU28" s="391"/>
      <c r="CV28" s="391"/>
      <c r="CW28" s="391"/>
      <c r="CX28" s="391"/>
      <c r="CY28" s="391"/>
      <c r="CZ28" s="391"/>
      <c r="DA28" s="392"/>
      <c r="DB28" s="390"/>
      <c r="DC28" s="391"/>
      <c r="DD28" s="391"/>
      <c r="DE28" s="391"/>
      <c r="DF28" s="391"/>
      <c r="DG28" s="391"/>
      <c r="DH28" s="391"/>
      <c r="DI28" s="392"/>
    </row>
    <row r="29" spans="1:113" ht="18.75" customHeight="1" x14ac:dyDescent="0.15">
      <c r="A29" s="181"/>
      <c r="B29" s="452"/>
      <c r="C29" s="453"/>
      <c r="D29" s="454"/>
      <c r="E29" s="393" t="s">
        <v>187</v>
      </c>
      <c r="F29" s="394"/>
      <c r="G29" s="394"/>
      <c r="H29" s="394"/>
      <c r="I29" s="394"/>
      <c r="J29" s="394"/>
      <c r="K29" s="395"/>
      <c r="L29" s="396">
        <v>8</v>
      </c>
      <c r="M29" s="397"/>
      <c r="N29" s="397"/>
      <c r="O29" s="397"/>
      <c r="P29" s="398"/>
      <c r="Q29" s="396">
        <v>1640</v>
      </c>
      <c r="R29" s="397"/>
      <c r="S29" s="397"/>
      <c r="T29" s="397"/>
      <c r="U29" s="397"/>
      <c r="V29" s="398"/>
      <c r="W29" s="463"/>
      <c r="X29" s="464"/>
      <c r="Y29" s="465"/>
      <c r="Z29" s="393" t="s">
        <v>188</v>
      </c>
      <c r="AA29" s="394"/>
      <c r="AB29" s="394"/>
      <c r="AC29" s="394"/>
      <c r="AD29" s="394"/>
      <c r="AE29" s="394"/>
      <c r="AF29" s="394"/>
      <c r="AG29" s="395"/>
      <c r="AH29" s="396">
        <v>57</v>
      </c>
      <c r="AI29" s="397"/>
      <c r="AJ29" s="397"/>
      <c r="AK29" s="397"/>
      <c r="AL29" s="398"/>
      <c r="AM29" s="396">
        <v>163415</v>
      </c>
      <c r="AN29" s="397"/>
      <c r="AO29" s="397"/>
      <c r="AP29" s="397"/>
      <c r="AQ29" s="397"/>
      <c r="AR29" s="398"/>
      <c r="AS29" s="396">
        <v>2867</v>
      </c>
      <c r="AT29" s="397"/>
      <c r="AU29" s="397"/>
      <c r="AV29" s="397"/>
      <c r="AW29" s="397"/>
      <c r="AX29" s="399"/>
      <c r="AY29" s="406"/>
      <c r="AZ29" s="407"/>
      <c r="BA29" s="407"/>
      <c r="BB29" s="408"/>
      <c r="BC29" s="400" t="s">
        <v>189</v>
      </c>
      <c r="BD29" s="401"/>
      <c r="BE29" s="401"/>
      <c r="BF29" s="401"/>
      <c r="BG29" s="401"/>
      <c r="BH29" s="401"/>
      <c r="BI29" s="401"/>
      <c r="BJ29" s="401"/>
      <c r="BK29" s="401"/>
      <c r="BL29" s="401"/>
      <c r="BM29" s="402"/>
      <c r="BN29" s="420">
        <v>572204</v>
      </c>
      <c r="BO29" s="421"/>
      <c r="BP29" s="421"/>
      <c r="BQ29" s="421"/>
      <c r="BR29" s="421"/>
      <c r="BS29" s="421"/>
      <c r="BT29" s="421"/>
      <c r="BU29" s="422"/>
      <c r="BV29" s="420">
        <v>570546</v>
      </c>
      <c r="BW29" s="421"/>
      <c r="BX29" s="421"/>
      <c r="BY29" s="421"/>
      <c r="BZ29" s="421"/>
      <c r="CA29" s="421"/>
      <c r="CB29" s="421"/>
      <c r="CC29" s="422"/>
      <c r="CD29" s="196"/>
      <c r="CE29" s="418"/>
      <c r="CF29" s="418"/>
      <c r="CG29" s="418"/>
      <c r="CH29" s="418"/>
      <c r="CI29" s="418"/>
      <c r="CJ29" s="418"/>
      <c r="CK29" s="418"/>
      <c r="CL29" s="418"/>
      <c r="CM29" s="418"/>
      <c r="CN29" s="418"/>
      <c r="CO29" s="418"/>
      <c r="CP29" s="418"/>
      <c r="CQ29" s="418"/>
      <c r="CR29" s="418"/>
      <c r="CS29" s="419"/>
      <c r="CT29" s="390"/>
      <c r="CU29" s="391"/>
      <c r="CV29" s="391"/>
      <c r="CW29" s="391"/>
      <c r="CX29" s="391"/>
      <c r="CY29" s="391"/>
      <c r="CZ29" s="391"/>
      <c r="DA29" s="392"/>
      <c r="DB29" s="390"/>
      <c r="DC29" s="391"/>
      <c r="DD29" s="391"/>
      <c r="DE29" s="391"/>
      <c r="DF29" s="391"/>
      <c r="DG29" s="391"/>
      <c r="DH29" s="391"/>
      <c r="DI29" s="392"/>
    </row>
    <row r="30" spans="1:113" ht="18.75" customHeight="1" thickBot="1" x14ac:dyDescent="0.2">
      <c r="A30" s="181"/>
      <c r="B30" s="455"/>
      <c r="C30" s="456"/>
      <c r="D30" s="457"/>
      <c r="E30" s="466"/>
      <c r="F30" s="467"/>
      <c r="G30" s="467"/>
      <c r="H30" s="467"/>
      <c r="I30" s="467"/>
      <c r="J30" s="467"/>
      <c r="K30" s="468"/>
      <c r="L30" s="469"/>
      <c r="M30" s="470"/>
      <c r="N30" s="470"/>
      <c r="O30" s="470"/>
      <c r="P30" s="471"/>
      <c r="Q30" s="469"/>
      <c r="R30" s="470"/>
      <c r="S30" s="470"/>
      <c r="T30" s="470"/>
      <c r="U30" s="470"/>
      <c r="V30" s="471"/>
      <c r="W30" s="472" t="s">
        <v>190</v>
      </c>
      <c r="X30" s="473"/>
      <c r="Y30" s="473"/>
      <c r="Z30" s="473"/>
      <c r="AA30" s="473"/>
      <c r="AB30" s="473"/>
      <c r="AC30" s="473"/>
      <c r="AD30" s="473"/>
      <c r="AE30" s="473"/>
      <c r="AF30" s="473"/>
      <c r="AG30" s="474"/>
      <c r="AH30" s="384">
        <v>95.7</v>
      </c>
      <c r="AI30" s="385"/>
      <c r="AJ30" s="385"/>
      <c r="AK30" s="385"/>
      <c r="AL30" s="385"/>
      <c r="AM30" s="385"/>
      <c r="AN30" s="385"/>
      <c r="AO30" s="385"/>
      <c r="AP30" s="385"/>
      <c r="AQ30" s="385"/>
      <c r="AR30" s="385"/>
      <c r="AS30" s="385"/>
      <c r="AT30" s="385"/>
      <c r="AU30" s="385"/>
      <c r="AV30" s="385"/>
      <c r="AW30" s="385"/>
      <c r="AX30" s="386"/>
      <c r="AY30" s="409"/>
      <c r="AZ30" s="410"/>
      <c r="BA30" s="410"/>
      <c r="BB30" s="411"/>
      <c r="BC30" s="387" t="s">
        <v>50</v>
      </c>
      <c r="BD30" s="388"/>
      <c r="BE30" s="388"/>
      <c r="BF30" s="388"/>
      <c r="BG30" s="388"/>
      <c r="BH30" s="388"/>
      <c r="BI30" s="388"/>
      <c r="BJ30" s="388"/>
      <c r="BK30" s="388"/>
      <c r="BL30" s="388"/>
      <c r="BM30" s="389"/>
      <c r="BN30" s="423">
        <v>2424949</v>
      </c>
      <c r="BO30" s="424"/>
      <c r="BP30" s="424"/>
      <c r="BQ30" s="424"/>
      <c r="BR30" s="424"/>
      <c r="BS30" s="424"/>
      <c r="BT30" s="424"/>
      <c r="BU30" s="425"/>
      <c r="BV30" s="423">
        <v>2633712</v>
      </c>
      <c r="BW30" s="424"/>
      <c r="BX30" s="424"/>
      <c r="BY30" s="424"/>
      <c r="BZ30" s="424"/>
      <c r="CA30" s="424"/>
      <c r="CB30" s="424"/>
      <c r="CC30" s="425"/>
      <c r="CD30" s="197"/>
      <c r="CE30" s="198"/>
      <c r="CF30" s="198"/>
      <c r="CG30" s="198"/>
      <c r="CH30" s="198"/>
      <c r="CI30" s="198"/>
      <c r="CJ30" s="198"/>
      <c r="CK30" s="198"/>
      <c r="CL30" s="198"/>
      <c r="CM30" s="198"/>
      <c r="CN30" s="198"/>
      <c r="CO30" s="198"/>
      <c r="CP30" s="198"/>
      <c r="CQ30" s="198"/>
      <c r="CR30" s="198"/>
      <c r="CS30" s="199"/>
      <c r="CT30" s="200"/>
      <c r="CU30" s="201"/>
      <c r="CV30" s="201"/>
      <c r="CW30" s="201"/>
      <c r="CX30" s="201"/>
      <c r="CY30" s="201"/>
      <c r="CZ30" s="201"/>
      <c r="DA30" s="202"/>
      <c r="DB30" s="200"/>
      <c r="DC30" s="201"/>
      <c r="DD30" s="201"/>
      <c r="DE30" s="201"/>
      <c r="DF30" s="201"/>
      <c r="DG30" s="201"/>
      <c r="DH30" s="201"/>
      <c r="DI30" s="202"/>
    </row>
    <row r="31" spans="1:113" ht="13.5" customHeight="1" x14ac:dyDescent="0.15">
      <c r="A31" s="181"/>
      <c r="B31" s="203"/>
      <c r="DI31" s="204"/>
    </row>
    <row r="32" spans="1:113" ht="13.5" customHeight="1" x14ac:dyDescent="0.15">
      <c r="A32" s="181"/>
      <c r="B32" s="205"/>
      <c r="C32" s="181" t="s">
        <v>191</v>
      </c>
      <c r="D32" s="181"/>
      <c r="E32" s="181"/>
      <c r="U32" s="180" t="s">
        <v>192</v>
      </c>
      <c r="AM32" s="180" t="s">
        <v>193</v>
      </c>
      <c r="BE32" s="180" t="s">
        <v>194</v>
      </c>
      <c r="BW32" s="180" t="s">
        <v>195</v>
      </c>
      <c r="CO32" s="180" t="s">
        <v>196</v>
      </c>
      <c r="DI32" s="204"/>
    </row>
    <row r="33" spans="1:113" ht="13.5" customHeight="1" x14ac:dyDescent="0.15">
      <c r="A33" s="181"/>
      <c r="B33" s="205"/>
      <c r="C33" s="383" t="s">
        <v>197</v>
      </c>
      <c r="D33" s="383"/>
      <c r="E33" s="382" t="s">
        <v>198</v>
      </c>
      <c r="F33" s="382"/>
      <c r="G33" s="382"/>
      <c r="H33" s="382"/>
      <c r="I33" s="382"/>
      <c r="J33" s="382"/>
      <c r="K33" s="382"/>
      <c r="L33" s="382"/>
      <c r="M33" s="382"/>
      <c r="N33" s="382"/>
      <c r="O33" s="382"/>
      <c r="P33" s="382"/>
      <c r="Q33" s="382"/>
      <c r="R33" s="382"/>
      <c r="S33" s="382"/>
      <c r="T33" s="206"/>
      <c r="U33" s="383" t="s">
        <v>197</v>
      </c>
      <c r="V33" s="383"/>
      <c r="W33" s="382" t="s">
        <v>199</v>
      </c>
      <c r="X33" s="382"/>
      <c r="Y33" s="382"/>
      <c r="Z33" s="382"/>
      <c r="AA33" s="382"/>
      <c r="AB33" s="382"/>
      <c r="AC33" s="382"/>
      <c r="AD33" s="382"/>
      <c r="AE33" s="382"/>
      <c r="AF33" s="382"/>
      <c r="AG33" s="382"/>
      <c r="AH33" s="382"/>
      <c r="AI33" s="382"/>
      <c r="AJ33" s="382"/>
      <c r="AK33" s="382"/>
      <c r="AL33" s="206"/>
      <c r="AM33" s="383" t="s">
        <v>197</v>
      </c>
      <c r="AN33" s="383"/>
      <c r="AO33" s="382" t="s">
        <v>200</v>
      </c>
      <c r="AP33" s="382"/>
      <c r="AQ33" s="382"/>
      <c r="AR33" s="382"/>
      <c r="AS33" s="382"/>
      <c r="AT33" s="382"/>
      <c r="AU33" s="382"/>
      <c r="AV33" s="382"/>
      <c r="AW33" s="382"/>
      <c r="AX33" s="382"/>
      <c r="AY33" s="382"/>
      <c r="AZ33" s="382"/>
      <c r="BA33" s="382"/>
      <c r="BB33" s="382"/>
      <c r="BC33" s="382"/>
      <c r="BD33" s="207"/>
      <c r="BE33" s="382" t="s">
        <v>201</v>
      </c>
      <c r="BF33" s="382"/>
      <c r="BG33" s="382" t="s">
        <v>202</v>
      </c>
      <c r="BH33" s="382"/>
      <c r="BI33" s="382"/>
      <c r="BJ33" s="382"/>
      <c r="BK33" s="382"/>
      <c r="BL33" s="382"/>
      <c r="BM33" s="382"/>
      <c r="BN33" s="382"/>
      <c r="BO33" s="382"/>
      <c r="BP33" s="382"/>
      <c r="BQ33" s="382"/>
      <c r="BR33" s="382"/>
      <c r="BS33" s="382"/>
      <c r="BT33" s="382"/>
      <c r="BU33" s="382"/>
      <c r="BV33" s="207"/>
      <c r="BW33" s="383" t="s">
        <v>201</v>
      </c>
      <c r="BX33" s="383"/>
      <c r="BY33" s="382" t="s">
        <v>203</v>
      </c>
      <c r="BZ33" s="382"/>
      <c r="CA33" s="382"/>
      <c r="CB33" s="382"/>
      <c r="CC33" s="382"/>
      <c r="CD33" s="382"/>
      <c r="CE33" s="382"/>
      <c r="CF33" s="382"/>
      <c r="CG33" s="382"/>
      <c r="CH33" s="382"/>
      <c r="CI33" s="382"/>
      <c r="CJ33" s="382"/>
      <c r="CK33" s="382"/>
      <c r="CL33" s="382"/>
      <c r="CM33" s="382"/>
      <c r="CN33" s="206"/>
      <c r="CO33" s="383" t="s">
        <v>197</v>
      </c>
      <c r="CP33" s="383"/>
      <c r="CQ33" s="382" t="s">
        <v>204</v>
      </c>
      <c r="CR33" s="382"/>
      <c r="CS33" s="382"/>
      <c r="CT33" s="382"/>
      <c r="CU33" s="382"/>
      <c r="CV33" s="382"/>
      <c r="CW33" s="382"/>
      <c r="CX33" s="382"/>
      <c r="CY33" s="382"/>
      <c r="CZ33" s="382"/>
      <c r="DA33" s="382"/>
      <c r="DB33" s="382"/>
      <c r="DC33" s="382"/>
      <c r="DD33" s="382"/>
      <c r="DE33" s="382"/>
      <c r="DF33" s="206"/>
      <c r="DG33" s="381" t="s">
        <v>205</v>
      </c>
      <c r="DH33" s="381"/>
      <c r="DI33" s="208"/>
    </row>
    <row r="34" spans="1:113" ht="32.25" customHeight="1" x14ac:dyDescent="0.15">
      <c r="A34" s="181"/>
      <c r="B34" s="205"/>
      <c r="C34" s="379">
        <f>IF(E34="","",1)</f>
        <v>1</v>
      </c>
      <c r="D34" s="379"/>
      <c r="E34" s="378" t="str">
        <f>IF('各会計、関係団体の財政状況及び健全化判断比率'!B7="","",'各会計、関係団体の財政状況及び健全化判断比率'!B7)</f>
        <v>一般会計</v>
      </c>
      <c r="F34" s="378"/>
      <c r="G34" s="378"/>
      <c r="H34" s="378"/>
      <c r="I34" s="378"/>
      <c r="J34" s="378"/>
      <c r="K34" s="378"/>
      <c r="L34" s="378"/>
      <c r="M34" s="378"/>
      <c r="N34" s="378"/>
      <c r="O34" s="378"/>
      <c r="P34" s="378"/>
      <c r="Q34" s="378"/>
      <c r="R34" s="378"/>
      <c r="S34" s="378"/>
      <c r="T34" s="181"/>
      <c r="U34" s="379">
        <f>IF(W34="","",MAX(C34:D43)+1)</f>
        <v>2</v>
      </c>
      <c r="V34" s="379"/>
      <c r="W34" s="378" t="str">
        <f>IF('各会計、関係団体の財政状況及び健全化判断比率'!B28="","",'各会計、関係団体の財政状況及び健全化判断比率'!B28)</f>
        <v>国民健康保険事業特別会計</v>
      </c>
      <c r="X34" s="378"/>
      <c r="Y34" s="378"/>
      <c r="Z34" s="378"/>
      <c r="AA34" s="378"/>
      <c r="AB34" s="378"/>
      <c r="AC34" s="378"/>
      <c r="AD34" s="378"/>
      <c r="AE34" s="378"/>
      <c r="AF34" s="378"/>
      <c r="AG34" s="378"/>
      <c r="AH34" s="378"/>
      <c r="AI34" s="378"/>
      <c r="AJ34" s="378"/>
      <c r="AK34" s="378"/>
      <c r="AL34" s="181"/>
      <c r="AM34" s="379" t="str">
        <f>IF(AO34="","",MAX(C34:D43,U34:V43)+1)</f>
        <v/>
      </c>
      <c r="AN34" s="379"/>
      <c r="AO34" s="378"/>
      <c r="AP34" s="378"/>
      <c r="AQ34" s="378"/>
      <c r="AR34" s="378"/>
      <c r="AS34" s="378"/>
      <c r="AT34" s="378"/>
      <c r="AU34" s="378"/>
      <c r="AV34" s="378"/>
      <c r="AW34" s="378"/>
      <c r="AX34" s="378"/>
      <c r="AY34" s="378"/>
      <c r="AZ34" s="378"/>
      <c r="BA34" s="378"/>
      <c r="BB34" s="378"/>
      <c r="BC34" s="378"/>
      <c r="BD34" s="181"/>
      <c r="BE34" s="379">
        <f>IF(BG34="","",MAX(C34:D43,U34:V43,AM34:AN43)+1)</f>
        <v>4</v>
      </c>
      <c r="BF34" s="379"/>
      <c r="BG34" s="378" t="str">
        <f>IF('各会計、関係団体の財政状況及び健全化判断比率'!B30="","",'各会計、関係団体の財政状況及び健全化判断比率'!B30)</f>
        <v>簡易水道事業特別会計</v>
      </c>
      <c r="BH34" s="378"/>
      <c r="BI34" s="378"/>
      <c r="BJ34" s="378"/>
      <c r="BK34" s="378"/>
      <c r="BL34" s="378"/>
      <c r="BM34" s="378"/>
      <c r="BN34" s="378"/>
      <c r="BO34" s="378"/>
      <c r="BP34" s="378"/>
      <c r="BQ34" s="378"/>
      <c r="BR34" s="378"/>
      <c r="BS34" s="378"/>
      <c r="BT34" s="378"/>
      <c r="BU34" s="378"/>
      <c r="BV34" s="181"/>
      <c r="BW34" s="379">
        <f>IF(BY34="","",MAX(C34:D43,U34:V43,AM34:AN43,BE34:BF43)+1)</f>
        <v>6</v>
      </c>
      <c r="BX34" s="379"/>
      <c r="BY34" s="378" t="str">
        <f>IF('各会計、関係団体の財政状況及び健全化判断比率'!B68="","",'各会計、関係団体の財政状況及び健全化判断比率'!B68)</f>
        <v>安芸広域市町村圏特別養護老人ホーム事務組合</v>
      </c>
      <c r="BZ34" s="378"/>
      <c r="CA34" s="378"/>
      <c r="CB34" s="378"/>
      <c r="CC34" s="378"/>
      <c r="CD34" s="378"/>
      <c r="CE34" s="378"/>
      <c r="CF34" s="378"/>
      <c r="CG34" s="378"/>
      <c r="CH34" s="378"/>
      <c r="CI34" s="378"/>
      <c r="CJ34" s="378"/>
      <c r="CK34" s="378"/>
      <c r="CL34" s="378"/>
      <c r="CM34" s="378"/>
      <c r="CN34" s="181"/>
      <c r="CO34" s="379">
        <f>IF(CQ34="","",MAX(C34:D43,U34:V43,AM34:AN43,BE34:BF43,BW34:BX43)+1)</f>
        <v>16</v>
      </c>
      <c r="CP34" s="379"/>
      <c r="CQ34" s="378" t="str">
        <f>IF('各会計、関係団体の財政状況及び健全化判断比率'!BS7="","",'各会計、関係団体の財政状況及び健全化判断比率'!BS7)</f>
        <v>中芸介護公社</v>
      </c>
      <c r="CR34" s="378"/>
      <c r="CS34" s="378"/>
      <c r="CT34" s="378"/>
      <c r="CU34" s="378"/>
      <c r="CV34" s="378"/>
      <c r="CW34" s="378"/>
      <c r="CX34" s="378"/>
      <c r="CY34" s="378"/>
      <c r="CZ34" s="378"/>
      <c r="DA34" s="378"/>
      <c r="DB34" s="378"/>
      <c r="DC34" s="378"/>
      <c r="DD34" s="378"/>
      <c r="DE34" s="378"/>
      <c r="DG34" s="380" t="str">
        <f>IF('各会計、関係団体の財政状況及び健全化判断比率'!BR7="","",'各会計、関係団体の財政状況及び健全化判断比率'!BR7)</f>
        <v/>
      </c>
      <c r="DH34" s="380"/>
      <c r="DI34" s="208"/>
    </row>
    <row r="35" spans="1:113" ht="32.25" customHeight="1" x14ac:dyDescent="0.15">
      <c r="A35" s="181"/>
      <c r="B35" s="205"/>
      <c r="C35" s="379" t="str">
        <f>IF(E35="","",C34+1)</f>
        <v/>
      </c>
      <c r="D35" s="379"/>
      <c r="E35" s="378" t="str">
        <f>IF('各会計、関係団体の財政状況及び健全化判断比率'!B8="","",'各会計、関係団体の財政状況及び健全化判断比率'!B8)</f>
        <v/>
      </c>
      <c r="F35" s="378"/>
      <c r="G35" s="378"/>
      <c r="H35" s="378"/>
      <c r="I35" s="378"/>
      <c r="J35" s="378"/>
      <c r="K35" s="378"/>
      <c r="L35" s="378"/>
      <c r="M35" s="378"/>
      <c r="N35" s="378"/>
      <c r="O35" s="378"/>
      <c r="P35" s="378"/>
      <c r="Q35" s="378"/>
      <c r="R35" s="378"/>
      <c r="S35" s="378"/>
      <c r="T35" s="181"/>
      <c r="U35" s="379">
        <f>IF(W35="","",U34+1)</f>
        <v>3</v>
      </c>
      <c r="V35" s="379"/>
      <c r="W35" s="378" t="str">
        <f>IF('各会計、関係団体の財政状況及び健全化判断比率'!B29="","",'各会計、関係団体の財政状況及び健全化判断比率'!B29)</f>
        <v>後期高齢者医療特別会計</v>
      </c>
      <c r="X35" s="378"/>
      <c r="Y35" s="378"/>
      <c r="Z35" s="378"/>
      <c r="AA35" s="378"/>
      <c r="AB35" s="378"/>
      <c r="AC35" s="378"/>
      <c r="AD35" s="378"/>
      <c r="AE35" s="378"/>
      <c r="AF35" s="378"/>
      <c r="AG35" s="378"/>
      <c r="AH35" s="378"/>
      <c r="AI35" s="378"/>
      <c r="AJ35" s="378"/>
      <c r="AK35" s="378"/>
      <c r="AL35" s="181"/>
      <c r="AM35" s="379" t="str">
        <f t="shared" ref="AM35:AM43" si="0">IF(AO35="","",AM34+1)</f>
        <v/>
      </c>
      <c r="AN35" s="379"/>
      <c r="AO35" s="378"/>
      <c r="AP35" s="378"/>
      <c r="AQ35" s="378"/>
      <c r="AR35" s="378"/>
      <c r="AS35" s="378"/>
      <c r="AT35" s="378"/>
      <c r="AU35" s="378"/>
      <c r="AV35" s="378"/>
      <c r="AW35" s="378"/>
      <c r="AX35" s="378"/>
      <c r="AY35" s="378"/>
      <c r="AZ35" s="378"/>
      <c r="BA35" s="378"/>
      <c r="BB35" s="378"/>
      <c r="BC35" s="378"/>
      <c r="BD35" s="181"/>
      <c r="BE35" s="379">
        <f t="shared" ref="BE35:BE43" si="1">IF(BG35="","",BE34+1)</f>
        <v>5</v>
      </c>
      <c r="BF35" s="379"/>
      <c r="BG35" s="378" t="str">
        <f>IF('各会計、関係団体の財政状況及び健全化判断比率'!B31="","",'各会計、関係団体の財政状況及び健全化判断比率'!B31)</f>
        <v>漁業集落排水事業特別会計</v>
      </c>
      <c r="BH35" s="378"/>
      <c r="BI35" s="378"/>
      <c r="BJ35" s="378"/>
      <c r="BK35" s="378"/>
      <c r="BL35" s="378"/>
      <c r="BM35" s="378"/>
      <c r="BN35" s="378"/>
      <c r="BO35" s="378"/>
      <c r="BP35" s="378"/>
      <c r="BQ35" s="378"/>
      <c r="BR35" s="378"/>
      <c r="BS35" s="378"/>
      <c r="BT35" s="378"/>
      <c r="BU35" s="378"/>
      <c r="BV35" s="181"/>
      <c r="BW35" s="379">
        <f t="shared" ref="BW35:BW43" si="2">IF(BY35="","",BW34+1)</f>
        <v>7</v>
      </c>
      <c r="BX35" s="379"/>
      <c r="BY35" s="378" t="str">
        <f>IF('各会計、関係団体の財政状況及び健全化判断比率'!B69="","",'各会計、関係団体の財政状況及び健全化判断比率'!B69)</f>
        <v>高知県広域食肉センター事務組合</v>
      </c>
      <c r="BZ35" s="378"/>
      <c r="CA35" s="378"/>
      <c r="CB35" s="378"/>
      <c r="CC35" s="378"/>
      <c r="CD35" s="378"/>
      <c r="CE35" s="378"/>
      <c r="CF35" s="378"/>
      <c r="CG35" s="378"/>
      <c r="CH35" s="378"/>
      <c r="CI35" s="378"/>
      <c r="CJ35" s="378"/>
      <c r="CK35" s="378"/>
      <c r="CL35" s="378"/>
      <c r="CM35" s="378"/>
      <c r="CN35" s="181"/>
      <c r="CO35" s="379">
        <f t="shared" ref="CO35:CO43" si="3">IF(CQ35="","",CO34+1)</f>
        <v>17</v>
      </c>
      <c r="CP35" s="379"/>
      <c r="CQ35" s="378" t="str">
        <f>IF('各会計、関係団体の財政状況及び健全化判断比率'!BS8="","",'各会計、関係団体の財政状況及び健全化判断比率'!BS8)</f>
        <v>なはりの郷</v>
      </c>
      <c r="CR35" s="378"/>
      <c r="CS35" s="378"/>
      <c r="CT35" s="378"/>
      <c r="CU35" s="378"/>
      <c r="CV35" s="378"/>
      <c r="CW35" s="378"/>
      <c r="CX35" s="378"/>
      <c r="CY35" s="378"/>
      <c r="CZ35" s="378"/>
      <c r="DA35" s="378"/>
      <c r="DB35" s="378"/>
      <c r="DC35" s="378"/>
      <c r="DD35" s="378"/>
      <c r="DE35" s="378"/>
      <c r="DG35" s="380" t="str">
        <f>IF('各会計、関係団体の財政状況及び健全化判断比率'!BR8="","",'各会計、関係団体の財政状況及び健全化判断比率'!BR8)</f>
        <v/>
      </c>
      <c r="DH35" s="380"/>
      <c r="DI35" s="208"/>
    </row>
    <row r="36" spans="1:113" ht="32.25" customHeight="1" x14ac:dyDescent="0.15">
      <c r="A36" s="181"/>
      <c r="B36" s="205"/>
      <c r="C36" s="379" t="str">
        <f>IF(E36="","",C35+1)</f>
        <v/>
      </c>
      <c r="D36" s="379"/>
      <c r="E36" s="378" t="str">
        <f>IF('各会計、関係団体の財政状況及び健全化判断比率'!B9="","",'各会計、関係団体の財政状況及び健全化判断比率'!B9)</f>
        <v/>
      </c>
      <c r="F36" s="378"/>
      <c r="G36" s="378"/>
      <c r="H36" s="378"/>
      <c r="I36" s="378"/>
      <c r="J36" s="378"/>
      <c r="K36" s="378"/>
      <c r="L36" s="378"/>
      <c r="M36" s="378"/>
      <c r="N36" s="378"/>
      <c r="O36" s="378"/>
      <c r="P36" s="378"/>
      <c r="Q36" s="378"/>
      <c r="R36" s="378"/>
      <c r="S36" s="378"/>
      <c r="T36" s="181"/>
      <c r="U36" s="379" t="str">
        <f t="shared" ref="U36:U43" si="4">IF(W36="","",U35+1)</f>
        <v/>
      </c>
      <c r="V36" s="379"/>
      <c r="W36" s="378"/>
      <c r="X36" s="378"/>
      <c r="Y36" s="378"/>
      <c r="Z36" s="378"/>
      <c r="AA36" s="378"/>
      <c r="AB36" s="378"/>
      <c r="AC36" s="378"/>
      <c r="AD36" s="378"/>
      <c r="AE36" s="378"/>
      <c r="AF36" s="378"/>
      <c r="AG36" s="378"/>
      <c r="AH36" s="378"/>
      <c r="AI36" s="378"/>
      <c r="AJ36" s="378"/>
      <c r="AK36" s="378"/>
      <c r="AL36" s="181"/>
      <c r="AM36" s="379" t="str">
        <f t="shared" si="0"/>
        <v/>
      </c>
      <c r="AN36" s="379"/>
      <c r="AO36" s="378"/>
      <c r="AP36" s="378"/>
      <c r="AQ36" s="378"/>
      <c r="AR36" s="378"/>
      <c r="AS36" s="378"/>
      <c r="AT36" s="378"/>
      <c r="AU36" s="378"/>
      <c r="AV36" s="378"/>
      <c r="AW36" s="378"/>
      <c r="AX36" s="378"/>
      <c r="AY36" s="378"/>
      <c r="AZ36" s="378"/>
      <c r="BA36" s="378"/>
      <c r="BB36" s="378"/>
      <c r="BC36" s="378"/>
      <c r="BD36" s="181"/>
      <c r="BE36" s="379" t="str">
        <f t="shared" si="1"/>
        <v/>
      </c>
      <c r="BF36" s="379"/>
      <c r="BG36" s="378"/>
      <c r="BH36" s="378"/>
      <c r="BI36" s="378"/>
      <c r="BJ36" s="378"/>
      <c r="BK36" s="378"/>
      <c r="BL36" s="378"/>
      <c r="BM36" s="378"/>
      <c r="BN36" s="378"/>
      <c r="BO36" s="378"/>
      <c r="BP36" s="378"/>
      <c r="BQ36" s="378"/>
      <c r="BR36" s="378"/>
      <c r="BS36" s="378"/>
      <c r="BT36" s="378"/>
      <c r="BU36" s="378"/>
      <c r="BV36" s="181"/>
      <c r="BW36" s="379">
        <f t="shared" si="2"/>
        <v>8</v>
      </c>
      <c r="BX36" s="379"/>
      <c r="BY36" s="378" t="str">
        <f>IF('各会計、関係団体の財政状況及び健全化判断比率'!B70="","",'各会計、関係団体の財政状況及び健全化判断比率'!B70)</f>
        <v>安芸広域市町村圏事務組合</v>
      </c>
      <c r="BZ36" s="378"/>
      <c r="CA36" s="378"/>
      <c r="CB36" s="378"/>
      <c r="CC36" s="378"/>
      <c r="CD36" s="378"/>
      <c r="CE36" s="378"/>
      <c r="CF36" s="378"/>
      <c r="CG36" s="378"/>
      <c r="CH36" s="378"/>
      <c r="CI36" s="378"/>
      <c r="CJ36" s="378"/>
      <c r="CK36" s="378"/>
      <c r="CL36" s="378"/>
      <c r="CM36" s="378"/>
      <c r="CN36" s="181"/>
      <c r="CO36" s="379" t="str">
        <f t="shared" si="3"/>
        <v/>
      </c>
      <c r="CP36" s="379"/>
      <c r="CQ36" s="378" t="str">
        <f>IF('各会計、関係団体の財政状況及び健全化判断比率'!BS9="","",'各会計、関係団体の財政状況及び健全化判断比率'!BS9)</f>
        <v/>
      </c>
      <c r="CR36" s="378"/>
      <c r="CS36" s="378"/>
      <c r="CT36" s="378"/>
      <c r="CU36" s="378"/>
      <c r="CV36" s="378"/>
      <c r="CW36" s="378"/>
      <c r="CX36" s="378"/>
      <c r="CY36" s="378"/>
      <c r="CZ36" s="378"/>
      <c r="DA36" s="378"/>
      <c r="DB36" s="378"/>
      <c r="DC36" s="378"/>
      <c r="DD36" s="378"/>
      <c r="DE36" s="378"/>
      <c r="DG36" s="380" t="str">
        <f>IF('各会計、関係団体の財政状況及び健全化判断比率'!BR9="","",'各会計、関係団体の財政状況及び健全化判断比率'!BR9)</f>
        <v/>
      </c>
      <c r="DH36" s="380"/>
      <c r="DI36" s="208"/>
    </row>
    <row r="37" spans="1:113" ht="32.25" customHeight="1" x14ac:dyDescent="0.15">
      <c r="A37" s="181"/>
      <c r="B37" s="205"/>
      <c r="C37" s="379" t="str">
        <f>IF(E37="","",C36+1)</f>
        <v/>
      </c>
      <c r="D37" s="379"/>
      <c r="E37" s="378" t="str">
        <f>IF('各会計、関係団体の財政状況及び健全化判断比率'!B10="","",'各会計、関係団体の財政状況及び健全化判断比率'!B10)</f>
        <v/>
      </c>
      <c r="F37" s="378"/>
      <c r="G37" s="378"/>
      <c r="H37" s="378"/>
      <c r="I37" s="378"/>
      <c r="J37" s="378"/>
      <c r="K37" s="378"/>
      <c r="L37" s="378"/>
      <c r="M37" s="378"/>
      <c r="N37" s="378"/>
      <c r="O37" s="378"/>
      <c r="P37" s="378"/>
      <c r="Q37" s="378"/>
      <c r="R37" s="378"/>
      <c r="S37" s="378"/>
      <c r="T37" s="181"/>
      <c r="U37" s="379" t="str">
        <f t="shared" si="4"/>
        <v/>
      </c>
      <c r="V37" s="379"/>
      <c r="W37" s="378"/>
      <c r="X37" s="378"/>
      <c r="Y37" s="378"/>
      <c r="Z37" s="378"/>
      <c r="AA37" s="378"/>
      <c r="AB37" s="378"/>
      <c r="AC37" s="378"/>
      <c r="AD37" s="378"/>
      <c r="AE37" s="378"/>
      <c r="AF37" s="378"/>
      <c r="AG37" s="378"/>
      <c r="AH37" s="378"/>
      <c r="AI37" s="378"/>
      <c r="AJ37" s="378"/>
      <c r="AK37" s="378"/>
      <c r="AL37" s="181"/>
      <c r="AM37" s="379" t="str">
        <f t="shared" si="0"/>
        <v/>
      </c>
      <c r="AN37" s="379"/>
      <c r="AO37" s="378"/>
      <c r="AP37" s="378"/>
      <c r="AQ37" s="378"/>
      <c r="AR37" s="378"/>
      <c r="AS37" s="378"/>
      <c r="AT37" s="378"/>
      <c r="AU37" s="378"/>
      <c r="AV37" s="378"/>
      <c r="AW37" s="378"/>
      <c r="AX37" s="378"/>
      <c r="AY37" s="378"/>
      <c r="AZ37" s="378"/>
      <c r="BA37" s="378"/>
      <c r="BB37" s="378"/>
      <c r="BC37" s="378"/>
      <c r="BD37" s="181"/>
      <c r="BE37" s="379" t="str">
        <f t="shared" si="1"/>
        <v/>
      </c>
      <c r="BF37" s="379"/>
      <c r="BG37" s="378"/>
      <c r="BH37" s="378"/>
      <c r="BI37" s="378"/>
      <c r="BJ37" s="378"/>
      <c r="BK37" s="378"/>
      <c r="BL37" s="378"/>
      <c r="BM37" s="378"/>
      <c r="BN37" s="378"/>
      <c r="BO37" s="378"/>
      <c r="BP37" s="378"/>
      <c r="BQ37" s="378"/>
      <c r="BR37" s="378"/>
      <c r="BS37" s="378"/>
      <c r="BT37" s="378"/>
      <c r="BU37" s="378"/>
      <c r="BV37" s="181"/>
      <c r="BW37" s="379">
        <f t="shared" si="2"/>
        <v>9</v>
      </c>
      <c r="BX37" s="379"/>
      <c r="BY37" s="378" t="str">
        <f>IF('各会計、関係団体の財政状況及び健全化判断比率'!B71="","",'各会計、関係団体の財政状況及び健全化判断比率'!B71)</f>
        <v>安芸広域市町村圏事務組合（滞納整理事業特別会計）</v>
      </c>
      <c r="BZ37" s="378"/>
      <c r="CA37" s="378"/>
      <c r="CB37" s="378"/>
      <c r="CC37" s="378"/>
      <c r="CD37" s="378"/>
      <c r="CE37" s="378"/>
      <c r="CF37" s="378"/>
      <c r="CG37" s="378"/>
      <c r="CH37" s="378"/>
      <c r="CI37" s="378"/>
      <c r="CJ37" s="378"/>
      <c r="CK37" s="378"/>
      <c r="CL37" s="378"/>
      <c r="CM37" s="378"/>
      <c r="CN37" s="181"/>
      <c r="CO37" s="379" t="str">
        <f t="shared" si="3"/>
        <v/>
      </c>
      <c r="CP37" s="379"/>
      <c r="CQ37" s="378" t="str">
        <f>IF('各会計、関係団体の財政状況及び健全化判断比率'!BS10="","",'各会計、関係団体の財政状況及び健全化判断比率'!BS10)</f>
        <v/>
      </c>
      <c r="CR37" s="378"/>
      <c r="CS37" s="378"/>
      <c r="CT37" s="378"/>
      <c r="CU37" s="378"/>
      <c r="CV37" s="378"/>
      <c r="CW37" s="378"/>
      <c r="CX37" s="378"/>
      <c r="CY37" s="378"/>
      <c r="CZ37" s="378"/>
      <c r="DA37" s="378"/>
      <c r="DB37" s="378"/>
      <c r="DC37" s="378"/>
      <c r="DD37" s="378"/>
      <c r="DE37" s="378"/>
      <c r="DG37" s="380" t="str">
        <f>IF('各会計、関係団体の財政状況及び健全化判断比率'!BR10="","",'各会計、関係団体の財政状況及び健全化判断比率'!BR10)</f>
        <v/>
      </c>
      <c r="DH37" s="380"/>
      <c r="DI37" s="208"/>
    </row>
    <row r="38" spans="1:113" ht="32.25" customHeight="1" x14ac:dyDescent="0.15">
      <c r="A38" s="181"/>
      <c r="B38" s="205"/>
      <c r="C38" s="379" t="str">
        <f t="shared" ref="C38:C43" si="5">IF(E38="","",C37+1)</f>
        <v/>
      </c>
      <c r="D38" s="379"/>
      <c r="E38" s="378" t="str">
        <f>IF('各会計、関係団体の財政状況及び健全化判断比率'!B11="","",'各会計、関係団体の財政状況及び健全化判断比率'!B11)</f>
        <v/>
      </c>
      <c r="F38" s="378"/>
      <c r="G38" s="378"/>
      <c r="H38" s="378"/>
      <c r="I38" s="378"/>
      <c r="J38" s="378"/>
      <c r="K38" s="378"/>
      <c r="L38" s="378"/>
      <c r="M38" s="378"/>
      <c r="N38" s="378"/>
      <c r="O38" s="378"/>
      <c r="P38" s="378"/>
      <c r="Q38" s="378"/>
      <c r="R38" s="378"/>
      <c r="S38" s="378"/>
      <c r="T38" s="181"/>
      <c r="U38" s="379" t="str">
        <f t="shared" si="4"/>
        <v/>
      </c>
      <c r="V38" s="379"/>
      <c r="W38" s="378"/>
      <c r="X38" s="378"/>
      <c r="Y38" s="378"/>
      <c r="Z38" s="378"/>
      <c r="AA38" s="378"/>
      <c r="AB38" s="378"/>
      <c r="AC38" s="378"/>
      <c r="AD38" s="378"/>
      <c r="AE38" s="378"/>
      <c r="AF38" s="378"/>
      <c r="AG38" s="378"/>
      <c r="AH38" s="378"/>
      <c r="AI38" s="378"/>
      <c r="AJ38" s="378"/>
      <c r="AK38" s="378"/>
      <c r="AL38" s="181"/>
      <c r="AM38" s="379" t="str">
        <f t="shared" si="0"/>
        <v/>
      </c>
      <c r="AN38" s="379"/>
      <c r="AO38" s="378"/>
      <c r="AP38" s="378"/>
      <c r="AQ38" s="378"/>
      <c r="AR38" s="378"/>
      <c r="AS38" s="378"/>
      <c r="AT38" s="378"/>
      <c r="AU38" s="378"/>
      <c r="AV38" s="378"/>
      <c r="AW38" s="378"/>
      <c r="AX38" s="378"/>
      <c r="AY38" s="378"/>
      <c r="AZ38" s="378"/>
      <c r="BA38" s="378"/>
      <c r="BB38" s="378"/>
      <c r="BC38" s="378"/>
      <c r="BD38" s="181"/>
      <c r="BE38" s="379" t="str">
        <f t="shared" si="1"/>
        <v/>
      </c>
      <c r="BF38" s="379"/>
      <c r="BG38" s="378"/>
      <c r="BH38" s="378"/>
      <c r="BI38" s="378"/>
      <c r="BJ38" s="378"/>
      <c r="BK38" s="378"/>
      <c r="BL38" s="378"/>
      <c r="BM38" s="378"/>
      <c r="BN38" s="378"/>
      <c r="BO38" s="378"/>
      <c r="BP38" s="378"/>
      <c r="BQ38" s="378"/>
      <c r="BR38" s="378"/>
      <c r="BS38" s="378"/>
      <c r="BT38" s="378"/>
      <c r="BU38" s="378"/>
      <c r="BV38" s="181"/>
      <c r="BW38" s="379">
        <f t="shared" si="2"/>
        <v>10</v>
      </c>
      <c r="BX38" s="379"/>
      <c r="BY38" s="378" t="str">
        <f>IF('各会計、関係団体の財政状況及び健全化判断比率'!B72="","",'各会計、関係団体の財政状況及び健全化判断比率'!B72)</f>
        <v>中芸広域連合</v>
      </c>
      <c r="BZ38" s="378"/>
      <c r="CA38" s="378"/>
      <c r="CB38" s="378"/>
      <c r="CC38" s="378"/>
      <c r="CD38" s="378"/>
      <c r="CE38" s="378"/>
      <c r="CF38" s="378"/>
      <c r="CG38" s="378"/>
      <c r="CH38" s="378"/>
      <c r="CI38" s="378"/>
      <c r="CJ38" s="378"/>
      <c r="CK38" s="378"/>
      <c r="CL38" s="378"/>
      <c r="CM38" s="378"/>
      <c r="CN38" s="181"/>
      <c r="CO38" s="379" t="str">
        <f t="shared" si="3"/>
        <v/>
      </c>
      <c r="CP38" s="379"/>
      <c r="CQ38" s="378" t="str">
        <f>IF('各会計、関係団体の財政状況及び健全化判断比率'!BS11="","",'各会計、関係団体の財政状況及び健全化判断比率'!BS11)</f>
        <v/>
      </c>
      <c r="CR38" s="378"/>
      <c r="CS38" s="378"/>
      <c r="CT38" s="378"/>
      <c r="CU38" s="378"/>
      <c r="CV38" s="378"/>
      <c r="CW38" s="378"/>
      <c r="CX38" s="378"/>
      <c r="CY38" s="378"/>
      <c r="CZ38" s="378"/>
      <c r="DA38" s="378"/>
      <c r="DB38" s="378"/>
      <c r="DC38" s="378"/>
      <c r="DD38" s="378"/>
      <c r="DE38" s="378"/>
      <c r="DG38" s="380" t="str">
        <f>IF('各会計、関係団体の財政状況及び健全化判断比率'!BR11="","",'各会計、関係団体の財政状況及び健全化判断比率'!BR11)</f>
        <v/>
      </c>
      <c r="DH38" s="380"/>
      <c r="DI38" s="208"/>
    </row>
    <row r="39" spans="1:113" ht="32.25" customHeight="1" x14ac:dyDescent="0.15">
      <c r="A39" s="181"/>
      <c r="B39" s="205"/>
      <c r="C39" s="379" t="str">
        <f t="shared" si="5"/>
        <v/>
      </c>
      <c r="D39" s="379"/>
      <c r="E39" s="378" t="str">
        <f>IF('各会計、関係団体の財政状況及び健全化判断比率'!B12="","",'各会計、関係団体の財政状況及び健全化判断比率'!B12)</f>
        <v/>
      </c>
      <c r="F39" s="378"/>
      <c r="G39" s="378"/>
      <c r="H39" s="378"/>
      <c r="I39" s="378"/>
      <c r="J39" s="378"/>
      <c r="K39" s="378"/>
      <c r="L39" s="378"/>
      <c r="M39" s="378"/>
      <c r="N39" s="378"/>
      <c r="O39" s="378"/>
      <c r="P39" s="378"/>
      <c r="Q39" s="378"/>
      <c r="R39" s="378"/>
      <c r="S39" s="378"/>
      <c r="T39" s="181"/>
      <c r="U39" s="379" t="str">
        <f t="shared" si="4"/>
        <v/>
      </c>
      <c r="V39" s="379"/>
      <c r="W39" s="378"/>
      <c r="X39" s="378"/>
      <c r="Y39" s="378"/>
      <c r="Z39" s="378"/>
      <c r="AA39" s="378"/>
      <c r="AB39" s="378"/>
      <c r="AC39" s="378"/>
      <c r="AD39" s="378"/>
      <c r="AE39" s="378"/>
      <c r="AF39" s="378"/>
      <c r="AG39" s="378"/>
      <c r="AH39" s="378"/>
      <c r="AI39" s="378"/>
      <c r="AJ39" s="378"/>
      <c r="AK39" s="378"/>
      <c r="AL39" s="181"/>
      <c r="AM39" s="379" t="str">
        <f t="shared" si="0"/>
        <v/>
      </c>
      <c r="AN39" s="379"/>
      <c r="AO39" s="378"/>
      <c r="AP39" s="378"/>
      <c r="AQ39" s="378"/>
      <c r="AR39" s="378"/>
      <c r="AS39" s="378"/>
      <c r="AT39" s="378"/>
      <c r="AU39" s="378"/>
      <c r="AV39" s="378"/>
      <c r="AW39" s="378"/>
      <c r="AX39" s="378"/>
      <c r="AY39" s="378"/>
      <c r="AZ39" s="378"/>
      <c r="BA39" s="378"/>
      <c r="BB39" s="378"/>
      <c r="BC39" s="378"/>
      <c r="BD39" s="181"/>
      <c r="BE39" s="379" t="str">
        <f t="shared" si="1"/>
        <v/>
      </c>
      <c r="BF39" s="379"/>
      <c r="BG39" s="378"/>
      <c r="BH39" s="378"/>
      <c r="BI39" s="378"/>
      <c r="BJ39" s="378"/>
      <c r="BK39" s="378"/>
      <c r="BL39" s="378"/>
      <c r="BM39" s="378"/>
      <c r="BN39" s="378"/>
      <c r="BO39" s="378"/>
      <c r="BP39" s="378"/>
      <c r="BQ39" s="378"/>
      <c r="BR39" s="378"/>
      <c r="BS39" s="378"/>
      <c r="BT39" s="378"/>
      <c r="BU39" s="378"/>
      <c r="BV39" s="181"/>
      <c r="BW39" s="379">
        <f t="shared" si="2"/>
        <v>11</v>
      </c>
      <c r="BX39" s="379"/>
      <c r="BY39" s="378" t="str">
        <f>IF('各会計、関係団体の財政状況及び健全化判断比率'!B73="","",'各会計、関係団体の財政状況及び健全化判断比率'!B73)</f>
        <v>中芸広域連合（介護保険事業特別会計）</v>
      </c>
      <c r="BZ39" s="378"/>
      <c r="CA39" s="378"/>
      <c r="CB39" s="378"/>
      <c r="CC39" s="378"/>
      <c r="CD39" s="378"/>
      <c r="CE39" s="378"/>
      <c r="CF39" s="378"/>
      <c r="CG39" s="378"/>
      <c r="CH39" s="378"/>
      <c r="CI39" s="378"/>
      <c r="CJ39" s="378"/>
      <c r="CK39" s="378"/>
      <c r="CL39" s="378"/>
      <c r="CM39" s="378"/>
      <c r="CN39" s="181"/>
      <c r="CO39" s="379" t="str">
        <f t="shared" si="3"/>
        <v/>
      </c>
      <c r="CP39" s="379"/>
      <c r="CQ39" s="378" t="str">
        <f>IF('各会計、関係団体の財政状況及び健全化判断比率'!BS12="","",'各会計、関係団体の財政状況及び健全化判断比率'!BS12)</f>
        <v/>
      </c>
      <c r="CR39" s="378"/>
      <c r="CS39" s="378"/>
      <c r="CT39" s="378"/>
      <c r="CU39" s="378"/>
      <c r="CV39" s="378"/>
      <c r="CW39" s="378"/>
      <c r="CX39" s="378"/>
      <c r="CY39" s="378"/>
      <c r="CZ39" s="378"/>
      <c r="DA39" s="378"/>
      <c r="DB39" s="378"/>
      <c r="DC39" s="378"/>
      <c r="DD39" s="378"/>
      <c r="DE39" s="378"/>
      <c r="DG39" s="380" t="str">
        <f>IF('各会計、関係団体の財政状況及び健全化判断比率'!BR12="","",'各会計、関係団体の財政状況及び健全化判断比率'!BR12)</f>
        <v/>
      </c>
      <c r="DH39" s="380"/>
      <c r="DI39" s="208"/>
    </row>
    <row r="40" spans="1:113" ht="32.25" customHeight="1" x14ac:dyDescent="0.15">
      <c r="A40" s="181"/>
      <c r="B40" s="205"/>
      <c r="C40" s="379" t="str">
        <f t="shared" si="5"/>
        <v/>
      </c>
      <c r="D40" s="379"/>
      <c r="E40" s="378" t="str">
        <f>IF('各会計、関係団体の財政状況及び健全化判断比率'!B13="","",'各会計、関係団体の財政状況及び健全化判断比率'!B13)</f>
        <v/>
      </c>
      <c r="F40" s="378"/>
      <c r="G40" s="378"/>
      <c r="H40" s="378"/>
      <c r="I40" s="378"/>
      <c r="J40" s="378"/>
      <c r="K40" s="378"/>
      <c r="L40" s="378"/>
      <c r="M40" s="378"/>
      <c r="N40" s="378"/>
      <c r="O40" s="378"/>
      <c r="P40" s="378"/>
      <c r="Q40" s="378"/>
      <c r="R40" s="378"/>
      <c r="S40" s="378"/>
      <c r="T40" s="181"/>
      <c r="U40" s="379" t="str">
        <f t="shared" si="4"/>
        <v/>
      </c>
      <c r="V40" s="379"/>
      <c r="W40" s="378"/>
      <c r="X40" s="378"/>
      <c r="Y40" s="378"/>
      <c r="Z40" s="378"/>
      <c r="AA40" s="378"/>
      <c r="AB40" s="378"/>
      <c r="AC40" s="378"/>
      <c r="AD40" s="378"/>
      <c r="AE40" s="378"/>
      <c r="AF40" s="378"/>
      <c r="AG40" s="378"/>
      <c r="AH40" s="378"/>
      <c r="AI40" s="378"/>
      <c r="AJ40" s="378"/>
      <c r="AK40" s="378"/>
      <c r="AL40" s="181"/>
      <c r="AM40" s="379" t="str">
        <f t="shared" si="0"/>
        <v/>
      </c>
      <c r="AN40" s="379"/>
      <c r="AO40" s="378"/>
      <c r="AP40" s="378"/>
      <c r="AQ40" s="378"/>
      <c r="AR40" s="378"/>
      <c r="AS40" s="378"/>
      <c r="AT40" s="378"/>
      <c r="AU40" s="378"/>
      <c r="AV40" s="378"/>
      <c r="AW40" s="378"/>
      <c r="AX40" s="378"/>
      <c r="AY40" s="378"/>
      <c r="AZ40" s="378"/>
      <c r="BA40" s="378"/>
      <c r="BB40" s="378"/>
      <c r="BC40" s="378"/>
      <c r="BD40" s="181"/>
      <c r="BE40" s="379" t="str">
        <f t="shared" si="1"/>
        <v/>
      </c>
      <c r="BF40" s="379"/>
      <c r="BG40" s="378"/>
      <c r="BH40" s="378"/>
      <c r="BI40" s="378"/>
      <c r="BJ40" s="378"/>
      <c r="BK40" s="378"/>
      <c r="BL40" s="378"/>
      <c r="BM40" s="378"/>
      <c r="BN40" s="378"/>
      <c r="BO40" s="378"/>
      <c r="BP40" s="378"/>
      <c r="BQ40" s="378"/>
      <c r="BR40" s="378"/>
      <c r="BS40" s="378"/>
      <c r="BT40" s="378"/>
      <c r="BU40" s="378"/>
      <c r="BV40" s="181"/>
      <c r="BW40" s="379">
        <f t="shared" si="2"/>
        <v>12</v>
      </c>
      <c r="BX40" s="379"/>
      <c r="BY40" s="378" t="str">
        <f>IF('各会計、関係団体の財政状況及び健全化判断比率'!B74="","",'各会計、関係団体の財政状況及び健全化判断比率'!B74)</f>
        <v>こうち人づくり広域連合</v>
      </c>
      <c r="BZ40" s="378"/>
      <c r="CA40" s="378"/>
      <c r="CB40" s="378"/>
      <c r="CC40" s="378"/>
      <c r="CD40" s="378"/>
      <c r="CE40" s="378"/>
      <c r="CF40" s="378"/>
      <c r="CG40" s="378"/>
      <c r="CH40" s="378"/>
      <c r="CI40" s="378"/>
      <c r="CJ40" s="378"/>
      <c r="CK40" s="378"/>
      <c r="CL40" s="378"/>
      <c r="CM40" s="378"/>
      <c r="CN40" s="181"/>
      <c r="CO40" s="379" t="str">
        <f t="shared" si="3"/>
        <v/>
      </c>
      <c r="CP40" s="379"/>
      <c r="CQ40" s="378" t="str">
        <f>IF('各会計、関係団体の財政状況及び健全化判断比率'!BS13="","",'各会計、関係団体の財政状況及び健全化判断比率'!BS13)</f>
        <v/>
      </c>
      <c r="CR40" s="378"/>
      <c r="CS40" s="378"/>
      <c r="CT40" s="378"/>
      <c r="CU40" s="378"/>
      <c r="CV40" s="378"/>
      <c r="CW40" s="378"/>
      <c r="CX40" s="378"/>
      <c r="CY40" s="378"/>
      <c r="CZ40" s="378"/>
      <c r="DA40" s="378"/>
      <c r="DB40" s="378"/>
      <c r="DC40" s="378"/>
      <c r="DD40" s="378"/>
      <c r="DE40" s="378"/>
      <c r="DG40" s="380" t="str">
        <f>IF('各会計、関係団体の財政状況及び健全化判断比率'!BR13="","",'各会計、関係団体の財政状況及び健全化判断比率'!BR13)</f>
        <v/>
      </c>
      <c r="DH40" s="380"/>
      <c r="DI40" s="208"/>
    </row>
    <row r="41" spans="1:113" ht="32.25" customHeight="1" x14ac:dyDescent="0.15">
      <c r="A41" s="181"/>
      <c r="B41" s="205"/>
      <c r="C41" s="379" t="str">
        <f t="shared" si="5"/>
        <v/>
      </c>
      <c r="D41" s="379"/>
      <c r="E41" s="378" t="str">
        <f>IF('各会計、関係団体の財政状況及び健全化判断比率'!B14="","",'各会計、関係団体の財政状況及び健全化判断比率'!B14)</f>
        <v/>
      </c>
      <c r="F41" s="378"/>
      <c r="G41" s="378"/>
      <c r="H41" s="378"/>
      <c r="I41" s="378"/>
      <c r="J41" s="378"/>
      <c r="K41" s="378"/>
      <c r="L41" s="378"/>
      <c r="M41" s="378"/>
      <c r="N41" s="378"/>
      <c r="O41" s="378"/>
      <c r="P41" s="378"/>
      <c r="Q41" s="378"/>
      <c r="R41" s="378"/>
      <c r="S41" s="378"/>
      <c r="T41" s="181"/>
      <c r="U41" s="379" t="str">
        <f t="shared" si="4"/>
        <v/>
      </c>
      <c r="V41" s="379"/>
      <c r="W41" s="378"/>
      <c r="X41" s="378"/>
      <c r="Y41" s="378"/>
      <c r="Z41" s="378"/>
      <c r="AA41" s="378"/>
      <c r="AB41" s="378"/>
      <c r="AC41" s="378"/>
      <c r="AD41" s="378"/>
      <c r="AE41" s="378"/>
      <c r="AF41" s="378"/>
      <c r="AG41" s="378"/>
      <c r="AH41" s="378"/>
      <c r="AI41" s="378"/>
      <c r="AJ41" s="378"/>
      <c r="AK41" s="378"/>
      <c r="AL41" s="181"/>
      <c r="AM41" s="379" t="str">
        <f t="shared" si="0"/>
        <v/>
      </c>
      <c r="AN41" s="379"/>
      <c r="AO41" s="378"/>
      <c r="AP41" s="378"/>
      <c r="AQ41" s="378"/>
      <c r="AR41" s="378"/>
      <c r="AS41" s="378"/>
      <c r="AT41" s="378"/>
      <c r="AU41" s="378"/>
      <c r="AV41" s="378"/>
      <c r="AW41" s="378"/>
      <c r="AX41" s="378"/>
      <c r="AY41" s="378"/>
      <c r="AZ41" s="378"/>
      <c r="BA41" s="378"/>
      <c r="BB41" s="378"/>
      <c r="BC41" s="378"/>
      <c r="BD41" s="181"/>
      <c r="BE41" s="379" t="str">
        <f t="shared" si="1"/>
        <v/>
      </c>
      <c r="BF41" s="379"/>
      <c r="BG41" s="378"/>
      <c r="BH41" s="378"/>
      <c r="BI41" s="378"/>
      <c r="BJ41" s="378"/>
      <c r="BK41" s="378"/>
      <c r="BL41" s="378"/>
      <c r="BM41" s="378"/>
      <c r="BN41" s="378"/>
      <c r="BO41" s="378"/>
      <c r="BP41" s="378"/>
      <c r="BQ41" s="378"/>
      <c r="BR41" s="378"/>
      <c r="BS41" s="378"/>
      <c r="BT41" s="378"/>
      <c r="BU41" s="378"/>
      <c r="BV41" s="181"/>
      <c r="BW41" s="379">
        <f t="shared" si="2"/>
        <v>13</v>
      </c>
      <c r="BX41" s="379"/>
      <c r="BY41" s="378" t="str">
        <f>IF('各会計、関係団体の財政状況及び健全化判断比率'!B75="","",'各会計、関係団体の財政状況及び健全化判断比率'!B75)</f>
        <v>高知県市町村総合事務組合</v>
      </c>
      <c r="BZ41" s="378"/>
      <c r="CA41" s="378"/>
      <c r="CB41" s="378"/>
      <c r="CC41" s="378"/>
      <c r="CD41" s="378"/>
      <c r="CE41" s="378"/>
      <c r="CF41" s="378"/>
      <c r="CG41" s="378"/>
      <c r="CH41" s="378"/>
      <c r="CI41" s="378"/>
      <c r="CJ41" s="378"/>
      <c r="CK41" s="378"/>
      <c r="CL41" s="378"/>
      <c r="CM41" s="378"/>
      <c r="CN41" s="181"/>
      <c r="CO41" s="379" t="str">
        <f t="shared" si="3"/>
        <v/>
      </c>
      <c r="CP41" s="379"/>
      <c r="CQ41" s="378" t="str">
        <f>IF('各会計、関係団体の財政状況及び健全化判断比率'!BS14="","",'各会計、関係団体の財政状況及び健全化判断比率'!BS14)</f>
        <v/>
      </c>
      <c r="CR41" s="378"/>
      <c r="CS41" s="378"/>
      <c r="CT41" s="378"/>
      <c r="CU41" s="378"/>
      <c r="CV41" s="378"/>
      <c r="CW41" s="378"/>
      <c r="CX41" s="378"/>
      <c r="CY41" s="378"/>
      <c r="CZ41" s="378"/>
      <c r="DA41" s="378"/>
      <c r="DB41" s="378"/>
      <c r="DC41" s="378"/>
      <c r="DD41" s="378"/>
      <c r="DE41" s="378"/>
      <c r="DG41" s="380" t="str">
        <f>IF('各会計、関係団体の財政状況及び健全化判断比率'!BR14="","",'各会計、関係団体の財政状況及び健全化判断比率'!BR14)</f>
        <v/>
      </c>
      <c r="DH41" s="380"/>
      <c r="DI41" s="208"/>
    </row>
    <row r="42" spans="1:113" ht="32.25" customHeight="1" x14ac:dyDescent="0.15">
      <c r="B42" s="205"/>
      <c r="C42" s="379" t="str">
        <f t="shared" si="5"/>
        <v/>
      </c>
      <c r="D42" s="379"/>
      <c r="E42" s="378" t="str">
        <f>IF('各会計、関係団体の財政状況及び健全化判断比率'!B15="","",'各会計、関係団体の財政状況及び健全化判断比率'!B15)</f>
        <v/>
      </c>
      <c r="F42" s="378"/>
      <c r="G42" s="378"/>
      <c r="H42" s="378"/>
      <c r="I42" s="378"/>
      <c r="J42" s="378"/>
      <c r="K42" s="378"/>
      <c r="L42" s="378"/>
      <c r="M42" s="378"/>
      <c r="N42" s="378"/>
      <c r="O42" s="378"/>
      <c r="P42" s="378"/>
      <c r="Q42" s="378"/>
      <c r="R42" s="378"/>
      <c r="S42" s="378"/>
      <c r="T42" s="181"/>
      <c r="U42" s="379" t="str">
        <f t="shared" si="4"/>
        <v/>
      </c>
      <c r="V42" s="379"/>
      <c r="W42" s="378"/>
      <c r="X42" s="378"/>
      <c r="Y42" s="378"/>
      <c r="Z42" s="378"/>
      <c r="AA42" s="378"/>
      <c r="AB42" s="378"/>
      <c r="AC42" s="378"/>
      <c r="AD42" s="378"/>
      <c r="AE42" s="378"/>
      <c r="AF42" s="378"/>
      <c r="AG42" s="378"/>
      <c r="AH42" s="378"/>
      <c r="AI42" s="378"/>
      <c r="AJ42" s="378"/>
      <c r="AK42" s="378"/>
      <c r="AL42" s="181"/>
      <c r="AM42" s="379" t="str">
        <f t="shared" si="0"/>
        <v/>
      </c>
      <c r="AN42" s="379"/>
      <c r="AO42" s="378"/>
      <c r="AP42" s="378"/>
      <c r="AQ42" s="378"/>
      <c r="AR42" s="378"/>
      <c r="AS42" s="378"/>
      <c r="AT42" s="378"/>
      <c r="AU42" s="378"/>
      <c r="AV42" s="378"/>
      <c r="AW42" s="378"/>
      <c r="AX42" s="378"/>
      <c r="AY42" s="378"/>
      <c r="AZ42" s="378"/>
      <c r="BA42" s="378"/>
      <c r="BB42" s="378"/>
      <c r="BC42" s="378"/>
      <c r="BD42" s="181"/>
      <c r="BE42" s="379" t="str">
        <f t="shared" si="1"/>
        <v/>
      </c>
      <c r="BF42" s="379"/>
      <c r="BG42" s="378"/>
      <c r="BH42" s="378"/>
      <c r="BI42" s="378"/>
      <c r="BJ42" s="378"/>
      <c r="BK42" s="378"/>
      <c r="BL42" s="378"/>
      <c r="BM42" s="378"/>
      <c r="BN42" s="378"/>
      <c r="BO42" s="378"/>
      <c r="BP42" s="378"/>
      <c r="BQ42" s="378"/>
      <c r="BR42" s="378"/>
      <c r="BS42" s="378"/>
      <c r="BT42" s="378"/>
      <c r="BU42" s="378"/>
      <c r="BV42" s="181"/>
      <c r="BW42" s="379">
        <f t="shared" si="2"/>
        <v>14</v>
      </c>
      <c r="BX42" s="379"/>
      <c r="BY42" s="378" t="str">
        <f>IF('各会計、関係団体の財政状況及び健全化判断比率'!B76="","",'各会計、関係団体の財政状況及び健全化判断比率'!B76)</f>
        <v>高知県市町村総合事務組合（交通災害共済事業特別会計）</v>
      </c>
      <c r="BZ42" s="378"/>
      <c r="CA42" s="378"/>
      <c r="CB42" s="378"/>
      <c r="CC42" s="378"/>
      <c r="CD42" s="378"/>
      <c r="CE42" s="378"/>
      <c r="CF42" s="378"/>
      <c r="CG42" s="378"/>
      <c r="CH42" s="378"/>
      <c r="CI42" s="378"/>
      <c r="CJ42" s="378"/>
      <c r="CK42" s="378"/>
      <c r="CL42" s="378"/>
      <c r="CM42" s="378"/>
      <c r="CN42" s="181"/>
      <c r="CO42" s="379" t="str">
        <f t="shared" si="3"/>
        <v/>
      </c>
      <c r="CP42" s="379"/>
      <c r="CQ42" s="378" t="str">
        <f>IF('各会計、関係団体の財政状況及び健全化判断比率'!BS15="","",'各会計、関係団体の財政状況及び健全化判断比率'!BS15)</f>
        <v/>
      </c>
      <c r="CR42" s="378"/>
      <c r="CS42" s="378"/>
      <c r="CT42" s="378"/>
      <c r="CU42" s="378"/>
      <c r="CV42" s="378"/>
      <c r="CW42" s="378"/>
      <c r="CX42" s="378"/>
      <c r="CY42" s="378"/>
      <c r="CZ42" s="378"/>
      <c r="DA42" s="378"/>
      <c r="DB42" s="378"/>
      <c r="DC42" s="378"/>
      <c r="DD42" s="378"/>
      <c r="DE42" s="378"/>
      <c r="DG42" s="380" t="str">
        <f>IF('各会計、関係団体の財政状況及び健全化判断比率'!BR15="","",'各会計、関係団体の財政状況及び健全化判断比率'!BR15)</f>
        <v/>
      </c>
      <c r="DH42" s="380"/>
      <c r="DI42" s="208"/>
    </row>
    <row r="43" spans="1:113" ht="32.25" customHeight="1" x14ac:dyDescent="0.15">
      <c r="B43" s="205"/>
      <c r="C43" s="379" t="str">
        <f t="shared" si="5"/>
        <v/>
      </c>
      <c r="D43" s="379"/>
      <c r="E43" s="378" t="str">
        <f>IF('各会計、関係団体の財政状況及び健全化判断比率'!B16="","",'各会計、関係団体の財政状況及び健全化判断比率'!B16)</f>
        <v/>
      </c>
      <c r="F43" s="378"/>
      <c r="G43" s="378"/>
      <c r="H43" s="378"/>
      <c r="I43" s="378"/>
      <c r="J43" s="378"/>
      <c r="K43" s="378"/>
      <c r="L43" s="378"/>
      <c r="M43" s="378"/>
      <c r="N43" s="378"/>
      <c r="O43" s="378"/>
      <c r="P43" s="378"/>
      <c r="Q43" s="378"/>
      <c r="R43" s="378"/>
      <c r="S43" s="378"/>
      <c r="T43" s="181"/>
      <c r="U43" s="379" t="str">
        <f t="shared" si="4"/>
        <v/>
      </c>
      <c r="V43" s="379"/>
      <c r="W43" s="378"/>
      <c r="X43" s="378"/>
      <c r="Y43" s="378"/>
      <c r="Z43" s="378"/>
      <c r="AA43" s="378"/>
      <c r="AB43" s="378"/>
      <c r="AC43" s="378"/>
      <c r="AD43" s="378"/>
      <c r="AE43" s="378"/>
      <c r="AF43" s="378"/>
      <c r="AG43" s="378"/>
      <c r="AH43" s="378"/>
      <c r="AI43" s="378"/>
      <c r="AJ43" s="378"/>
      <c r="AK43" s="378"/>
      <c r="AL43" s="181"/>
      <c r="AM43" s="379" t="str">
        <f t="shared" si="0"/>
        <v/>
      </c>
      <c r="AN43" s="379"/>
      <c r="AO43" s="378"/>
      <c r="AP43" s="378"/>
      <c r="AQ43" s="378"/>
      <c r="AR43" s="378"/>
      <c r="AS43" s="378"/>
      <c r="AT43" s="378"/>
      <c r="AU43" s="378"/>
      <c r="AV43" s="378"/>
      <c r="AW43" s="378"/>
      <c r="AX43" s="378"/>
      <c r="AY43" s="378"/>
      <c r="AZ43" s="378"/>
      <c r="BA43" s="378"/>
      <c r="BB43" s="378"/>
      <c r="BC43" s="378"/>
      <c r="BD43" s="181"/>
      <c r="BE43" s="379" t="str">
        <f t="shared" si="1"/>
        <v/>
      </c>
      <c r="BF43" s="379"/>
      <c r="BG43" s="378"/>
      <c r="BH43" s="378"/>
      <c r="BI43" s="378"/>
      <c r="BJ43" s="378"/>
      <c r="BK43" s="378"/>
      <c r="BL43" s="378"/>
      <c r="BM43" s="378"/>
      <c r="BN43" s="378"/>
      <c r="BO43" s="378"/>
      <c r="BP43" s="378"/>
      <c r="BQ43" s="378"/>
      <c r="BR43" s="378"/>
      <c r="BS43" s="378"/>
      <c r="BT43" s="378"/>
      <c r="BU43" s="378"/>
      <c r="BV43" s="181"/>
      <c r="BW43" s="379">
        <f t="shared" si="2"/>
        <v>15</v>
      </c>
      <c r="BX43" s="379"/>
      <c r="BY43" s="378" t="str">
        <f>IF('各会計、関係団体の財政状況及び健全化判断比率'!B77="","",'各会計、関係団体の財政状況及び健全化判断比率'!B77)</f>
        <v>高知県後期高齢者医療広域連合</v>
      </c>
      <c r="BZ43" s="378"/>
      <c r="CA43" s="378"/>
      <c r="CB43" s="378"/>
      <c r="CC43" s="378"/>
      <c r="CD43" s="378"/>
      <c r="CE43" s="378"/>
      <c r="CF43" s="378"/>
      <c r="CG43" s="378"/>
      <c r="CH43" s="378"/>
      <c r="CI43" s="378"/>
      <c r="CJ43" s="378"/>
      <c r="CK43" s="378"/>
      <c r="CL43" s="378"/>
      <c r="CM43" s="378"/>
      <c r="CN43" s="181"/>
      <c r="CO43" s="379" t="str">
        <f t="shared" si="3"/>
        <v/>
      </c>
      <c r="CP43" s="379"/>
      <c r="CQ43" s="378" t="str">
        <f>IF('各会計、関係団体の財政状況及び健全化判断比率'!BS16="","",'各会計、関係団体の財政状況及び健全化判断比率'!BS16)</f>
        <v/>
      </c>
      <c r="CR43" s="378"/>
      <c r="CS43" s="378"/>
      <c r="CT43" s="378"/>
      <c r="CU43" s="378"/>
      <c r="CV43" s="378"/>
      <c r="CW43" s="378"/>
      <c r="CX43" s="378"/>
      <c r="CY43" s="378"/>
      <c r="CZ43" s="378"/>
      <c r="DA43" s="378"/>
      <c r="DB43" s="378"/>
      <c r="DC43" s="378"/>
      <c r="DD43" s="378"/>
      <c r="DE43" s="378"/>
      <c r="DG43" s="380" t="str">
        <f>IF('各会計、関係団体の財政状況及び健全化判断比率'!BR16="","",'各会計、関係団体の財政状況及び健全化判断比率'!BR16)</f>
        <v/>
      </c>
      <c r="DH43" s="380"/>
      <c r="DI43" s="208"/>
    </row>
    <row r="44" spans="1:113" ht="13.5" customHeight="1" thickBot="1" x14ac:dyDescent="0.2">
      <c r="B44" s="209"/>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10"/>
      <c r="BO44" s="210"/>
      <c r="BP44" s="210"/>
      <c r="BQ44" s="210"/>
      <c r="BR44" s="210"/>
      <c r="BS44" s="210"/>
      <c r="BT44" s="210"/>
      <c r="BU44" s="210"/>
      <c r="BV44" s="210"/>
      <c r="BW44" s="210"/>
      <c r="BX44" s="210"/>
      <c r="BY44" s="210"/>
      <c r="BZ44" s="210"/>
      <c r="CA44" s="210"/>
      <c r="CB44" s="210"/>
      <c r="CC44" s="210"/>
      <c r="CD44" s="210"/>
      <c r="CE44" s="210"/>
      <c r="CF44" s="210"/>
      <c r="CG44" s="210"/>
      <c r="CH44" s="210"/>
      <c r="CI44" s="210"/>
      <c r="CJ44" s="210"/>
      <c r="CK44" s="210"/>
      <c r="CL44" s="210"/>
      <c r="CM44" s="210"/>
      <c r="CN44" s="210"/>
      <c r="CO44" s="210"/>
      <c r="CP44" s="210"/>
      <c r="CQ44" s="210"/>
      <c r="CR44" s="210"/>
      <c r="CS44" s="210"/>
      <c r="CT44" s="210"/>
      <c r="CU44" s="210"/>
      <c r="CV44" s="210"/>
      <c r="CW44" s="210"/>
      <c r="CX44" s="210"/>
      <c r="CY44" s="210"/>
      <c r="CZ44" s="210"/>
      <c r="DA44" s="210"/>
      <c r="DB44" s="210"/>
      <c r="DC44" s="210"/>
      <c r="DD44" s="210"/>
      <c r="DE44" s="210"/>
      <c r="DF44" s="210"/>
      <c r="DG44" s="210"/>
      <c r="DH44" s="210"/>
      <c r="DI44" s="211"/>
    </row>
    <row r="45" spans="1:113" x14ac:dyDescent="0.15"/>
    <row r="46" spans="1:113" x14ac:dyDescent="0.15">
      <c r="B46" s="180" t="s">
        <v>206</v>
      </c>
      <c r="E46" s="180" t="s">
        <v>207</v>
      </c>
    </row>
    <row r="47" spans="1:113" x14ac:dyDescent="0.15">
      <c r="E47" s="180" t="s">
        <v>208</v>
      </c>
    </row>
    <row r="48" spans="1:113" x14ac:dyDescent="0.15">
      <c r="E48" s="180" t="s">
        <v>209</v>
      </c>
    </row>
    <row r="49" spans="5:5" x14ac:dyDescent="0.15">
      <c r="E49" s="212" t="s">
        <v>210</v>
      </c>
    </row>
    <row r="50" spans="5:5" x14ac:dyDescent="0.15">
      <c r="E50" s="180" t="s">
        <v>211</v>
      </c>
    </row>
    <row r="51" spans="5:5" x14ac:dyDescent="0.15">
      <c r="E51" s="180" t="s">
        <v>212</v>
      </c>
    </row>
    <row r="52" spans="5:5" x14ac:dyDescent="0.15">
      <c r="E52" s="180" t="s">
        <v>213</v>
      </c>
    </row>
    <row r="53" spans="5:5" x14ac:dyDescent="0.15"/>
    <row r="54" spans="5:5" x14ac:dyDescent="0.15"/>
    <row r="55" spans="5:5" x14ac:dyDescent="0.15"/>
    <row r="56" spans="5:5" x14ac:dyDescent="0.15"/>
  </sheetData>
  <sheetProtection algorithmName="SHA-512" hashValue="cOy3qhIIZhrJcRMFxqh0uX/TNRuEQCqfqgTWOMDtIijJZ2Dqt3rdDcKDxMF4OB2TCY0kQct9mJWC38BP7iVDqg==" saltValue="D6mrvpk97g4iw8CJAyQpFA=="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95" width="1.625" style="215" customWidth="1"/>
    <col min="96" max="133" width="1.625" style="227" customWidth="1"/>
    <col min="134" max="143" width="1.625" style="215" customWidth="1"/>
    <col min="144" max="16384" width="0" style="215" hidden="1"/>
  </cols>
  <sheetData>
    <row r="1" spans="2:143" ht="22.5" customHeight="1" thickBot="1" x14ac:dyDescent="0.2">
      <c r="B1" s="213"/>
      <c r="C1" s="214"/>
      <c r="D1" s="214"/>
      <c r="E1" s="214"/>
      <c r="F1" s="214"/>
      <c r="G1" s="214"/>
      <c r="H1" s="214"/>
      <c r="I1" s="214"/>
      <c r="J1" s="214"/>
      <c r="K1" s="214"/>
      <c r="L1" s="214"/>
      <c r="M1" s="214"/>
      <c r="N1" s="214"/>
      <c r="O1" s="214"/>
      <c r="P1" s="214"/>
      <c r="Q1" s="214"/>
      <c r="R1" s="214"/>
      <c r="S1" s="214"/>
      <c r="T1" s="214"/>
      <c r="U1" s="214"/>
      <c r="V1" s="214"/>
      <c r="W1" s="214"/>
      <c r="X1" s="214"/>
      <c r="Y1" s="214"/>
      <c r="Z1" s="214"/>
      <c r="AA1" s="214"/>
      <c r="AB1" s="214"/>
      <c r="AC1" s="214"/>
      <c r="AD1" s="214"/>
      <c r="AE1" s="214"/>
      <c r="AF1" s="214"/>
      <c r="AG1" s="214"/>
      <c r="AH1" s="214"/>
      <c r="AI1" s="214"/>
      <c r="AJ1" s="214"/>
      <c r="AK1" s="214"/>
      <c r="AL1" s="214"/>
      <c r="AM1" s="214"/>
      <c r="AN1" s="214"/>
      <c r="AO1" s="214"/>
      <c r="AP1" s="214"/>
      <c r="AQ1" s="214"/>
      <c r="AR1" s="214"/>
      <c r="AS1" s="214"/>
      <c r="AT1" s="214"/>
      <c r="AU1" s="214"/>
      <c r="AV1" s="214"/>
      <c r="AW1" s="214"/>
      <c r="AX1" s="214"/>
      <c r="AY1" s="214"/>
      <c r="AZ1" s="214"/>
      <c r="BA1" s="214"/>
      <c r="BB1" s="214"/>
      <c r="BC1" s="214"/>
      <c r="BD1" s="214"/>
      <c r="BE1" s="214"/>
      <c r="BF1" s="214"/>
      <c r="BG1" s="214"/>
      <c r="BH1" s="214"/>
      <c r="BI1" s="214"/>
      <c r="BJ1" s="214"/>
      <c r="BK1" s="214"/>
      <c r="BL1" s="214"/>
      <c r="BM1" s="214"/>
      <c r="BN1" s="214"/>
      <c r="BO1" s="214"/>
      <c r="BP1" s="214"/>
      <c r="BQ1" s="214"/>
      <c r="BR1" s="214"/>
      <c r="BS1" s="214"/>
      <c r="BT1" s="214"/>
      <c r="BU1" s="214"/>
      <c r="BV1" s="214"/>
      <c r="BW1" s="214"/>
      <c r="BX1" s="214"/>
      <c r="BY1" s="214"/>
      <c r="BZ1" s="214"/>
      <c r="CA1" s="214"/>
      <c r="CB1" s="214"/>
      <c r="CC1" s="214"/>
      <c r="CD1" s="214"/>
      <c r="CE1" s="214"/>
      <c r="CF1" s="214"/>
      <c r="CG1" s="214"/>
      <c r="CH1" s="214"/>
      <c r="CI1" s="214"/>
      <c r="CJ1" s="214"/>
      <c r="CK1" s="214"/>
      <c r="CL1" s="214"/>
      <c r="CM1" s="214"/>
      <c r="CN1" s="214"/>
      <c r="CO1" s="214"/>
      <c r="CP1" s="214"/>
      <c r="CQ1" s="214"/>
      <c r="CR1" s="214"/>
      <c r="CS1" s="214"/>
      <c r="CT1" s="214"/>
      <c r="CU1" s="214"/>
      <c r="CV1" s="214"/>
      <c r="CW1" s="214"/>
      <c r="CX1" s="214"/>
      <c r="CY1" s="214"/>
      <c r="CZ1" s="214"/>
      <c r="DA1" s="214"/>
      <c r="DB1" s="214"/>
      <c r="DC1" s="214"/>
      <c r="DD1" s="214"/>
      <c r="DE1" s="214"/>
      <c r="DF1" s="214"/>
      <c r="DG1" s="214"/>
      <c r="DH1" s="726" t="s">
        <v>214</v>
      </c>
      <c r="DI1" s="727"/>
      <c r="DJ1" s="727"/>
      <c r="DK1" s="727"/>
      <c r="DL1" s="727"/>
      <c r="DM1" s="727"/>
      <c r="DN1" s="728"/>
      <c r="DO1" s="215"/>
      <c r="DP1" s="726" t="s">
        <v>215</v>
      </c>
      <c r="DQ1" s="727"/>
      <c r="DR1" s="727"/>
      <c r="DS1" s="727"/>
      <c r="DT1" s="727"/>
      <c r="DU1" s="727"/>
      <c r="DV1" s="727"/>
      <c r="DW1" s="727"/>
      <c r="DX1" s="727"/>
      <c r="DY1" s="727"/>
      <c r="DZ1" s="727"/>
      <c r="EA1" s="727"/>
      <c r="EB1" s="727"/>
      <c r="EC1" s="728"/>
      <c r="ED1" s="214"/>
      <c r="EE1" s="214"/>
      <c r="EF1" s="214"/>
      <c r="EG1" s="214"/>
      <c r="EH1" s="214"/>
      <c r="EI1" s="214"/>
      <c r="EJ1" s="214"/>
      <c r="EK1" s="214"/>
      <c r="EL1" s="214"/>
      <c r="EM1" s="214"/>
    </row>
    <row r="2" spans="2:143" ht="22.5" customHeight="1" x14ac:dyDescent="0.15">
      <c r="B2" s="216" t="s">
        <v>216</v>
      </c>
      <c r="R2" s="217"/>
      <c r="S2" s="217"/>
      <c r="T2" s="217"/>
      <c r="U2" s="217"/>
      <c r="V2" s="217"/>
      <c r="W2" s="217"/>
      <c r="X2" s="217"/>
      <c r="Y2" s="217"/>
      <c r="Z2" s="217"/>
      <c r="AA2" s="217"/>
      <c r="AB2" s="217"/>
      <c r="AC2" s="217"/>
      <c r="AE2" s="218"/>
      <c r="AF2" s="218"/>
      <c r="AG2" s="218"/>
      <c r="AH2" s="218"/>
      <c r="AI2" s="218"/>
      <c r="AJ2" s="217"/>
      <c r="AK2" s="217"/>
      <c r="AL2" s="217"/>
      <c r="AM2" s="217"/>
      <c r="AN2" s="217"/>
      <c r="AO2" s="217"/>
      <c r="AP2" s="217"/>
      <c r="CD2" s="214"/>
      <c r="CE2" s="214"/>
      <c r="CF2" s="214"/>
      <c r="CG2" s="214"/>
      <c r="CH2" s="214"/>
      <c r="CI2" s="214"/>
      <c r="CJ2" s="214"/>
      <c r="CK2" s="214"/>
      <c r="CL2" s="214"/>
      <c r="CM2" s="214"/>
      <c r="CN2" s="214"/>
      <c r="CO2" s="214"/>
      <c r="CP2" s="214"/>
      <c r="CQ2" s="214"/>
      <c r="CR2" s="214"/>
      <c r="CS2" s="214"/>
      <c r="CT2" s="214"/>
      <c r="CU2" s="214"/>
      <c r="CV2" s="214"/>
      <c r="CW2" s="214"/>
      <c r="CX2" s="214"/>
      <c r="CY2" s="214"/>
      <c r="CZ2" s="214"/>
      <c r="DA2" s="214"/>
      <c r="DB2" s="214"/>
      <c r="DC2" s="214"/>
      <c r="DD2" s="214"/>
      <c r="DE2" s="214"/>
      <c r="DF2" s="214"/>
      <c r="DG2" s="214"/>
      <c r="DH2" s="214"/>
      <c r="DI2" s="214"/>
      <c r="DJ2" s="214"/>
      <c r="DK2" s="214"/>
      <c r="DL2" s="214"/>
      <c r="DM2" s="214"/>
      <c r="DN2" s="214"/>
      <c r="DO2" s="214"/>
      <c r="DP2" s="214"/>
      <c r="DQ2" s="214"/>
      <c r="DR2" s="214"/>
      <c r="DS2" s="214"/>
      <c r="DT2" s="214"/>
      <c r="DU2" s="214"/>
      <c r="DV2" s="214"/>
      <c r="DW2" s="214"/>
      <c r="DX2" s="214"/>
      <c r="DY2" s="214"/>
      <c r="DZ2" s="214"/>
      <c r="EA2" s="214"/>
      <c r="EB2" s="214"/>
      <c r="EC2" s="214"/>
    </row>
    <row r="3" spans="2:143" ht="11.25" customHeight="1" x14ac:dyDescent="0.15">
      <c r="B3" s="688" t="s">
        <v>217</v>
      </c>
      <c r="C3" s="689"/>
      <c r="D3" s="689"/>
      <c r="E3" s="689"/>
      <c r="F3" s="689"/>
      <c r="G3" s="689"/>
      <c r="H3" s="689"/>
      <c r="I3" s="689"/>
      <c r="J3" s="689"/>
      <c r="K3" s="689"/>
      <c r="L3" s="689"/>
      <c r="M3" s="689"/>
      <c r="N3" s="689"/>
      <c r="O3" s="689"/>
      <c r="P3" s="689"/>
      <c r="Q3" s="689"/>
      <c r="R3" s="689"/>
      <c r="S3" s="689"/>
      <c r="T3" s="689"/>
      <c r="U3" s="689"/>
      <c r="V3" s="689"/>
      <c r="W3" s="689"/>
      <c r="X3" s="689"/>
      <c r="Y3" s="689"/>
      <c r="Z3" s="689"/>
      <c r="AA3" s="689"/>
      <c r="AB3" s="689"/>
      <c r="AC3" s="689"/>
      <c r="AD3" s="689"/>
      <c r="AE3" s="689"/>
      <c r="AF3" s="689"/>
      <c r="AG3" s="689"/>
      <c r="AH3" s="689"/>
      <c r="AI3" s="689"/>
      <c r="AJ3" s="689"/>
      <c r="AK3" s="689"/>
      <c r="AL3" s="689"/>
      <c r="AM3" s="689"/>
      <c r="AN3" s="689"/>
      <c r="AO3" s="689"/>
      <c r="AP3" s="688" t="s">
        <v>218</v>
      </c>
      <c r="AQ3" s="689"/>
      <c r="AR3" s="689"/>
      <c r="AS3" s="689"/>
      <c r="AT3" s="689"/>
      <c r="AU3" s="689"/>
      <c r="AV3" s="689"/>
      <c r="AW3" s="689"/>
      <c r="AX3" s="689"/>
      <c r="AY3" s="689"/>
      <c r="AZ3" s="689"/>
      <c r="BA3" s="689"/>
      <c r="BB3" s="689"/>
      <c r="BC3" s="689"/>
      <c r="BD3" s="689"/>
      <c r="BE3" s="689"/>
      <c r="BF3" s="689"/>
      <c r="BG3" s="689"/>
      <c r="BH3" s="689"/>
      <c r="BI3" s="689"/>
      <c r="BJ3" s="689"/>
      <c r="BK3" s="689"/>
      <c r="BL3" s="689"/>
      <c r="BM3" s="689"/>
      <c r="BN3" s="689"/>
      <c r="BO3" s="689"/>
      <c r="BP3" s="689"/>
      <c r="BQ3" s="689"/>
      <c r="BR3" s="689"/>
      <c r="BS3" s="689"/>
      <c r="BT3" s="689"/>
      <c r="BU3" s="689"/>
      <c r="BV3" s="689"/>
      <c r="BW3" s="689"/>
      <c r="BX3" s="689"/>
      <c r="BY3" s="689"/>
      <c r="BZ3" s="689"/>
      <c r="CA3" s="689"/>
      <c r="CB3" s="690"/>
      <c r="CD3" s="688" t="s">
        <v>219</v>
      </c>
      <c r="CE3" s="689"/>
      <c r="CF3" s="689"/>
      <c r="CG3" s="689"/>
      <c r="CH3" s="689"/>
      <c r="CI3" s="689"/>
      <c r="CJ3" s="689"/>
      <c r="CK3" s="689"/>
      <c r="CL3" s="689"/>
      <c r="CM3" s="689"/>
      <c r="CN3" s="689"/>
      <c r="CO3" s="689"/>
      <c r="CP3" s="689"/>
      <c r="CQ3" s="689"/>
      <c r="CR3" s="689"/>
      <c r="CS3" s="689"/>
      <c r="CT3" s="689"/>
      <c r="CU3" s="689"/>
      <c r="CV3" s="689"/>
      <c r="CW3" s="689"/>
      <c r="CX3" s="689"/>
      <c r="CY3" s="689"/>
      <c r="CZ3" s="689"/>
      <c r="DA3" s="689"/>
      <c r="DB3" s="689"/>
      <c r="DC3" s="689"/>
      <c r="DD3" s="689"/>
      <c r="DE3" s="689"/>
      <c r="DF3" s="689"/>
      <c r="DG3" s="689"/>
      <c r="DH3" s="689"/>
      <c r="DI3" s="689"/>
      <c r="DJ3" s="689"/>
      <c r="DK3" s="689"/>
      <c r="DL3" s="689"/>
      <c r="DM3" s="689"/>
      <c r="DN3" s="689"/>
      <c r="DO3" s="689"/>
      <c r="DP3" s="689"/>
      <c r="DQ3" s="689"/>
      <c r="DR3" s="689"/>
      <c r="DS3" s="689"/>
      <c r="DT3" s="689"/>
      <c r="DU3" s="689"/>
      <c r="DV3" s="689"/>
      <c r="DW3" s="689"/>
      <c r="DX3" s="689"/>
      <c r="DY3" s="689"/>
      <c r="DZ3" s="689"/>
      <c r="EA3" s="689"/>
      <c r="EB3" s="689"/>
      <c r="EC3" s="690"/>
    </row>
    <row r="4" spans="2:143" ht="11.25" customHeight="1" x14ac:dyDescent="0.15">
      <c r="B4" s="688" t="s">
        <v>1</v>
      </c>
      <c r="C4" s="689"/>
      <c r="D4" s="689"/>
      <c r="E4" s="689"/>
      <c r="F4" s="689"/>
      <c r="G4" s="689"/>
      <c r="H4" s="689"/>
      <c r="I4" s="689"/>
      <c r="J4" s="689"/>
      <c r="K4" s="689"/>
      <c r="L4" s="689"/>
      <c r="M4" s="689"/>
      <c r="N4" s="689"/>
      <c r="O4" s="689"/>
      <c r="P4" s="689"/>
      <c r="Q4" s="690"/>
      <c r="R4" s="688" t="s">
        <v>220</v>
      </c>
      <c r="S4" s="689"/>
      <c r="T4" s="689"/>
      <c r="U4" s="689"/>
      <c r="V4" s="689"/>
      <c r="W4" s="689"/>
      <c r="X4" s="689"/>
      <c r="Y4" s="690"/>
      <c r="Z4" s="688" t="s">
        <v>221</v>
      </c>
      <c r="AA4" s="689"/>
      <c r="AB4" s="689"/>
      <c r="AC4" s="690"/>
      <c r="AD4" s="688" t="s">
        <v>222</v>
      </c>
      <c r="AE4" s="689"/>
      <c r="AF4" s="689"/>
      <c r="AG4" s="689"/>
      <c r="AH4" s="689"/>
      <c r="AI4" s="689"/>
      <c r="AJ4" s="689"/>
      <c r="AK4" s="690"/>
      <c r="AL4" s="688" t="s">
        <v>221</v>
      </c>
      <c r="AM4" s="689"/>
      <c r="AN4" s="689"/>
      <c r="AO4" s="690"/>
      <c r="AP4" s="729" t="s">
        <v>223</v>
      </c>
      <c r="AQ4" s="729"/>
      <c r="AR4" s="729"/>
      <c r="AS4" s="729"/>
      <c r="AT4" s="729"/>
      <c r="AU4" s="729"/>
      <c r="AV4" s="729"/>
      <c r="AW4" s="729"/>
      <c r="AX4" s="729"/>
      <c r="AY4" s="729"/>
      <c r="AZ4" s="729"/>
      <c r="BA4" s="729"/>
      <c r="BB4" s="729"/>
      <c r="BC4" s="729"/>
      <c r="BD4" s="729"/>
      <c r="BE4" s="729"/>
      <c r="BF4" s="729"/>
      <c r="BG4" s="729" t="s">
        <v>224</v>
      </c>
      <c r="BH4" s="729"/>
      <c r="BI4" s="729"/>
      <c r="BJ4" s="729"/>
      <c r="BK4" s="729"/>
      <c r="BL4" s="729"/>
      <c r="BM4" s="729"/>
      <c r="BN4" s="729"/>
      <c r="BO4" s="729" t="s">
        <v>221</v>
      </c>
      <c r="BP4" s="729"/>
      <c r="BQ4" s="729"/>
      <c r="BR4" s="729"/>
      <c r="BS4" s="729" t="s">
        <v>225</v>
      </c>
      <c r="BT4" s="729"/>
      <c r="BU4" s="729"/>
      <c r="BV4" s="729"/>
      <c r="BW4" s="729"/>
      <c r="BX4" s="729"/>
      <c r="BY4" s="729"/>
      <c r="BZ4" s="729"/>
      <c r="CA4" s="729"/>
      <c r="CB4" s="729"/>
      <c r="CD4" s="688" t="s">
        <v>226</v>
      </c>
      <c r="CE4" s="689"/>
      <c r="CF4" s="689"/>
      <c r="CG4" s="689"/>
      <c r="CH4" s="689"/>
      <c r="CI4" s="689"/>
      <c r="CJ4" s="689"/>
      <c r="CK4" s="689"/>
      <c r="CL4" s="689"/>
      <c r="CM4" s="689"/>
      <c r="CN4" s="689"/>
      <c r="CO4" s="689"/>
      <c r="CP4" s="689"/>
      <c r="CQ4" s="689"/>
      <c r="CR4" s="689"/>
      <c r="CS4" s="689"/>
      <c r="CT4" s="689"/>
      <c r="CU4" s="689"/>
      <c r="CV4" s="689"/>
      <c r="CW4" s="689"/>
      <c r="CX4" s="689"/>
      <c r="CY4" s="689"/>
      <c r="CZ4" s="689"/>
      <c r="DA4" s="689"/>
      <c r="DB4" s="689"/>
      <c r="DC4" s="689"/>
      <c r="DD4" s="689"/>
      <c r="DE4" s="689"/>
      <c r="DF4" s="689"/>
      <c r="DG4" s="689"/>
      <c r="DH4" s="689"/>
      <c r="DI4" s="689"/>
      <c r="DJ4" s="689"/>
      <c r="DK4" s="689"/>
      <c r="DL4" s="689"/>
      <c r="DM4" s="689"/>
      <c r="DN4" s="689"/>
      <c r="DO4" s="689"/>
      <c r="DP4" s="689"/>
      <c r="DQ4" s="689"/>
      <c r="DR4" s="689"/>
      <c r="DS4" s="689"/>
      <c r="DT4" s="689"/>
      <c r="DU4" s="689"/>
      <c r="DV4" s="689"/>
      <c r="DW4" s="689"/>
      <c r="DX4" s="689"/>
      <c r="DY4" s="689"/>
      <c r="DZ4" s="689"/>
      <c r="EA4" s="689"/>
      <c r="EB4" s="689"/>
      <c r="EC4" s="690"/>
    </row>
    <row r="5" spans="2:143" ht="11.25" customHeight="1" x14ac:dyDescent="0.15">
      <c r="B5" s="685" t="s">
        <v>227</v>
      </c>
      <c r="C5" s="686"/>
      <c r="D5" s="686"/>
      <c r="E5" s="686"/>
      <c r="F5" s="686"/>
      <c r="G5" s="686"/>
      <c r="H5" s="686"/>
      <c r="I5" s="686"/>
      <c r="J5" s="686"/>
      <c r="K5" s="686"/>
      <c r="L5" s="686"/>
      <c r="M5" s="686"/>
      <c r="N5" s="686"/>
      <c r="O5" s="686"/>
      <c r="P5" s="686"/>
      <c r="Q5" s="687"/>
      <c r="R5" s="682">
        <v>278456</v>
      </c>
      <c r="S5" s="683"/>
      <c r="T5" s="683"/>
      <c r="U5" s="683"/>
      <c r="V5" s="683"/>
      <c r="W5" s="683"/>
      <c r="X5" s="683"/>
      <c r="Y5" s="711"/>
      <c r="Z5" s="724">
        <v>7.8</v>
      </c>
      <c r="AA5" s="724"/>
      <c r="AB5" s="724"/>
      <c r="AC5" s="724"/>
      <c r="AD5" s="725">
        <v>278456</v>
      </c>
      <c r="AE5" s="725"/>
      <c r="AF5" s="725"/>
      <c r="AG5" s="725"/>
      <c r="AH5" s="725"/>
      <c r="AI5" s="725"/>
      <c r="AJ5" s="725"/>
      <c r="AK5" s="725"/>
      <c r="AL5" s="712">
        <v>16.899999999999999</v>
      </c>
      <c r="AM5" s="694"/>
      <c r="AN5" s="694"/>
      <c r="AO5" s="713"/>
      <c r="AP5" s="685" t="s">
        <v>228</v>
      </c>
      <c r="AQ5" s="686"/>
      <c r="AR5" s="686"/>
      <c r="AS5" s="686"/>
      <c r="AT5" s="686"/>
      <c r="AU5" s="686"/>
      <c r="AV5" s="686"/>
      <c r="AW5" s="686"/>
      <c r="AX5" s="686"/>
      <c r="AY5" s="686"/>
      <c r="AZ5" s="686"/>
      <c r="BA5" s="686"/>
      <c r="BB5" s="686"/>
      <c r="BC5" s="686"/>
      <c r="BD5" s="686"/>
      <c r="BE5" s="686"/>
      <c r="BF5" s="687"/>
      <c r="BG5" s="632">
        <v>278456</v>
      </c>
      <c r="BH5" s="633"/>
      <c r="BI5" s="633"/>
      <c r="BJ5" s="633"/>
      <c r="BK5" s="633"/>
      <c r="BL5" s="633"/>
      <c r="BM5" s="633"/>
      <c r="BN5" s="634"/>
      <c r="BO5" s="663">
        <v>100</v>
      </c>
      <c r="BP5" s="663"/>
      <c r="BQ5" s="663"/>
      <c r="BR5" s="663"/>
      <c r="BS5" s="664" t="s">
        <v>129</v>
      </c>
      <c r="BT5" s="664"/>
      <c r="BU5" s="664"/>
      <c r="BV5" s="664"/>
      <c r="BW5" s="664"/>
      <c r="BX5" s="664"/>
      <c r="BY5" s="664"/>
      <c r="BZ5" s="664"/>
      <c r="CA5" s="664"/>
      <c r="CB5" s="707"/>
      <c r="CD5" s="688" t="s">
        <v>223</v>
      </c>
      <c r="CE5" s="689"/>
      <c r="CF5" s="689"/>
      <c r="CG5" s="689"/>
      <c r="CH5" s="689"/>
      <c r="CI5" s="689"/>
      <c r="CJ5" s="689"/>
      <c r="CK5" s="689"/>
      <c r="CL5" s="689"/>
      <c r="CM5" s="689"/>
      <c r="CN5" s="689"/>
      <c r="CO5" s="689"/>
      <c r="CP5" s="689"/>
      <c r="CQ5" s="690"/>
      <c r="CR5" s="688" t="s">
        <v>229</v>
      </c>
      <c r="CS5" s="689"/>
      <c r="CT5" s="689"/>
      <c r="CU5" s="689"/>
      <c r="CV5" s="689"/>
      <c r="CW5" s="689"/>
      <c r="CX5" s="689"/>
      <c r="CY5" s="690"/>
      <c r="CZ5" s="688" t="s">
        <v>221</v>
      </c>
      <c r="DA5" s="689"/>
      <c r="DB5" s="689"/>
      <c r="DC5" s="690"/>
      <c r="DD5" s="688" t="s">
        <v>230</v>
      </c>
      <c r="DE5" s="689"/>
      <c r="DF5" s="689"/>
      <c r="DG5" s="689"/>
      <c r="DH5" s="689"/>
      <c r="DI5" s="689"/>
      <c r="DJ5" s="689"/>
      <c r="DK5" s="689"/>
      <c r="DL5" s="689"/>
      <c r="DM5" s="689"/>
      <c r="DN5" s="689"/>
      <c r="DO5" s="689"/>
      <c r="DP5" s="690"/>
      <c r="DQ5" s="688" t="s">
        <v>231</v>
      </c>
      <c r="DR5" s="689"/>
      <c r="DS5" s="689"/>
      <c r="DT5" s="689"/>
      <c r="DU5" s="689"/>
      <c r="DV5" s="689"/>
      <c r="DW5" s="689"/>
      <c r="DX5" s="689"/>
      <c r="DY5" s="689"/>
      <c r="DZ5" s="689"/>
      <c r="EA5" s="689"/>
      <c r="EB5" s="689"/>
      <c r="EC5" s="690"/>
    </row>
    <row r="6" spans="2:143" ht="11.25" customHeight="1" x14ac:dyDescent="0.15">
      <c r="B6" s="629" t="s">
        <v>232</v>
      </c>
      <c r="C6" s="630"/>
      <c r="D6" s="630"/>
      <c r="E6" s="630"/>
      <c r="F6" s="630"/>
      <c r="G6" s="630"/>
      <c r="H6" s="630"/>
      <c r="I6" s="630"/>
      <c r="J6" s="630"/>
      <c r="K6" s="630"/>
      <c r="L6" s="630"/>
      <c r="M6" s="630"/>
      <c r="N6" s="630"/>
      <c r="O6" s="630"/>
      <c r="P6" s="630"/>
      <c r="Q6" s="631"/>
      <c r="R6" s="632">
        <v>21043</v>
      </c>
      <c r="S6" s="633"/>
      <c r="T6" s="633"/>
      <c r="U6" s="633"/>
      <c r="V6" s="633"/>
      <c r="W6" s="633"/>
      <c r="X6" s="633"/>
      <c r="Y6" s="634"/>
      <c r="Z6" s="663">
        <v>0.6</v>
      </c>
      <c r="AA6" s="663"/>
      <c r="AB6" s="663"/>
      <c r="AC6" s="663"/>
      <c r="AD6" s="664">
        <v>21043</v>
      </c>
      <c r="AE6" s="664"/>
      <c r="AF6" s="664"/>
      <c r="AG6" s="664"/>
      <c r="AH6" s="664"/>
      <c r="AI6" s="664"/>
      <c r="AJ6" s="664"/>
      <c r="AK6" s="664"/>
      <c r="AL6" s="635">
        <v>1.3</v>
      </c>
      <c r="AM6" s="636"/>
      <c r="AN6" s="636"/>
      <c r="AO6" s="665"/>
      <c r="AP6" s="629" t="s">
        <v>233</v>
      </c>
      <c r="AQ6" s="630"/>
      <c r="AR6" s="630"/>
      <c r="AS6" s="630"/>
      <c r="AT6" s="630"/>
      <c r="AU6" s="630"/>
      <c r="AV6" s="630"/>
      <c r="AW6" s="630"/>
      <c r="AX6" s="630"/>
      <c r="AY6" s="630"/>
      <c r="AZ6" s="630"/>
      <c r="BA6" s="630"/>
      <c r="BB6" s="630"/>
      <c r="BC6" s="630"/>
      <c r="BD6" s="630"/>
      <c r="BE6" s="630"/>
      <c r="BF6" s="631"/>
      <c r="BG6" s="632">
        <v>278456</v>
      </c>
      <c r="BH6" s="633"/>
      <c r="BI6" s="633"/>
      <c r="BJ6" s="633"/>
      <c r="BK6" s="633"/>
      <c r="BL6" s="633"/>
      <c r="BM6" s="633"/>
      <c r="BN6" s="634"/>
      <c r="BO6" s="663">
        <v>100</v>
      </c>
      <c r="BP6" s="663"/>
      <c r="BQ6" s="663"/>
      <c r="BR6" s="663"/>
      <c r="BS6" s="664" t="s">
        <v>129</v>
      </c>
      <c r="BT6" s="664"/>
      <c r="BU6" s="664"/>
      <c r="BV6" s="664"/>
      <c r="BW6" s="664"/>
      <c r="BX6" s="664"/>
      <c r="BY6" s="664"/>
      <c r="BZ6" s="664"/>
      <c r="CA6" s="664"/>
      <c r="CB6" s="707"/>
      <c r="CD6" s="685" t="s">
        <v>234</v>
      </c>
      <c r="CE6" s="686"/>
      <c r="CF6" s="686"/>
      <c r="CG6" s="686"/>
      <c r="CH6" s="686"/>
      <c r="CI6" s="686"/>
      <c r="CJ6" s="686"/>
      <c r="CK6" s="686"/>
      <c r="CL6" s="686"/>
      <c r="CM6" s="686"/>
      <c r="CN6" s="686"/>
      <c r="CO6" s="686"/>
      <c r="CP6" s="686"/>
      <c r="CQ6" s="687"/>
      <c r="CR6" s="632">
        <v>45498</v>
      </c>
      <c r="CS6" s="633"/>
      <c r="CT6" s="633"/>
      <c r="CU6" s="633"/>
      <c r="CV6" s="633"/>
      <c r="CW6" s="633"/>
      <c r="CX6" s="633"/>
      <c r="CY6" s="634"/>
      <c r="CZ6" s="712">
        <v>1.3</v>
      </c>
      <c r="DA6" s="694"/>
      <c r="DB6" s="694"/>
      <c r="DC6" s="714"/>
      <c r="DD6" s="638" t="s">
        <v>129</v>
      </c>
      <c r="DE6" s="633"/>
      <c r="DF6" s="633"/>
      <c r="DG6" s="633"/>
      <c r="DH6" s="633"/>
      <c r="DI6" s="633"/>
      <c r="DJ6" s="633"/>
      <c r="DK6" s="633"/>
      <c r="DL6" s="633"/>
      <c r="DM6" s="633"/>
      <c r="DN6" s="633"/>
      <c r="DO6" s="633"/>
      <c r="DP6" s="634"/>
      <c r="DQ6" s="638">
        <v>45498</v>
      </c>
      <c r="DR6" s="633"/>
      <c r="DS6" s="633"/>
      <c r="DT6" s="633"/>
      <c r="DU6" s="633"/>
      <c r="DV6" s="633"/>
      <c r="DW6" s="633"/>
      <c r="DX6" s="633"/>
      <c r="DY6" s="633"/>
      <c r="DZ6" s="633"/>
      <c r="EA6" s="633"/>
      <c r="EB6" s="633"/>
      <c r="EC6" s="674"/>
    </row>
    <row r="7" spans="2:143" ht="11.25" customHeight="1" x14ac:dyDescent="0.15">
      <c r="B7" s="629" t="s">
        <v>235</v>
      </c>
      <c r="C7" s="630"/>
      <c r="D7" s="630"/>
      <c r="E7" s="630"/>
      <c r="F7" s="630"/>
      <c r="G7" s="630"/>
      <c r="H7" s="630"/>
      <c r="I7" s="630"/>
      <c r="J7" s="630"/>
      <c r="K7" s="630"/>
      <c r="L7" s="630"/>
      <c r="M7" s="630"/>
      <c r="N7" s="630"/>
      <c r="O7" s="630"/>
      <c r="P7" s="630"/>
      <c r="Q7" s="631"/>
      <c r="R7" s="632">
        <v>538</v>
      </c>
      <c r="S7" s="633"/>
      <c r="T7" s="633"/>
      <c r="U7" s="633"/>
      <c r="V7" s="633"/>
      <c r="W7" s="633"/>
      <c r="X7" s="633"/>
      <c r="Y7" s="634"/>
      <c r="Z7" s="663">
        <v>0</v>
      </c>
      <c r="AA7" s="663"/>
      <c r="AB7" s="663"/>
      <c r="AC7" s="663"/>
      <c r="AD7" s="664">
        <v>538</v>
      </c>
      <c r="AE7" s="664"/>
      <c r="AF7" s="664"/>
      <c r="AG7" s="664"/>
      <c r="AH7" s="664"/>
      <c r="AI7" s="664"/>
      <c r="AJ7" s="664"/>
      <c r="AK7" s="664"/>
      <c r="AL7" s="635">
        <v>0</v>
      </c>
      <c r="AM7" s="636"/>
      <c r="AN7" s="636"/>
      <c r="AO7" s="665"/>
      <c r="AP7" s="629" t="s">
        <v>236</v>
      </c>
      <c r="AQ7" s="630"/>
      <c r="AR7" s="630"/>
      <c r="AS7" s="630"/>
      <c r="AT7" s="630"/>
      <c r="AU7" s="630"/>
      <c r="AV7" s="630"/>
      <c r="AW7" s="630"/>
      <c r="AX7" s="630"/>
      <c r="AY7" s="630"/>
      <c r="AZ7" s="630"/>
      <c r="BA7" s="630"/>
      <c r="BB7" s="630"/>
      <c r="BC7" s="630"/>
      <c r="BD7" s="630"/>
      <c r="BE7" s="630"/>
      <c r="BF7" s="631"/>
      <c r="BG7" s="632">
        <v>103905</v>
      </c>
      <c r="BH7" s="633"/>
      <c r="BI7" s="633"/>
      <c r="BJ7" s="633"/>
      <c r="BK7" s="633"/>
      <c r="BL7" s="633"/>
      <c r="BM7" s="633"/>
      <c r="BN7" s="634"/>
      <c r="BO7" s="663">
        <v>37.299999999999997</v>
      </c>
      <c r="BP7" s="663"/>
      <c r="BQ7" s="663"/>
      <c r="BR7" s="663"/>
      <c r="BS7" s="664" t="s">
        <v>129</v>
      </c>
      <c r="BT7" s="664"/>
      <c r="BU7" s="664"/>
      <c r="BV7" s="664"/>
      <c r="BW7" s="664"/>
      <c r="BX7" s="664"/>
      <c r="BY7" s="664"/>
      <c r="BZ7" s="664"/>
      <c r="CA7" s="664"/>
      <c r="CB7" s="707"/>
      <c r="CD7" s="629" t="s">
        <v>237</v>
      </c>
      <c r="CE7" s="630"/>
      <c r="CF7" s="630"/>
      <c r="CG7" s="630"/>
      <c r="CH7" s="630"/>
      <c r="CI7" s="630"/>
      <c r="CJ7" s="630"/>
      <c r="CK7" s="630"/>
      <c r="CL7" s="630"/>
      <c r="CM7" s="630"/>
      <c r="CN7" s="630"/>
      <c r="CO7" s="630"/>
      <c r="CP7" s="630"/>
      <c r="CQ7" s="631"/>
      <c r="CR7" s="632">
        <v>1179560</v>
      </c>
      <c r="CS7" s="633"/>
      <c r="CT7" s="633"/>
      <c r="CU7" s="633"/>
      <c r="CV7" s="633"/>
      <c r="CW7" s="633"/>
      <c r="CX7" s="633"/>
      <c r="CY7" s="634"/>
      <c r="CZ7" s="663">
        <v>33.9</v>
      </c>
      <c r="DA7" s="663"/>
      <c r="DB7" s="663"/>
      <c r="DC7" s="663"/>
      <c r="DD7" s="638">
        <v>100362</v>
      </c>
      <c r="DE7" s="633"/>
      <c r="DF7" s="633"/>
      <c r="DG7" s="633"/>
      <c r="DH7" s="633"/>
      <c r="DI7" s="633"/>
      <c r="DJ7" s="633"/>
      <c r="DK7" s="633"/>
      <c r="DL7" s="633"/>
      <c r="DM7" s="633"/>
      <c r="DN7" s="633"/>
      <c r="DO7" s="633"/>
      <c r="DP7" s="634"/>
      <c r="DQ7" s="638">
        <v>636553</v>
      </c>
      <c r="DR7" s="633"/>
      <c r="DS7" s="633"/>
      <c r="DT7" s="633"/>
      <c r="DU7" s="633"/>
      <c r="DV7" s="633"/>
      <c r="DW7" s="633"/>
      <c r="DX7" s="633"/>
      <c r="DY7" s="633"/>
      <c r="DZ7" s="633"/>
      <c r="EA7" s="633"/>
      <c r="EB7" s="633"/>
      <c r="EC7" s="674"/>
    </row>
    <row r="8" spans="2:143" ht="11.25" customHeight="1" x14ac:dyDescent="0.15">
      <c r="B8" s="629" t="s">
        <v>238</v>
      </c>
      <c r="C8" s="630"/>
      <c r="D8" s="630"/>
      <c r="E8" s="630"/>
      <c r="F8" s="630"/>
      <c r="G8" s="630"/>
      <c r="H8" s="630"/>
      <c r="I8" s="630"/>
      <c r="J8" s="630"/>
      <c r="K8" s="630"/>
      <c r="L8" s="630"/>
      <c r="M8" s="630"/>
      <c r="N8" s="630"/>
      <c r="O8" s="630"/>
      <c r="P8" s="630"/>
      <c r="Q8" s="631"/>
      <c r="R8" s="632">
        <v>895</v>
      </c>
      <c r="S8" s="633"/>
      <c r="T8" s="633"/>
      <c r="U8" s="633"/>
      <c r="V8" s="633"/>
      <c r="W8" s="633"/>
      <c r="X8" s="633"/>
      <c r="Y8" s="634"/>
      <c r="Z8" s="663">
        <v>0</v>
      </c>
      <c r="AA8" s="663"/>
      <c r="AB8" s="663"/>
      <c r="AC8" s="663"/>
      <c r="AD8" s="664">
        <v>895</v>
      </c>
      <c r="AE8" s="664"/>
      <c r="AF8" s="664"/>
      <c r="AG8" s="664"/>
      <c r="AH8" s="664"/>
      <c r="AI8" s="664"/>
      <c r="AJ8" s="664"/>
      <c r="AK8" s="664"/>
      <c r="AL8" s="635">
        <v>0.1</v>
      </c>
      <c r="AM8" s="636"/>
      <c r="AN8" s="636"/>
      <c r="AO8" s="665"/>
      <c r="AP8" s="629" t="s">
        <v>239</v>
      </c>
      <c r="AQ8" s="630"/>
      <c r="AR8" s="630"/>
      <c r="AS8" s="630"/>
      <c r="AT8" s="630"/>
      <c r="AU8" s="630"/>
      <c r="AV8" s="630"/>
      <c r="AW8" s="630"/>
      <c r="AX8" s="630"/>
      <c r="AY8" s="630"/>
      <c r="AZ8" s="630"/>
      <c r="BA8" s="630"/>
      <c r="BB8" s="630"/>
      <c r="BC8" s="630"/>
      <c r="BD8" s="630"/>
      <c r="BE8" s="630"/>
      <c r="BF8" s="631"/>
      <c r="BG8" s="632">
        <v>4435</v>
      </c>
      <c r="BH8" s="633"/>
      <c r="BI8" s="633"/>
      <c r="BJ8" s="633"/>
      <c r="BK8" s="633"/>
      <c r="BL8" s="633"/>
      <c r="BM8" s="633"/>
      <c r="BN8" s="634"/>
      <c r="BO8" s="663">
        <v>1.6</v>
      </c>
      <c r="BP8" s="663"/>
      <c r="BQ8" s="663"/>
      <c r="BR8" s="663"/>
      <c r="BS8" s="638" t="s">
        <v>147</v>
      </c>
      <c r="BT8" s="633"/>
      <c r="BU8" s="633"/>
      <c r="BV8" s="633"/>
      <c r="BW8" s="633"/>
      <c r="BX8" s="633"/>
      <c r="BY8" s="633"/>
      <c r="BZ8" s="633"/>
      <c r="CA8" s="633"/>
      <c r="CB8" s="674"/>
      <c r="CD8" s="629" t="s">
        <v>240</v>
      </c>
      <c r="CE8" s="630"/>
      <c r="CF8" s="630"/>
      <c r="CG8" s="630"/>
      <c r="CH8" s="630"/>
      <c r="CI8" s="630"/>
      <c r="CJ8" s="630"/>
      <c r="CK8" s="630"/>
      <c r="CL8" s="630"/>
      <c r="CM8" s="630"/>
      <c r="CN8" s="630"/>
      <c r="CO8" s="630"/>
      <c r="CP8" s="630"/>
      <c r="CQ8" s="631"/>
      <c r="CR8" s="632">
        <v>530590</v>
      </c>
      <c r="CS8" s="633"/>
      <c r="CT8" s="633"/>
      <c r="CU8" s="633"/>
      <c r="CV8" s="633"/>
      <c r="CW8" s="633"/>
      <c r="CX8" s="633"/>
      <c r="CY8" s="634"/>
      <c r="CZ8" s="663">
        <v>15.3</v>
      </c>
      <c r="DA8" s="663"/>
      <c r="DB8" s="663"/>
      <c r="DC8" s="663"/>
      <c r="DD8" s="638">
        <v>101</v>
      </c>
      <c r="DE8" s="633"/>
      <c r="DF8" s="633"/>
      <c r="DG8" s="633"/>
      <c r="DH8" s="633"/>
      <c r="DI8" s="633"/>
      <c r="DJ8" s="633"/>
      <c r="DK8" s="633"/>
      <c r="DL8" s="633"/>
      <c r="DM8" s="633"/>
      <c r="DN8" s="633"/>
      <c r="DO8" s="633"/>
      <c r="DP8" s="634"/>
      <c r="DQ8" s="638">
        <v>375246</v>
      </c>
      <c r="DR8" s="633"/>
      <c r="DS8" s="633"/>
      <c r="DT8" s="633"/>
      <c r="DU8" s="633"/>
      <c r="DV8" s="633"/>
      <c r="DW8" s="633"/>
      <c r="DX8" s="633"/>
      <c r="DY8" s="633"/>
      <c r="DZ8" s="633"/>
      <c r="EA8" s="633"/>
      <c r="EB8" s="633"/>
      <c r="EC8" s="674"/>
    </row>
    <row r="9" spans="2:143" ht="11.25" customHeight="1" x14ac:dyDescent="0.15">
      <c r="B9" s="629" t="s">
        <v>241</v>
      </c>
      <c r="C9" s="630"/>
      <c r="D9" s="630"/>
      <c r="E9" s="630"/>
      <c r="F9" s="630"/>
      <c r="G9" s="630"/>
      <c r="H9" s="630"/>
      <c r="I9" s="630"/>
      <c r="J9" s="630"/>
      <c r="K9" s="630"/>
      <c r="L9" s="630"/>
      <c r="M9" s="630"/>
      <c r="N9" s="630"/>
      <c r="O9" s="630"/>
      <c r="P9" s="630"/>
      <c r="Q9" s="631"/>
      <c r="R9" s="632">
        <v>1110</v>
      </c>
      <c r="S9" s="633"/>
      <c r="T9" s="633"/>
      <c r="U9" s="633"/>
      <c r="V9" s="633"/>
      <c r="W9" s="633"/>
      <c r="X9" s="633"/>
      <c r="Y9" s="634"/>
      <c r="Z9" s="663">
        <v>0</v>
      </c>
      <c r="AA9" s="663"/>
      <c r="AB9" s="663"/>
      <c r="AC9" s="663"/>
      <c r="AD9" s="664">
        <v>1110</v>
      </c>
      <c r="AE9" s="664"/>
      <c r="AF9" s="664"/>
      <c r="AG9" s="664"/>
      <c r="AH9" s="664"/>
      <c r="AI9" s="664"/>
      <c r="AJ9" s="664"/>
      <c r="AK9" s="664"/>
      <c r="AL9" s="635">
        <v>0.1</v>
      </c>
      <c r="AM9" s="636"/>
      <c r="AN9" s="636"/>
      <c r="AO9" s="665"/>
      <c r="AP9" s="629" t="s">
        <v>242</v>
      </c>
      <c r="AQ9" s="630"/>
      <c r="AR9" s="630"/>
      <c r="AS9" s="630"/>
      <c r="AT9" s="630"/>
      <c r="AU9" s="630"/>
      <c r="AV9" s="630"/>
      <c r="AW9" s="630"/>
      <c r="AX9" s="630"/>
      <c r="AY9" s="630"/>
      <c r="AZ9" s="630"/>
      <c r="BA9" s="630"/>
      <c r="BB9" s="630"/>
      <c r="BC9" s="630"/>
      <c r="BD9" s="630"/>
      <c r="BE9" s="630"/>
      <c r="BF9" s="631"/>
      <c r="BG9" s="632">
        <v>86823</v>
      </c>
      <c r="BH9" s="633"/>
      <c r="BI9" s="633"/>
      <c r="BJ9" s="633"/>
      <c r="BK9" s="633"/>
      <c r="BL9" s="633"/>
      <c r="BM9" s="633"/>
      <c r="BN9" s="634"/>
      <c r="BO9" s="663">
        <v>31.2</v>
      </c>
      <c r="BP9" s="663"/>
      <c r="BQ9" s="663"/>
      <c r="BR9" s="663"/>
      <c r="BS9" s="638" t="s">
        <v>129</v>
      </c>
      <c r="BT9" s="633"/>
      <c r="BU9" s="633"/>
      <c r="BV9" s="633"/>
      <c r="BW9" s="633"/>
      <c r="BX9" s="633"/>
      <c r="BY9" s="633"/>
      <c r="BZ9" s="633"/>
      <c r="CA9" s="633"/>
      <c r="CB9" s="674"/>
      <c r="CD9" s="629" t="s">
        <v>243</v>
      </c>
      <c r="CE9" s="630"/>
      <c r="CF9" s="630"/>
      <c r="CG9" s="630"/>
      <c r="CH9" s="630"/>
      <c r="CI9" s="630"/>
      <c r="CJ9" s="630"/>
      <c r="CK9" s="630"/>
      <c r="CL9" s="630"/>
      <c r="CM9" s="630"/>
      <c r="CN9" s="630"/>
      <c r="CO9" s="630"/>
      <c r="CP9" s="630"/>
      <c r="CQ9" s="631"/>
      <c r="CR9" s="632">
        <v>288750</v>
      </c>
      <c r="CS9" s="633"/>
      <c r="CT9" s="633"/>
      <c r="CU9" s="633"/>
      <c r="CV9" s="633"/>
      <c r="CW9" s="633"/>
      <c r="CX9" s="633"/>
      <c r="CY9" s="634"/>
      <c r="CZ9" s="663">
        <v>8.3000000000000007</v>
      </c>
      <c r="DA9" s="663"/>
      <c r="DB9" s="663"/>
      <c r="DC9" s="663"/>
      <c r="DD9" s="638">
        <v>1574</v>
      </c>
      <c r="DE9" s="633"/>
      <c r="DF9" s="633"/>
      <c r="DG9" s="633"/>
      <c r="DH9" s="633"/>
      <c r="DI9" s="633"/>
      <c r="DJ9" s="633"/>
      <c r="DK9" s="633"/>
      <c r="DL9" s="633"/>
      <c r="DM9" s="633"/>
      <c r="DN9" s="633"/>
      <c r="DO9" s="633"/>
      <c r="DP9" s="634"/>
      <c r="DQ9" s="638">
        <v>235473</v>
      </c>
      <c r="DR9" s="633"/>
      <c r="DS9" s="633"/>
      <c r="DT9" s="633"/>
      <c r="DU9" s="633"/>
      <c r="DV9" s="633"/>
      <c r="DW9" s="633"/>
      <c r="DX9" s="633"/>
      <c r="DY9" s="633"/>
      <c r="DZ9" s="633"/>
      <c r="EA9" s="633"/>
      <c r="EB9" s="633"/>
      <c r="EC9" s="674"/>
    </row>
    <row r="10" spans="2:143" ht="11.25" customHeight="1" x14ac:dyDescent="0.15">
      <c r="B10" s="629" t="s">
        <v>244</v>
      </c>
      <c r="C10" s="630"/>
      <c r="D10" s="630"/>
      <c r="E10" s="630"/>
      <c r="F10" s="630"/>
      <c r="G10" s="630"/>
      <c r="H10" s="630"/>
      <c r="I10" s="630"/>
      <c r="J10" s="630"/>
      <c r="K10" s="630"/>
      <c r="L10" s="630"/>
      <c r="M10" s="630"/>
      <c r="N10" s="630"/>
      <c r="O10" s="630"/>
      <c r="P10" s="630"/>
      <c r="Q10" s="631"/>
      <c r="R10" s="632" t="s">
        <v>129</v>
      </c>
      <c r="S10" s="633"/>
      <c r="T10" s="633"/>
      <c r="U10" s="633"/>
      <c r="V10" s="633"/>
      <c r="W10" s="633"/>
      <c r="X10" s="633"/>
      <c r="Y10" s="634"/>
      <c r="Z10" s="663" t="s">
        <v>129</v>
      </c>
      <c r="AA10" s="663"/>
      <c r="AB10" s="663"/>
      <c r="AC10" s="663"/>
      <c r="AD10" s="664" t="s">
        <v>129</v>
      </c>
      <c r="AE10" s="664"/>
      <c r="AF10" s="664"/>
      <c r="AG10" s="664"/>
      <c r="AH10" s="664"/>
      <c r="AI10" s="664"/>
      <c r="AJ10" s="664"/>
      <c r="AK10" s="664"/>
      <c r="AL10" s="635" t="s">
        <v>245</v>
      </c>
      <c r="AM10" s="636"/>
      <c r="AN10" s="636"/>
      <c r="AO10" s="665"/>
      <c r="AP10" s="629" t="s">
        <v>246</v>
      </c>
      <c r="AQ10" s="630"/>
      <c r="AR10" s="630"/>
      <c r="AS10" s="630"/>
      <c r="AT10" s="630"/>
      <c r="AU10" s="630"/>
      <c r="AV10" s="630"/>
      <c r="AW10" s="630"/>
      <c r="AX10" s="630"/>
      <c r="AY10" s="630"/>
      <c r="AZ10" s="630"/>
      <c r="BA10" s="630"/>
      <c r="BB10" s="630"/>
      <c r="BC10" s="630"/>
      <c r="BD10" s="630"/>
      <c r="BE10" s="630"/>
      <c r="BF10" s="631"/>
      <c r="BG10" s="632">
        <v>7775</v>
      </c>
      <c r="BH10" s="633"/>
      <c r="BI10" s="633"/>
      <c r="BJ10" s="633"/>
      <c r="BK10" s="633"/>
      <c r="BL10" s="633"/>
      <c r="BM10" s="633"/>
      <c r="BN10" s="634"/>
      <c r="BO10" s="663">
        <v>2.8</v>
      </c>
      <c r="BP10" s="663"/>
      <c r="BQ10" s="663"/>
      <c r="BR10" s="663"/>
      <c r="BS10" s="638" t="s">
        <v>245</v>
      </c>
      <c r="BT10" s="633"/>
      <c r="BU10" s="633"/>
      <c r="BV10" s="633"/>
      <c r="BW10" s="633"/>
      <c r="BX10" s="633"/>
      <c r="BY10" s="633"/>
      <c r="BZ10" s="633"/>
      <c r="CA10" s="633"/>
      <c r="CB10" s="674"/>
      <c r="CD10" s="629" t="s">
        <v>247</v>
      </c>
      <c r="CE10" s="630"/>
      <c r="CF10" s="630"/>
      <c r="CG10" s="630"/>
      <c r="CH10" s="630"/>
      <c r="CI10" s="630"/>
      <c r="CJ10" s="630"/>
      <c r="CK10" s="630"/>
      <c r="CL10" s="630"/>
      <c r="CM10" s="630"/>
      <c r="CN10" s="630"/>
      <c r="CO10" s="630"/>
      <c r="CP10" s="630"/>
      <c r="CQ10" s="631"/>
      <c r="CR10" s="632" t="s">
        <v>245</v>
      </c>
      <c r="CS10" s="633"/>
      <c r="CT10" s="633"/>
      <c r="CU10" s="633"/>
      <c r="CV10" s="633"/>
      <c r="CW10" s="633"/>
      <c r="CX10" s="633"/>
      <c r="CY10" s="634"/>
      <c r="CZ10" s="663" t="s">
        <v>129</v>
      </c>
      <c r="DA10" s="663"/>
      <c r="DB10" s="663"/>
      <c r="DC10" s="663"/>
      <c r="DD10" s="638" t="s">
        <v>245</v>
      </c>
      <c r="DE10" s="633"/>
      <c r="DF10" s="633"/>
      <c r="DG10" s="633"/>
      <c r="DH10" s="633"/>
      <c r="DI10" s="633"/>
      <c r="DJ10" s="633"/>
      <c r="DK10" s="633"/>
      <c r="DL10" s="633"/>
      <c r="DM10" s="633"/>
      <c r="DN10" s="633"/>
      <c r="DO10" s="633"/>
      <c r="DP10" s="634"/>
      <c r="DQ10" s="638" t="s">
        <v>129</v>
      </c>
      <c r="DR10" s="633"/>
      <c r="DS10" s="633"/>
      <c r="DT10" s="633"/>
      <c r="DU10" s="633"/>
      <c r="DV10" s="633"/>
      <c r="DW10" s="633"/>
      <c r="DX10" s="633"/>
      <c r="DY10" s="633"/>
      <c r="DZ10" s="633"/>
      <c r="EA10" s="633"/>
      <c r="EB10" s="633"/>
      <c r="EC10" s="674"/>
    </row>
    <row r="11" spans="2:143" ht="11.25" customHeight="1" x14ac:dyDescent="0.15">
      <c r="B11" s="629" t="s">
        <v>248</v>
      </c>
      <c r="C11" s="630"/>
      <c r="D11" s="630"/>
      <c r="E11" s="630"/>
      <c r="F11" s="630"/>
      <c r="G11" s="630"/>
      <c r="H11" s="630"/>
      <c r="I11" s="630"/>
      <c r="J11" s="630"/>
      <c r="K11" s="630"/>
      <c r="L11" s="630"/>
      <c r="M11" s="630"/>
      <c r="N11" s="630"/>
      <c r="O11" s="630"/>
      <c r="P11" s="630"/>
      <c r="Q11" s="631"/>
      <c r="R11" s="632">
        <v>69806</v>
      </c>
      <c r="S11" s="633"/>
      <c r="T11" s="633"/>
      <c r="U11" s="633"/>
      <c r="V11" s="633"/>
      <c r="W11" s="633"/>
      <c r="X11" s="633"/>
      <c r="Y11" s="634"/>
      <c r="Z11" s="635">
        <v>2</v>
      </c>
      <c r="AA11" s="636"/>
      <c r="AB11" s="636"/>
      <c r="AC11" s="637"/>
      <c r="AD11" s="638">
        <v>69806</v>
      </c>
      <c r="AE11" s="633"/>
      <c r="AF11" s="633"/>
      <c r="AG11" s="633"/>
      <c r="AH11" s="633"/>
      <c r="AI11" s="633"/>
      <c r="AJ11" s="633"/>
      <c r="AK11" s="634"/>
      <c r="AL11" s="635">
        <v>4.2</v>
      </c>
      <c r="AM11" s="636"/>
      <c r="AN11" s="636"/>
      <c r="AO11" s="665"/>
      <c r="AP11" s="629" t="s">
        <v>249</v>
      </c>
      <c r="AQ11" s="630"/>
      <c r="AR11" s="630"/>
      <c r="AS11" s="630"/>
      <c r="AT11" s="630"/>
      <c r="AU11" s="630"/>
      <c r="AV11" s="630"/>
      <c r="AW11" s="630"/>
      <c r="AX11" s="630"/>
      <c r="AY11" s="630"/>
      <c r="AZ11" s="630"/>
      <c r="BA11" s="630"/>
      <c r="BB11" s="630"/>
      <c r="BC11" s="630"/>
      <c r="BD11" s="630"/>
      <c r="BE11" s="630"/>
      <c r="BF11" s="631"/>
      <c r="BG11" s="632">
        <v>4872</v>
      </c>
      <c r="BH11" s="633"/>
      <c r="BI11" s="633"/>
      <c r="BJ11" s="633"/>
      <c r="BK11" s="633"/>
      <c r="BL11" s="633"/>
      <c r="BM11" s="633"/>
      <c r="BN11" s="634"/>
      <c r="BO11" s="663">
        <v>1.7</v>
      </c>
      <c r="BP11" s="663"/>
      <c r="BQ11" s="663"/>
      <c r="BR11" s="663"/>
      <c r="BS11" s="638" t="s">
        <v>129</v>
      </c>
      <c r="BT11" s="633"/>
      <c r="BU11" s="633"/>
      <c r="BV11" s="633"/>
      <c r="BW11" s="633"/>
      <c r="BX11" s="633"/>
      <c r="BY11" s="633"/>
      <c r="BZ11" s="633"/>
      <c r="CA11" s="633"/>
      <c r="CB11" s="674"/>
      <c r="CD11" s="629" t="s">
        <v>250</v>
      </c>
      <c r="CE11" s="630"/>
      <c r="CF11" s="630"/>
      <c r="CG11" s="630"/>
      <c r="CH11" s="630"/>
      <c r="CI11" s="630"/>
      <c r="CJ11" s="630"/>
      <c r="CK11" s="630"/>
      <c r="CL11" s="630"/>
      <c r="CM11" s="630"/>
      <c r="CN11" s="630"/>
      <c r="CO11" s="630"/>
      <c r="CP11" s="630"/>
      <c r="CQ11" s="631"/>
      <c r="CR11" s="632">
        <v>124031</v>
      </c>
      <c r="CS11" s="633"/>
      <c r="CT11" s="633"/>
      <c r="CU11" s="633"/>
      <c r="CV11" s="633"/>
      <c r="CW11" s="633"/>
      <c r="CX11" s="633"/>
      <c r="CY11" s="634"/>
      <c r="CZ11" s="663">
        <v>3.6</v>
      </c>
      <c r="DA11" s="663"/>
      <c r="DB11" s="663"/>
      <c r="DC11" s="663"/>
      <c r="DD11" s="638">
        <v>36137</v>
      </c>
      <c r="DE11" s="633"/>
      <c r="DF11" s="633"/>
      <c r="DG11" s="633"/>
      <c r="DH11" s="633"/>
      <c r="DI11" s="633"/>
      <c r="DJ11" s="633"/>
      <c r="DK11" s="633"/>
      <c r="DL11" s="633"/>
      <c r="DM11" s="633"/>
      <c r="DN11" s="633"/>
      <c r="DO11" s="633"/>
      <c r="DP11" s="634"/>
      <c r="DQ11" s="638">
        <v>47790</v>
      </c>
      <c r="DR11" s="633"/>
      <c r="DS11" s="633"/>
      <c r="DT11" s="633"/>
      <c r="DU11" s="633"/>
      <c r="DV11" s="633"/>
      <c r="DW11" s="633"/>
      <c r="DX11" s="633"/>
      <c r="DY11" s="633"/>
      <c r="DZ11" s="633"/>
      <c r="EA11" s="633"/>
      <c r="EB11" s="633"/>
      <c r="EC11" s="674"/>
    </row>
    <row r="12" spans="2:143" ht="11.25" customHeight="1" x14ac:dyDescent="0.15">
      <c r="B12" s="629" t="s">
        <v>251</v>
      </c>
      <c r="C12" s="630"/>
      <c r="D12" s="630"/>
      <c r="E12" s="630"/>
      <c r="F12" s="630"/>
      <c r="G12" s="630"/>
      <c r="H12" s="630"/>
      <c r="I12" s="630"/>
      <c r="J12" s="630"/>
      <c r="K12" s="630"/>
      <c r="L12" s="630"/>
      <c r="M12" s="630"/>
      <c r="N12" s="630"/>
      <c r="O12" s="630"/>
      <c r="P12" s="630"/>
      <c r="Q12" s="631"/>
      <c r="R12" s="632" t="s">
        <v>245</v>
      </c>
      <c r="S12" s="633"/>
      <c r="T12" s="633"/>
      <c r="U12" s="633"/>
      <c r="V12" s="633"/>
      <c r="W12" s="633"/>
      <c r="X12" s="633"/>
      <c r="Y12" s="634"/>
      <c r="Z12" s="663" t="s">
        <v>147</v>
      </c>
      <c r="AA12" s="663"/>
      <c r="AB12" s="663"/>
      <c r="AC12" s="663"/>
      <c r="AD12" s="664" t="s">
        <v>129</v>
      </c>
      <c r="AE12" s="664"/>
      <c r="AF12" s="664"/>
      <c r="AG12" s="664"/>
      <c r="AH12" s="664"/>
      <c r="AI12" s="664"/>
      <c r="AJ12" s="664"/>
      <c r="AK12" s="664"/>
      <c r="AL12" s="635" t="s">
        <v>245</v>
      </c>
      <c r="AM12" s="636"/>
      <c r="AN12" s="636"/>
      <c r="AO12" s="665"/>
      <c r="AP12" s="629" t="s">
        <v>252</v>
      </c>
      <c r="AQ12" s="630"/>
      <c r="AR12" s="630"/>
      <c r="AS12" s="630"/>
      <c r="AT12" s="630"/>
      <c r="AU12" s="630"/>
      <c r="AV12" s="630"/>
      <c r="AW12" s="630"/>
      <c r="AX12" s="630"/>
      <c r="AY12" s="630"/>
      <c r="AZ12" s="630"/>
      <c r="BA12" s="630"/>
      <c r="BB12" s="630"/>
      <c r="BC12" s="630"/>
      <c r="BD12" s="630"/>
      <c r="BE12" s="630"/>
      <c r="BF12" s="631"/>
      <c r="BG12" s="632">
        <v>124801</v>
      </c>
      <c r="BH12" s="633"/>
      <c r="BI12" s="633"/>
      <c r="BJ12" s="633"/>
      <c r="BK12" s="633"/>
      <c r="BL12" s="633"/>
      <c r="BM12" s="633"/>
      <c r="BN12" s="634"/>
      <c r="BO12" s="663">
        <v>44.8</v>
      </c>
      <c r="BP12" s="663"/>
      <c r="BQ12" s="663"/>
      <c r="BR12" s="663"/>
      <c r="BS12" s="638" t="s">
        <v>147</v>
      </c>
      <c r="BT12" s="633"/>
      <c r="BU12" s="633"/>
      <c r="BV12" s="633"/>
      <c r="BW12" s="633"/>
      <c r="BX12" s="633"/>
      <c r="BY12" s="633"/>
      <c r="BZ12" s="633"/>
      <c r="CA12" s="633"/>
      <c r="CB12" s="674"/>
      <c r="CD12" s="629" t="s">
        <v>253</v>
      </c>
      <c r="CE12" s="630"/>
      <c r="CF12" s="630"/>
      <c r="CG12" s="630"/>
      <c r="CH12" s="630"/>
      <c r="CI12" s="630"/>
      <c r="CJ12" s="630"/>
      <c r="CK12" s="630"/>
      <c r="CL12" s="630"/>
      <c r="CM12" s="630"/>
      <c r="CN12" s="630"/>
      <c r="CO12" s="630"/>
      <c r="CP12" s="630"/>
      <c r="CQ12" s="631"/>
      <c r="CR12" s="632">
        <v>117138</v>
      </c>
      <c r="CS12" s="633"/>
      <c r="CT12" s="633"/>
      <c r="CU12" s="633"/>
      <c r="CV12" s="633"/>
      <c r="CW12" s="633"/>
      <c r="CX12" s="633"/>
      <c r="CY12" s="634"/>
      <c r="CZ12" s="663">
        <v>3.4</v>
      </c>
      <c r="DA12" s="663"/>
      <c r="DB12" s="663"/>
      <c r="DC12" s="663"/>
      <c r="DD12" s="638">
        <v>18721</v>
      </c>
      <c r="DE12" s="633"/>
      <c r="DF12" s="633"/>
      <c r="DG12" s="633"/>
      <c r="DH12" s="633"/>
      <c r="DI12" s="633"/>
      <c r="DJ12" s="633"/>
      <c r="DK12" s="633"/>
      <c r="DL12" s="633"/>
      <c r="DM12" s="633"/>
      <c r="DN12" s="633"/>
      <c r="DO12" s="633"/>
      <c r="DP12" s="634"/>
      <c r="DQ12" s="638">
        <v>73130</v>
      </c>
      <c r="DR12" s="633"/>
      <c r="DS12" s="633"/>
      <c r="DT12" s="633"/>
      <c r="DU12" s="633"/>
      <c r="DV12" s="633"/>
      <c r="DW12" s="633"/>
      <c r="DX12" s="633"/>
      <c r="DY12" s="633"/>
      <c r="DZ12" s="633"/>
      <c r="EA12" s="633"/>
      <c r="EB12" s="633"/>
      <c r="EC12" s="674"/>
    </row>
    <row r="13" spans="2:143" ht="11.25" customHeight="1" x14ac:dyDescent="0.15">
      <c r="B13" s="629" t="s">
        <v>254</v>
      </c>
      <c r="C13" s="630"/>
      <c r="D13" s="630"/>
      <c r="E13" s="630"/>
      <c r="F13" s="630"/>
      <c r="G13" s="630"/>
      <c r="H13" s="630"/>
      <c r="I13" s="630"/>
      <c r="J13" s="630"/>
      <c r="K13" s="630"/>
      <c r="L13" s="630"/>
      <c r="M13" s="630"/>
      <c r="N13" s="630"/>
      <c r="O13" s="630"/>
      <c r="P13" s="630"/>
      <c r="Q13" s="631"/>
      <c r="R13" s="632" t="s">
        <v>245</v>
      </c>
      <c r="S13" s="633"/>
      <c r="T13" s="633"/>
      <c r="U13" s="633"/>
      <c r="V13" s="633"/>
      <c r="W13" s="633"/>
      <c r="X13" s="633"/>
      <c r="Y13" s="634"/>
      <c r="Z13" s="663" t="s">
        <v>245</v>
      </c>
      <c r="AA13" s="663"/>
      <c r="AB13" s="663"/>
      <c r="AC13" s="663"/>
      <c r="AD13" s="664" t="s">
        <v>147</v>
      </c>
      <c r="AE13" s="664"/>
      <c r="AF13" s="664"/>
      <c r="AG13" s="664"/>
      <c r="AH13" s="664"/>
      <c r="AI13" s="664"/>
      <c r="AJ13" s="664"/>
      <c r="AK13" s="664"/>
      <c r="AL13" s="635" t="s">
        <v>129</v>
      </c>
      <c r="AM13" s="636"/>
      <c r="AN13" s="636"/>
      <c r="AO13" s="665"/>
      <c r="AP13" s="629" t="s">
        <v>255</v>
      </c>
      <c r="AQ13" s="630"/>
      <c r="AR13" s="630"/>
      <c r="AS13" s="630"/>
      <c r="AT13" s="630"/>
      <c r="AU13" s="630"/>
      <c r="AV13" s="630"/>
      <c r="AW13" s="630"/>
      <c r="AX13" s="630"/>
      <c r="AY13" s="630"/>
      <c r="AZ13" s="630"/>
      <c r="BA13" s="630"/>
      <c r="BB13" s="630"/>
      <c r="BC13" s="630"/>
      <c r="BD13" s="630"/>
      <c r="BE13" s="630"/>
      <c r="BF13" s="631"/>
      <c r="BG13" s="632">
        <v>121766</v>
      </c>
      <c r="BH13" s="633"/>
      <c r="BI13" s="633"/>
      <c r="BJ13" s="633"/>
      <c r="BK13" s="633"/>
      <c r="BL13" s="633"/>
      <c r="BM13" s="633"/>
      <c r="BN13" s="634"/>
      <c r="BO13" s="663">
        <v>43.7</v>
      </c>
      <c r="BP13" s="663"/>
      <c r="BQ13" s="663"/>
      <c r="BR13" s="663"/>
      <c r="BS13" s="638" t="s">
        <v>129</v>
      </c>
      <c r="BT13" s="633"/>
      <c r="BU13" s="633"/>
      <c r="BV13" s="633"/>
      <c r="BW13" s="633"/>
      <c r="BX13" s="633"/>
      <c r="BY13" s="633"/>
      <c r="BZ13" s="633"/>
      <c r="CA13" s="633"/>
      <c r="CB13" s="674"/>
      <c r="CD13" s="629" t="s">
        <v>256</v>
      </c>
      <c r="CE13" s="630"/>
      <c r="CF13" s="630"/>
      <c r="CG13" s="630"/>
      <c r="CH13" s="630"/>
      <c r="CI13" s="630"/>
      <c r="CJ13" s="630"/>
      <c r="CK13" s="630"/>
      <c r="CL13" s="630"/>
      <c r="CM13" s="630"/>
      <c r="CN13" s="630"/>
      <c r="CO13" s="630"/>
      <c r="CP13" s="630"/>
      <c r="CQ13" s="631"/>
      <c r="CR13" s="632">
        <v>341818</v>
      </c>
      <c r="CS13" s="633"/>
      <c r="CT13" s="633"/>
      <c r="CU13" s="633"/>
      <c r="CV13" s="633"/>
      <c r="CW13" s="633"/>
      <c r="CX13" s="633"/>
      <c r="CY13" s="634"/>
      <c r="CZ13" s="663">
        <v>9.8000000000000007</v>
      </c>
      <c r="DA13" s="663"/>
      <c r="DB13" s="663"/>
      <c r="DC13" s="663"/>
      <c r="DD13" s="638">
        <v>303015</v>
      </c>
      <c r="DE13" s="633"/>
      <c r="DF13" s="633"/>
      <c r="DG13" s="633"/>
      <c r="DH13" s="633"/>
      <c r="DI13" s="633"/>
      <c r="DJ13" s="633"/>
      <c r="DK13" s="633"/>
      <c r="DL13" s="633"/>
      <c r="DM13" s="633"/>
      <c r="DN13" s="633"/>
      <c r="DO13" s="633"/>
      <c r="DP13" s="634"/>
      <c r="DQ13" s="638">
        <v>44935</v>
      </c>
      <c r="DR13" s="633"/>
      <c r="DS13" s="633"/>
      <c r="DT13" s="633"/>
      <c r="DU13" s="633"/>
      <c r="DV13" s="633"/>
      <c r="DW13" s="633"/>
      <c r="DX13" s="633"/>
      <c r="DY13" s="633"/>
      <c r="DZ13" s="633"/>
      <c r="EA13" s="633"/>
      <c r="EB13" s="633"/>
      <c r="EC13" s="674"/>
    </row>
    <row r="14" spans="2:143" ht="11.25" customHeight="1" x14ac:dyDescent="0.15">
      <c r="B14" s="629" t="s">
        <v>257</v>
      </c>
      <c r="C14" s="630"/>
      <c r="D14" s="630"/>
      <c r="E14" s="630"/>
      <c r="F14" s="630"/>
      <c r="G14" s="630"/>
      <c r="H14" s="630"/>
      <c r="I14" s="630"/>
      <c r="J14" s="630"/>
      <c r="K14" s="630"/>
      <c r="L14" s="630"/>
      <c r="M14" s="630"/>
      <c r="N14" s="630"/>
      <c r="O14" s="630"/>
      <c r="P14" s="630"/>
      <c r="Q14" s="631"/>
      <c r="R14" s="632" t="s">
        <v>129</v>
      </c>
      <c r="S14" s="633"/>
      <c r="T14" s="633"/>
      <c r="U14" s="633"/>
      <c r="V14" s="633"/>
      <c r="W14" s="633"/>
      <c r="X14" s="633"/>
      <c r="Y14" s="634"/>
      <c r="Z14" s="663" t="s">
        <v>129</v>
      </c>
      <c r="AA14" s="663"/>
      <c r="AB14" s="663"/>
      <c r="AC14" s="663"/>
      <c r="AD14" s="664" t="s">
        <v>129</v>
      </c>
      <c r="AE14" s="664"/>
      <c r="AF14" s="664"/>
      <c r="AG14" s="664"/>
      <c r="AH14" s="664"/>
      <c r="AI14" s="664"/>
      <c r="AJ14" s="664"/>
      <c r="AK14" s="664"/>
      <c r="AL14" s="635" t="s">
        <v>245</v>
      </c>
      <c r="AM14" s="636"/>
      <c r="AN14" s="636"/>
      <c r="AO14" s="665"/>
      <c r="AP14" s="629" t="s">
        <v>258</v>
      </c>
      <c r="AQ14" s="630"/>
      <c r="AR14" s="630"/>
      <c r="AS14" s="630"/>
      <c r="AT14" s="630"/>
      <c r="AU14" s="630"/>
      <c r="AV14" s="630"/>
      <c r="AW14" s="630"/>
      <c r="AX14" s="630"/>
      <c r="AY14" s="630"/>
      <c r="AZ14" s="630"/>
      <c r="BA14" s="630"/>
      <c r="BB14" s="630"/>
      <c r="BC14" s="630"/>
      <c r="BD14" s="630"/>
      <c r="BE14" s="630"/>
      <c r="BF14" s="631"/>
      <c r="BG14" s="632">
        <v>14068</v>
      </c>
      <c r="BH14" s="633"/>
      <c r="BI14" s="633"/>
      <c r="BJ14" s="633"/>
      <c r="BK14" s="633"/>
      <c r="BL14" s="633"/>
      <c r="BM14" s="633"/>
      <c r="BN14" s="634"/>
      <c r="BO14" s="663">
        <v>5.0999999999999996</v>
      </c>
      <c r="BP14" s="663"/>
      <c r="BQ14" s="663"/>
      <c r="BR14" s="663"/>
      <c r="BS14" s="638" t="s">
        <v>129</v>
      </c>
      <c r="BT14" s="633"/>
      <c r="BU14" s="633"/>
      <c r="BV14" s="633"/>
      <c r="BW14" s="633"/>
      <c r="BX14" s="633"/>
      <c r="BY14" s="633"/>
      <c r="BZ14" s="633"/>
      <c r="CA14" s="633"/>
      <c r="CB14" s="674"/>
      <c r="CD14" s="629" t="s">
        <v>259</v>
      </c>
      <c r="CE14" s="630"/>
      <c r="CF14" s="630"/>
      <c r="CG14" s="630"/>
      <c r="CH14" s="630"/>
      <c r="CI14" s="630"/>
      <c r="CJ14" s="630"/>
      <c r="CK14" s="630"/>
      <c r="CL14" s="630"/>
      <c r="CM14" s="630"/>
      <c r="CN14" s="630"/>
      <c r="CO14" s="630"/>
      <c r="CP14" s="630"/>
      <c r="CQ14" s="631"/>
      <c r="CR14" s="632">
        <v>243573</v>
      </c>
      <c r="CS14" s="633"/>
      <c r="CT14" s="633"/>
      <c r="CU14" s="633"/>
      <c r="CV14" s="633"/>
      <c r="CW14" s="633"/>
      <c r="CX14" s="633"/>
      <c r="CY14" s="634"/>
      <c r="CZ14" s="663">
        <v>7</v>
      </c>
      <c r="DA14" s="663"/>
      <c r="DB14" s="663"/>
      <c r="DC14" s="663"/>
      <c r="DD14" s="638">
        <v>108965</v>
      </c>
      <c r="DE14" s="633"/>
      <c r="DF14" s="633"/>
      <c r="DG14" s="633"/>
      <c r="DH14" s="633"/>
      <c r="DI14" s="633"/>
      <c r="DJ14" s="633"/>
      <c r="DK14" s="633"/>
      <c r="DL14" s="633"/>
      <c r="DM14" s="633"/>
      <c r="DN14" s="633"/>
      <c r="DO14" s="633"/>
      <c r="DP14" s="634"/>
      <c r="DQ14" s="638">
        <v>136745</v>
      </c>
      <c r="DR14" s="633"/>
      <c r="DS14" s="633"/>
      <c r="DT14" s="633"/>
      <c r="DU14" s="633"/>
      <c r="DV14" s="633"/>
      <c r="DW14" s="633"/>
      <c r="DX14" s="633"/>
      <c r="DY14" s="633"/>
      <c r="DZ14" s="633"/>
      <c r="EA14" s="633"/>
      <c r="EB14" s="633"/>
      <c r="EC14" s="674"/>
    </row>
    <row r="15" spans="2:143" ht="11.25" customHeight="1" x14ac:dyDescent="0.15">
      <c r="B15" s="629" t="s">
        <v>260</v>
      </c>
      <c r="C15" s="630"/>
      <c r="D15" s="630"/>
      <c r="E15" s="630"/>
      <c r="F15" s="630"/>
      <c r="G15" s="630"/>
      <c r="H15" s="630"/>
      <c r="I15" s="630"/>
      <c r="J15" s="630"/>
      <c r="K15" s="630"/>
      <c r="L15" s="630"/>
      <c r="M15" s="630"/>
      <c r="N15" s="630"/>
      <c r="O15" s="630"/>
      <c r="P15" s="630"/>
      <c r="Q15" s="631"/>
      <c r="R15" s="632" t="s">
        <v>129</v>
      </c>
      <c r="S15" s="633"/>
      <c r="T15" s="633"/>
      <c r="U15" s="633"/>
      <c r="V15" s="633"/>
      <c r="W15" s="633"/>
      <c r="X15" s="633"/>
      <c r="Y15" s="634"/>
      <c r="Z15" s="663" t="s">
        <v>245</v>
      </c>
      <c r="AA15" s="663"/>
      <c r="AB15" s="663"/>
      <c r="AC15" s="663"/>
      <c r="AD15" s="664" t="s">
        <v>129</v>
      </c>
      <c r="AE15" s="664"/>
      <c r="AF15" s="664"/>
      <c r="AG15" s="664"/>
      <c r="AH15" s="664"/>
      <c r="AI15" s="664"/>
      <c r="AJ15" s="664"/>
      <c r="AK15" s="664"/>
      <c r="AL15" s="635" t="s">
        <v>147</v>
      </c>
      <c r="AM15" s="636"/>
      <c r="AN15" s="636"/>
      <c r="AO15" s="665"/>
      <c r="AP15" s="629" t="s">
        <v>261</v>
      </c>
      <c r="AQ15" s="630"/>
      <c r="AR15" s="630"/>
      <c r="AS15" s="630"/>
      <c r="AT15" s="630"/>
      <c r="AU15" s="630"/>
      <c r="AV15" s="630"/>
      <c r="AW15" s="630"/>
      <c r="AX15" s="630"/>
      <c r="AY15" s="630"/>
      <c r="AZ15" s="630"/>
      <c r="BA15" s="630"/>
      <c r="BB15" s="630"/>
      <c r="BC15" s="630"/>
      <c r="BD15" s="630"/>
      <c r="BE15" s="630"/>
      <c r="BF15" s="631"/>
      <c r="BG15" s="632">
        <v>35682</v>
      </c>
      <c r="BH15" s="633"/>
      <c r="BI15" s="633"/>
      <c r="BJ15" s="633"/>
      <c r="BK15" s="633"/>
      <c r="BL15" s="633"/>
      <c r="BM15" s="633"/>
      <c r="BN15" s="634"/>
      <c r="BO15" s="663">
        <v>12.8</v>
      </c>
      <c r="BP15" s="663"/>
      <c r="BQ15" s="663"/>
      <c r="BR15" s="663"/>
      <c r="BS15" s="638" t="s">
        <v>245</v>
      </c>
      <c r="BT15" s="633"/>
      <c r="BU15" s="633"/>
      <c r="BV15" s="633"/>
      <c r="BW15" s="633"/>
      <c r="BX15" s="633"/>
      <c r="BY15" s="633"/>
      <c r="BZ15" s="633"/>
      <c r="CA15" s="633"/>
      <c r="CB15" s="674"/>
      <c r="CD15" s="629" t="s">
        <v>262</v>
      </c>
      <c r="CE15" s="630"/>
      <c r="CF15" s="630"/>
      <c r="CG15" s="630"/>
      <c r="CH15" s="630"/>
      <c r="CI15" s="630"/>
      <c r="CJ15" s="630"/>
      <c r="CK15" s="630"/>
      <c r="CL15" s="630"/>
      <c r="CM15" s="630"/>
      <c r="CN15" s="630"/>
      <c r="CO15" s="630"/>
      <c r="CP15" s="630"/>
      <c r="CQ15" s="631"/>
      <c r="CR15" s="632">
        <v>319102</v>
      </c>
      <c r="CS15" s="633"/>
      <c r="CT15" s="633"/>
      <c r="CU15" s="633"/>
      <c r="CV15" s="633"/>
      <c r="CW15" s="633"/>
      <c r="CX15" s="633"/>
      <c r="CY15" s="634"/>
      <c r="CZ15" s="663">
        <v>9.1999999999999993</v>
      </c>
      <c r="DA15" s="663"/>
      <c r="DB15" s="663"/>
      <c r="DC15" s="663"/>
      <c r="DD15" s="638">
        <v>61263</v>
      </c>
      <c r="DE15" s="633"/>
      <c r="DF15" s="633"/>
      <c r="DG15" s="633"/>
      <c r="DH15" s="633"/>
      <c r="DI15" s="633"/>
      <c r="DJ15" s="633"/>
      <c r="DK15" s="633"/>
      <c r="DL15" s="633"/>
      <c r="DM15" s="633"/>
      <c r="DN15" s="633"/>
      <c r="DO15" s="633"/>
      <c r="DP15" s="634"/>
      <c r="DQ15" s="638">
        <v>184055</v>
      </c>
      <c r="DR15" s="633"/>
      <c r="DS15" s="633"/>
      <c r="DT15" s="633"/>
      <c r="DU15" s="633"/>
      <c r="DV15" s="633"/>
      <c r="DW15" s="633"/>
      <c r="DX15" s="633"/>
      <c r="DY15" s="633"/>
      <c r="DZ15" s="633"/>
      <c r="EA15" s="633"/>
      <c r="EB15" s="633"/>
      <c r="EC15" s="674"/>
    </row>
    <row r="16" spans="2:143" ht="11.25" customHeight="1" x14ac:dyDescent="0.15">
      <c r="B16" s="629" t="s">
        <v>263</v>
      </c>
      <c r="C16" s="630"/>
      <c r="D16" s="630"/>
      <c r="E16" s="630"/>
      <c r="F16" s="630"/>
      <c r="G16" s="630"/>
      <c r="H16" s="630"/>
      <c r="I16" s="630"/>
      <c r="J16" s="630"/>
      <c r="K16" s="630"/>
      <c r="L16" s="630"/>
      <c r="M16" s="630"/>
      <c r="N16" s="630"/>
      <c r="O16" s="630"/>
      <c r="P16" s="630"/>
      <c r="Q16" s="631"/>
      <c r="R16" s="632">
        <v>1038</v>
      </c>
      <c r="S16" s="633"/>
      <c r="T16" s="633"/>
      <c r="U16" s="633"/>
      <c r="V16" s="633"/>
      <c r="W16" s="633"/>
      <c r="X16" s="633"/>
      <c r="Y16" s="634"/>
      <c r="Z16" s="663">
        <v>0</v>
      </c>
      <c r="AA16" s="663"/>
      <c r="AB16" s="663"/>
      <c r="AC16" s="663"/>
      <c r="AD16" s="664">
        <v>1038</v>
      </c>
      <c r="AE16" s="664"/>
      <c r="AF16" s="664"/>
      <c r="AG16" s="664"/>
      <c r="AH16" s="664"/>
      <c r="AI16" s="664"/>
      <c r="AJ16" s="664"/>
      <c r="AK16" s="664"/>
      <c r="AL16" s="635">
        <v>0.1</v>
      </c>
      <c r="AM16" s="636"/>
      <c r="AN16" s="636"/>
      <c r="AO16" s="665"/>
      <c r="AP16" s="629" t="s">
        <v>264</v>
      </c>
      <c r="AQ16" s="630"/>
      <c r="AR16" s="630"/>
      <c r="AS16" s="630"/>
      <c r="AT16" s="630"/>
      <c r="AU16" s="630"/>
      <c r="AV16" s="630"/>
      <c r="AW16" s="630"/>
      <c r="AX16" s="630"/>
      <c r="AY16" s="630"/>
      <c r="AZ16" s="630"/>
      <c r="BA16" s="630"/>
      <c r="BB16" s="630"/>
      <c r="BC16" s="630"/>
      <c r="BD16" s="630"/>
      <c r="BE16" s="630"/>
      <c r="BF16" s="631"/>
      <c r="BG16" s="632" t="s">
        <v>129</v>
      </c>
      <c r="BH16" s="633"/>
      <c r="BI16" s="633"/>
      <c r="BJ16" s="633"/>
      <c r="BK16" s="633"/>
      <c r="BL16" s="633"/>
      <c r="BM16" s="633"/>
      <c r="BN16" s="634"/>
      <c r="BO16" s="663" t="s">
        <v>129</v>
      </c>
      <c r="BP16" s="663"/>
      <c r="BQ16" s="663"/>
      <c r="BR16" s="663"/>
      <c r="BS16" s="638" t="s">
        <v>245</v>
      </c>
      <c r="BT16" s="633"/>
      <c r="BU16" s="633"/>
      <c r="BV16" s="633"/>
      <c r="BW16" s="633"/>
      <c r="BX16" s="633"/>
      <c r="BY16" s="633"/>
      <c r="BZ16" s="633"/>
      <c r="CA16" s="633"/>
      <c r="CB16" s="674"/>
      <c r="CD16" s="629" t="s">
        <v>265</v>
      </c>
      <c r="CE16" s="630"/>
      <c r="CF16" s="630"/>
      <c r="CG16" s="630"/>
      <c r="CH16" s="630"/>
      <c r="CI16" s="630"/>
      <c r="CJ16" s="630"/>
      <c r="CK16" s="630"/>
      <c r="CL16" s="630"/>
      <c r="CM16" s="630"/>
      <c r="CN16" s="630"/>
      <c r="CO16" s="630"/>
      <c r="CP16" s="630"/>
      <c r="CQ16" s="631"/>
      <c r="CR16" s="632">
        <v>9534</v>
      </c>
      <c r="CS16" s="633"/>
      <c r="CT16" s="633"/>
      <c r="CU16" s="633"/>
      <c r="CV16" s="633"/>
      <c r="CW16" s="633"/>
      <c r="CX16" s="633"/>
      <c r="CY16" s="634"/>
      <c r="CZ16" s="663">
        <v>0.3</v>
      </c>
      <c r="DA16" s="663"/>
      <c r="DB16" s="663"/>
      <c r="DC16" s="663"/>
      <c r="DD16" s="638" t="s">
        <v>129</v>
      </c>
      <c r="DE16" s="633"/>
      <c r="DF16" s="633"/>
      <c r="DG16" s="633"/>
      <c r="DH16" s="633"/>
      <c r="DI16" s="633"/>
      <c r="DJ16" s="633"/>
      <c r="DK16" s="633"/>
      <c r="DL16" s="633"/>
      <c r="DM16" s="633"/>
      <c r="DN16" s="633"/>
      <c r="DO16" s="633"/>
      <c r="DP16" s="634"/>
      <c r="DQ16" s="638">
        <v>9534</v>
      </c>
      <c r="DR16" s="633"/>
      <c r="DS16" s="633"/>
      <c r="DT16" s="633"/>
      <c r="DU16" s="633"/>
      <c r="DV16" s="633"/>
      <c r="DW16" s="633"/>
      <c r="DX16" s="633"/>
      <c r="DY16" s="633"/>
      <c r="DZ16" s="633"/>
      <c r="EA16" s="633"/>
      <c r="EB16" s="633"/>
      <c r="EC16" s="674"/>
    </row>
    <row r="17" spans="2:133" ht="11.25" customHeight="1" x14ac:dyDescent="0.15">
      <c r="B17" s="629" t="s">
        <v>266</v>
      </c>
      <c r="C17" s="630"/>
      <c r="D17" s="630"/>
      <c r="E17" s="630"/>
      <c r="F17" s="630"/>
      <c r="G17" s="630"/>
      <c r="H17" s="630"/>
      <c r="I17" s="630"/>
      <c r="J17" s="630"/>
      <c r="K17" s="630"/>
      <c r="L17" s="630"/>
      <c r="M17" s="630"/>
      <c r="N17" s="630"/>
      <c r="O17" s="630"/>
      <c r="P17" s="630"/>
      <c r="Q17" s="631"/>
      <c r="R17" s="632">
        <v>2129</v>
      </c>
      <c r="S17" s="633"/>
      <c r="T17" s="633"/>
      <c r="U17" s="633"/>
      <c r="V17" s="633"/>
      <c r="W17" s="633"/>
      <c r="X17" s="633"/>
      <c r="Y17" s="634"/>
      <c r="Z17" s="663">
        <v>0.1</v>
      </c>
      <c r="AA17" s="663"/>
      <c r="AB17" s="663"/>
      <c r="AC17" s="663"/>
      <c r="AD17" s="664">
        <v>2129</v>
      </c>
      <c r="AE17" s="664"/>
      <c r="AF17" s="664"/>
      <c r="AG17" s="664"/>
      <c r="AH17" s="664"/>
      <c r="AI17" s="664"/>
      <c r="AJ17" s="664"/>
      <c r="AK17" s="664"/>
      <c r="AL17" s="635">
        <v>0.1</v>
      </c>
      <c r="AM17" s="636"/>
      <c r="AN17" s="636"/>
      <c r="AO17" s="665"/>
      <c r="AP17" s="629" t="s">
        <v>267</v>
      </c>
      <c r="AQ17" s="630"/>
      <c r="AR17" s="630"/>
      <c r="AS17" s="630"/>
      <c r="AT17" s="630"/>
      <c r="AU17" s="630"/>
      <c r="AV17" s="630"/>
      <c r="AW17" s="630"/>
      <c r="AX17" s="630"/>
      <c r="AY17" s="630"/>
      <c r="AZ17" s="630"/>
      <c r="BA17" s="630"/>
      <c r="BB17" s="630"/>
      <c r="BC17" s="630"/>
      <c r="BD17" s="630"/>
      <c r="BE17" s="630"/>
      <c r="BF17" s="631"/>
      <c r="BG17" s="632" t="s">
        <v>129</v>
      </c>
      <c r="BH17" s="633"/>
      <c r="BI17" s="633"/>
      <c r="BJ17" s="633"/>
      <c r="BK17" s="633"/>
      <c r="BL17" s="633"/>
      <c r="BM17" s="633"/>
      <c r="BN17" s="634"/>
      <c r="BO17" s="663" t="s">
        <v>129</v>
      </c>
      <c r="BP17" s="663"/>
      <c r="BQ17" s="663"/>
      <c r="BR17" s="663"/>
      <c r="BS17" s="638" t="s">
        <v>129</v>
      </c>
      <c r="BT17" s="633"/>
      <c r="BU17" s="633"/>
      <c r="BV17" s="633"/>
      <c r="BW17" s="633"/>
      <c r="BX17" s="633"/>
      <c r="BY17" s="633"/>
      <c r="BZ17" s="633"/>
      <c r="CA17" s="633"/>
      <c r="CB17" s="674"/>
      <c r="CD17" s="629" t="s">
        <v>268</v>
      </c>
      <c r="CE17" s="630"/>
      <c r="CF17" s="630"/>
      <c r="CG17" s="630"/>
      <c r="CH17" s="630"/>
      <c r="CI17" s="630"/>
      <c r="CJ17" s="630"/>
      <c r="CK17" s="630"/>
      <c r="CL17" s="630"/>
      <c r="CM17" s="630"/>
      <c r="CN17" s="630"/>
      <c r="CO17" s="630"/>
      <c r="CP17" s="630"/>
      <c r="CQ17" s="631"/>
      <c r="CR17" s="632">
        <v>275002</v>
      </c>
      <c r="CS17" s="633"/>
      <c r="CT17" s="633"/>
      <c r="CU17" s="633"/>
      <c r="CV17" s="633"/>
      <c r="CW17" s="633"/>
      <c r="CX17" s="633"/>
      <c r="CY17" s="634"/>
      <c r="CZ17" s="663">
        <v>7.9</v>
      </c>
      <c r="DA17" s="663"/>
      <c r="DB17" s="663"/>
      <c r="DC17" s="663"/>
      <c r="DD17" s="638" t="s">
        <v>129</v>
      </c>
      <c r="DE17" s="633"/>
      <c r="DF17" s="633"/>
      <c r="DG17" s="633"/>
      <c r="DH17" s="633"/>
      <c r="DI17" s="633"/>
      <c r="DJ17" s="633"/>
      <c r="DK17" s="633"/>
      <c r="DL17" s="633"/>
      <c r="DM17" s="633"/>
      <c r="DN17" s="633"/>
      <c r="DO17" s="633"/>
      <c r="DP17" s="634"/>
      <c r="DQ17" s="638">
        <v>275002</v>
      </c>
      <c r="DR17" s="633"/>
      <c r="DS17" s="633"/>
      <c r="DT17" s="633"/>
      <c r="DU17" s="633"/>
      <c r="DV17" s="633"/>
      <c r="DW17" s="633"/>
      <c r="DX17" s="633"/>
      <c r="DY17" s="633"/>
      <c r="DZ17" s="633"/>
      <c r="EA17" s="633"/>
      <c r="EB17" s="633"/>
      <c r="EC17" s="674"/>
    </row>
    <row r="18" spans="2:133" ht="11.25" customHeight="1" x14ac:dyDescent="0.15">
      <c r="B18" s="629" t="s">
        <v>269</v>
      </c>
      <c r="C18" s="630"/>
      <c r="D18" s="630"/>
      <c r="E18" s="630"/>
      <c r="F18" s="630"/>
      <c r="G18" s="630"/>
      <c r="H18" s="630"/>
      <c r="I18" s="630"/>
      <c r="J18" s="630"/>
      <c r="K18" s="630"/>
      <c r="L18" s="630"/>
      <c r="M18" s="630"/>
      <c r="N18" s="630"/>
      <c r="O18" s="630"/>
      <c r="P18" s="630"/>
      <c r="Q18" s="631"/>
      <c r="R18" s="632">
        <v>1404</v>
      </c>
      <c r="S18" s="633"/>
      <c r="T18" s="633"/>
      <c r="U18" s="633"/>
      <c r="V18" s="633"/>
      <c r="W18" s="633"/>
      <c r="X18" s="633"/>
      <c r="Y18" s="634"/>
      <c r="Z18" s="663">
        <v>0</v>
      </c>
      <c r="AA18" s="663"/>
      <c r="AB18" s="663"/>
      <c r="AC18" s="663"/>
      <c r="AD18" s="664">
        <v>1404</v>
      </c>
      <c r="AE18" s="664"/>
      <c r="AF18" s="664"/>
      <c r="AG18" s="664"/>
      <c r="AH18" s="664"/>
      <c r="AI18" s="664"/>
      <c r="AJ18" s="664"/>
      <c r="AK18" s="664"/>
      <c r="AL18" s="635">
        <v>0.1</v>
      </c>
      <c r="AM18" s="636"/>
      <c r="AN18" s="636"/>
      <c r="AO18" s="665"/>
      <c r="AP18" s="629" t="s">
        <v>270</v>
      </c>
      <c r="AQ18" s="630"/>
      <c r="AR18" s="630"/>
      <c r="AS18" s="630"/>
      <c r="AT18" s="630"/>
      <c r="AU18" s="630"/>
      <c r="AV18" s="630"/>
      <c r="AW18" s="630"/>
      <c r="AX18" s="630"/>
      <c r="AY18" s="630"/>
      <c r="AZ18" s="630"/>
      <c r="BA18" s="630"/>
      <c r="BB18" s="630"/>
      <c r="BC18" s="630"/>
      <c r="BD18" s="630"/>
      <c r="BE18" s="630"/>
      <c r="BF18" s="631"/>
      <c r="BG18" s="632" t="s">
        <v>147</v>
      </c>
      <c r="BH18" s="633"/>
      <c r="BI18" s="633"/>
      <c r="BJ18" s="633"/>
      <c r="BK18" s="633"/>
      <c r="BL18" s="633"/>
      <c r="BM18" s="633"/>
      <c r="BN18" s="634"/>
      <c r="BO18" s="663" t="s">
        <v>129</v>
      </c>
      <c r="BP18" s="663"/>
      <c r="BQ18" s="663"/>
      <c r="BR18" s="663"/>
      <c r="BS18" s="638" t="s">
        <v>129</v>
      </c>
      <c r="BT18" s="633"/>
      <c r="BU18" s="633"/>
      <c r="BV18" s="633"/>
      <c r="BW18" s="633"/>
      <c r="BX18" s="633"/>
      <c r="BY18" s="633"/>
      <c r="BZ18" s="633"/>
      <c r="CA18" s="633"/>
      <c r="CB18" s="674"/>
      <c r="CD18" s="629" t="s">
        <v>271</v>
      </c>
      <c r="CE18" s="630"/>
      <c r="CF18" s="630"/>
      <c r="CG18" s="630"/>
      <c r="CH18" s="630"/>
      <c r="CI18" s="630"/>
      <c r="CJ18" s="630"/>
      <c r="CK18" s="630"/>
      <c r="CL18" s="630"/>
      <c r="CM18" s="630"/>
      <c r="CN18" s="630"/>
      <c r="CO18" s="630"/>
      <c r="CP18" s="630"/>
      <c r="CQ18" s="631"/>
      <c r="CR18" s="632" t="s">
        <v>129</v>
      </c>
      <c r="CS18" s="633"/>
      <c r="CT18" s="633"/>
      <c r="CU18" s="633"/>
      <c r="CV18" s="633"/>
      <c r="CW18" s="633"/>
      <c r="CX18" s="633"/>
      <c r="CY18" s="634"/>
      <c r="CZ18" s="663" t="s">
        <v>245</v>
      </c>
      <c r="DA18" s="663"/>
      <c r="DB18" s="663"/>
      <c r="DC18" s="663"/>
      <c r="DD18" s="638" t="s">
        <v>129</v>
      </c>
      <c r="DE18" s="633"/>
      <c r="DF18" s="633"/>
      <c r="DG18" s="633"/>
      <c r="DH18" s="633"/>
      <c r="DI18" s="633"/>
      <c r="DJ18" s="633"/>
      <c r="DK18" s="633"/>
      <c r="DL18" s="633"/>
      <c r="DM18" s="633"/>
      <c r="DN18" s="633"/>
      <c r="DO18" s="633"/>
      <c r="DP18" s="634"/>
      <c r="DQ18" s="638" t="s">
        <v>245</v>
      </c>
      <c r="DR18" s="633"/>
      <c r="DS18" s="633"/>
      <c r="DT18" s="633"/>
      <c r="DU18" s="633"/>
      <c r="DV18" s="633"/>
      <c r="DW18" s="633"/>
      <c r="DX18" s="633"/>
      <c r="DY18" s="633"/>
      <c r="DZ18" s="633"/>
      <c r="EA18" s="633"/>
      <c r="EB18" s="633"/>
      <c r="EC18" s="674"/>
    </row>
    <row r="19" spans="2:133" ht="11.25" customHeight="1" x14ac:dyDescent="0.15">
      <c r="B19" s="629" t="s">
        <v>272</v>
      </c>
      <c r="C19" s="630"/>
      <c r="D19" s="630"/>
      <c r="E19" s="630"/>
      <c r="F19" s="630"/>
      <c r="G19" s="630"/>
      <c r="H19" s="630"/>
      <c r="I19" s="630"/>
      <c r="J19" s="630"/>
      <c r="K19" s="630"/>
      <c r="L19" s="630"/>
      <c r="M19" s="630"/>
      <c r="N19" s="630"/>
      <c r="O19" s="630"/>
      <c r="P19" s="630"/>
      <c r="Q19" s="631"/>
      <c r="R19" s="632">
        <v>692</v>
      </c>
      <c r="S19" s="633"/>
      <c r="T19" s="633"/>
      <c r="U19" s="633"/>
      <c r="V19" s="633"/>
      <c r="W19" s="633"/>
      <c r="X19" s="633"/>
      <c r="Y19" s="634"/>
      <c r="Z19" s="663">
        <v>0</v>
      </c>
      <c r="AA19" s="663"/>
      <c r="AB19" s="663"/>
      <c r="AC19" s="663"/>
      <c r="AD19" s="664">
        <v>692</v>
      </c>
      <c r="AE19" s="664"/>
      <c r="AF19" s="664"/>
      <c r="AG19" s="664"/>
      <c r="AH19" s="664"/>
      <c r="AI19" s="664"/>
      <c r="AJ19" s="664"/>
      <c r="AK19" s="664"/>
      <c r="AL19" s="635">
        <v>0</v>
      </c>
      <c r="AM19" s="636"/>
      <c r="AN19" s="636"/>
      <c r="AO19" s="665"/>
      <c r="AP19" s="629" t="s">
        <v>273</v>
      </c>
      <c r="AQ19" s="630"/>
      <c r="AR19" s="630"/>
      <c r="AS19" s="630"/>
      <c r="AT19" s="630"/>
      <c r="AU19" s="630"/>
      <c r="AV19" s="630"/>
      <c r="AW19" s="630"/>
      <c r="AX19" s="630"/>
      <c r="AY19" s="630"/>
      <c r="AZ19" s="630"/>
      <c r="BA19" s="630"/>
      <c r="BB19" s="630"/>
      <c r="BC19" s="630"/>
      <c r="BD19" s="630"/>
      <c r="BE19" s="630"/>
      <c r="BF19" s="631"/>
      <c r="BG19" s="632" t="s">
        <v>245</v>
      </c>
      <c r="BH19" s="633"/>
      <c r="BI19" s="633"/>
      <c r="BJ19" s="633"/>
      <c r="BK19" s="633"/>
      <c r="BL19" s="633"/>
      <c r="BM19" s="633"/>
      <c r="BN19" s="634"/>
      <c r="BO19" s="663" t="s">
        <v>245</v>
      </c>
      <c r="BP19" s="663"/>
      <c r="BQ19" s="663"/>
      <c r="BR19" s="663"/>
      <c r="BS19" s="638" t="s">
        <v>129</v>
      </c>
      <c r="BT19" s="633"/>
      <c r="BU19" s="633"/>
      <c r="BV19" s="633"/>
      <c r="BW19" s="633"/>
      <c r="BX19" s="633"/>
      <c r="BY19" s="633"/>
      <c r="BZ19" s="633"/>
      <c r="CA19" s="633"/>
      <c r="CB19" s="674"/>
      <c r="CD19" s="629" t="s">
        <v>274</v>
      </c>
      <c r="CE19" s="630"/>
      <c r="CF19" s="630"/>
      <c r="CG19" s="630"/>
      <c r="CH19" s="630"/>
      <c r="CI19" s="630"/>
      <c r="CJ19" s="630"/>
      <c r="CK19" s="630"/>
      <c r="CL19" s="630"/>
      <c r="CM19" s="630"/>
      <c r="CN19" s="630"/>
      <c r="CO19" s="630"/>
      <c r="CP19" s="630"/>
      <c r="CQ19" s="631"/>
      <c r="CR19" s="632" t="s">
        <v>147</v>
      </c>
      <c r="CS19" s="633"/>
      <c r="CT19" s="633"/>
      <c r="CU19" s="633"/>
      <c r="CV19" s="633"/>
      <c r="CW19" s="633"/>
      <c r="CX19" s="633"/>
      <c r="CY19" s="634"/>
      <c r="CZ19" s="663" t="s">
        <v>245</v>
      </c>
      <c r="DA19" s="663"/>
      <c r="DB19" s="663"/>
      <c r="DC19" s="663"/>
      <c r="DD19" s="638" t="s">
        <v>245</v>
      </c>
      <c r="DE19" s="633"/>
      <c r="DF19" s="633"/>
      <c r="DG19" s="633"/>
      <c r="DH19" s="633"/>
      <c r="DI19" s="633"/>
      <c r="DJ19" s="633"/>
      <c r="DK19" s="633"/>
      <c r="DL19" s="633"/>
      <c r="DM19" s="633"/>
      <c r="DN19" s="633"/>
      <c r="DO19" s="633"/>
      <c r="DP19" s="634"/>
      <c r="DQ19" s="638" t="s">
        <v>245</v>
      </c>
      <c r="DR19" s="633"/>
      <c r="DS19" s="633"/>
      <c r="DT19" s="633"/>
      <c r="DU19" s="633"/>
      <c r="DV19" s="633"/>
      <c r="DW19" s="633"/>
      <c r="DX19" s="633"/>
      <c r="DY19" s="633"/>
      <c r="DZ19" s="633"/>
      <c r="EA19" s="633"/>
      <c r="EB19" s="633"/>
      <c r="EC19" s="674"/>
    </row>
    <row r="20" spans="2:133" ht="11.25" customHeight="1" x14ac:dyDescent="0.15">
      <c r="B20" s="629" t="s">
        <v>275</v>
      </c>
      <c r="C20" s="630"/>
      <c r="D20" s="630"/>
      <c r="E20" s="630"/>
      <c r="F20" s="630"/>
      <c r="G20" s="630"/>
      <c r="H20" s="630"/>
      <c r="I20" s="630"/>
      <c r="J20" s="630"/>
      <c r="K20" s="630"/>
      <c r="L20" s="630"/>
      <c r="M20" s="630"/>
      <c r="N20" s="630"/>
      <c r="O20" s="630"/>
      <c r="P20" s="630"/>
      <c r="Q20" s="631"/>
      <c r="R20" s="632">
        <v>451</v>
      </c>
      <c r="S20" s="633"/>
      <c r="T20" s="633"/>
      <c r="U20" s="633"/>
      <c r="V20" s="633"/>
      <c r="W20" s="633"/>
      <c r="X20" s="633"/>
      <c r="Y20" s="634"/>
      <c r="Z20" s="663">
        <v>0</v>
      </c>
      <c r="AA20" s="663"/>
      <c r="AB20" s="663"/>
      <c r="AC20" s="663"/>
      <c r="AD20" s="664">
        <v>451</v>
      </c>
      <c r="AE20" s="664"/>
      <c r="AF20" s="664"/>
      <c r="AG20" s="664"/>
      <c r="AH20" s="664"/>
      <c r="AI20" s="664"/>
      <c r="AJ20" s="664"/>
      <c r="AK20" s="664"/>
      <c r="AL20" s="635">
        <v>0</v>
      </c>
      <c r="AM20" s="636"/>
      <c r="AN20" s="636"/>
      <c r="AO20" s="665"/>
      <c r="AP20" s="629" t="s">
        <v>276</v>
      </c>
      <c r="AQ20" s="630"/>
      <c r="AR20" s="630"/>
      <c r="AS20" s="630"/>
      <c r="AT20" s="630"/>
      <c r="AU20" s="630"/>
      <c r="AV20" s="630"/>
      <c r="AW20" s="630"/>
      <c r="AX20" s="630"/>
      <c r="AY20" s="630"/>
      <c r="AZ20" s="630"/>
      <c r="BA20" s="630"/>
      <c r="BB20" s="630"/>
      <c r="BC20" s="630"/>
      <c r="BD20" s="630"/>
      <c r="BE20" s="630"/>
      <c r="BF20" s="631"/>
      <c r="BG20" s="632" t="s">
        <v>147</v>
      </c>
      <c r="BH20" s="633"/>
      <c r="BI20" s="633"/>
      <c r="BJ20" s="633"/>
      <c r="BK20" s="633"/>
      <c r="BL20" s="633"/>
      <c r="BM20" s="633"/>
      <c r="BN20" s="634"/>
      <c r="BO20" s="663" t="s">
        <v>245</v>
      </c>
      <c r="BP20" s="663"/>
      <c r="BQ20" s="663"/>
      <c r="BR20" s="663"/>
      <c r="BS20" s="638" t="s">
        <v>129</v>
      </c>
      <c r="BT20" s="633"/>
      <c r="BU20" s="633"/>
      <c r="BV20" s="633"/>
      <c r="BW20" s="633"/>
      <c r="BX20" s="633"/>
      <c r="BY20" s="633"/>
      <c r="BZ20" s="633"/>
      <c r="CA20" s="633"/>
      <c r="CB20" s="674"/>
      <c r="CD20" s="629" t="s">
        <v>277</v>
      </c>
      <c r="CE20" s="630"/>
      <c r="CF20" s="630"/>
      <c r="CG20" s="630"/>
      <c r="CH20" s="630"/>
      <c r="CI20" s="630"/>
      <c r="CJ20" s="630"/>
      <c r="CK20" s="630"/>
      <c r="CL20" s="630"/>
      <c r="CM20" s="630"/>
      <c r="CN20" s="630"/>
      <c r="CO20" s="630"/>
      <c r="CP20" s="630"/>
      <c r="CQ20" s="631"/>
      <c r="CR20" s="632">
        <v>3474596</v>
      </c>
      <c r="CS20" s="633"/>
      <c r="CT20" s="633"/>
      <c r="CU20" s="633"/>
      <c r="CV20" s="633"/>
      <c r="CW20" s="633"/>
      <c r="CX20" s="633"/>
      <c r="CY20" s="634"/>
      <c r="CZ20" s="663">
        <v>100</v>
      </c>
      <c r="DA20" s="663"/>
      <c r="DB20" s="663"/>
      <c r="DC20" s="663"/>
      <c r="DD20" s="638">
        <v>630138</v>
      </c>
      <c r="DE20" s="633"/>
      <c r="DF20" s="633"/>
      <c r="DG20" s="633"/>
      <c r="DH20" s="633"/>
      <c r="DI20" s="633"/>
      <c r="DJ20" s="633"/>
      <c r="DK20" s="633"/>
      <c r="DL20" s="633"/>
      <c r="DM20" s="633"/>
      <c r="DN20" s="633"/>
      <c r="DO20" s="633"/>
      <c r="DP20" s="634"/>
      <c r="DQ20" s="638">
        <v>2063961</v>
      </c>
      <c r="DR20" s="633"/>
      <c r="DS20" s="633"/>
      <c r="DT20" s="633"/>
      <c r="DU20" s="633"/>
      <c r="DV20" s="633"/>
      <c r="DW20" s="633"/>
      <c r="DX20" s="633"/>
      <c r="DY20" s="633"/>
      <c r="DZ20" s="633"/>
      <c r="EA20" s="633"/>
      <c r="EB20" s="633"/>
      <c r="EC20" s="674"/>
    </row>
    <row r="21" spans="2:133" ht="11.25" customHeight="1" x14ac:dyDescent="0.15">
      <c r="B21" s="629" t="s">
        <v>278</v>
      </c>
      <c r="C21" s="630"/>
      <c r="D21" s="630"/>
      <c r="E21" s="630"/>
      <c r="F21" s="630"/>
      <c r="G21" s="630"/>
      <c r="H21" s="630"/>
      <c r="I21" s="630"/>
      <c r="J21" s="630"/>
      <c r="K21" s="630"/>
      <c r="L21" s="630"/>
      <c r="M21" s="630"/>
      <c r="N21" s="630"/>
      <c r="O21" s="630"/>
      <c r="P21" s="630"/>
      <c r="Q21" s="631"/>
      <c r="R21" s="632">
        <v>261</v>
      </c>
      <c r="S21" s="633"/>
      <c r="T21" s="633"/>
      <c r="U21" s="633"/>
      <c r="V21" s="633"/>
      <c r="W21" s="633"/>
      <c r="X21" s="633"/>
      <c r="Y21" s="634"/>
      <c r="Z21" s="663">
        <v>0</v>
      </c>
      <c r="AA21" s="663"/>
      <c r="AB21" s="663"/>
      <c r="AC21" s="663"/>
      <c r="AD21" s="664">
        <v>261</v>
      </c>
      <c r="AE21" s="664"/>
      <c r="AF21" s="664"/>
      <c r="AG21" s="664"/>
      <c r="AH21" s="664"/>
      <c r="AI21" s="664"/>
      <c r="AJ21" s="664"/>
      <c r="AK21" s="664"/>
      <c r="AL21" s="635">
        <v>0</v>
      </c>
      <c r="AM21" s="636"/>
      <c r="AN21" s="636"/>
      <c r="AO21" s="665"/>
      <c r="AP21" s="629" t="s">
        <v>279</v>
      </c>
      <c r="AQ21" s="708"/>
      <c r="AR21" s="708"/>
      <c r="AS21" s="708"/>
      <c r="AT21" s="708"/>
      <c r="AU21" s="708"/>
      <c r="AV21" s="708"/>
      <c r="AW21" s="708"/>
      <c r="AX21" s="708"/>
      <c r="AY21" s="708"/>
      <c r="AZ21" s="708"/>
      <c r="BA21" s="708"/>
      <c r="BB21" s="708"/>
      <c r="BC21" s="708"/>
      <c r="BD21" s="708"/>
      <c r="BE21" s="708"/>
      <c r="BF21" s="709"/>
      <c r="BG21" s="632" t="s">
        <v>129</v>
      </c>
      <c r="BH21" s="633"/>
      <c r="BI21" s="633"/>
      <c r="BJ21" s="633"/>
      <c r="BK21" s="633"/>
      <c r="BL21" s="633"/>
      <c r="BM21" s="633"/>
      <c r="BN21" s="634"/>
      <c r="BO21" s="663" t="s">
        <v>129</v>
      </c>
      <c r="BP21" s="663"/>
      <c r="BQ21" s="663"/>
      <c r="BR21" s="663"/>
      <c r="BS21" s="638" t="s">
        <v>245</v>
      </c>
      <c r="BT21" s="633"/>
      <c r="BU21" s="633"/>
      <c r="BV21" s="633"/>
      <c r="BW21" s="633"/>
      <c r="BX21" s="633"/>
      <c r="BY21" s="633"/>
      <c r="BZ21" s="633"/>
      <c r="CA21" s="633"/>
      <c r="CB21" s="674"/>
      <c r="CD21" s="613"/>
      <c r="CE21" s="614"/>
      <c r="CF21" s="614"/>
      <c r="CG21" s="614"/>
      <c r="CH21" s="614"/>
      <c r="CI21" s="614"/>
      <c r="CJ21" s="614"/>
      <c r="CK21" s="614"/>
      <c r="CL21" s="614"/>
      <c r="CM21" s="614"/>
      <c r="CN21" s="614"/>
      <c r="CO21" s="614"/>
      <c r="CP21" s="614"/>
      <c r="CQ21" s="615"/>
      <c r="CR21" s="715"/>
      <c r="CS21" s="716"/>
      <c r="CT21" s="716"/>
      <c r="CU21" s="716"/>
      <c r="CV21" s="716"/>
      <c r="CW21" s="716"/>
      <c r="CX21" s="716"/>
      <c r="CY21" s="717"/>
      <c r="CZ21" s="718"/>
      <c r="DA21" s="718"/>
      <c r="DB21" s="718"/>
      <c r="DC21" s="718"/>
      <c r="DD21" s="719"/>
      <c r="DE21" s="716"/>
      <c r="DF21" s="716"/>
      <c r="DG21" s="716"/>
      <c r="DH21" s="716"/>
      <c r="DI21" s="716"/>
      <c r="DJ21" s="716"/>
      <c r="DK21" s="716"/>
      <c r="DL21" s="716"/>
      <c r="DM21" s="716"/>
      <c r="DN21" s="716"/>
      <c r="DO21" s="716"/>
      <c r="DP21" s="717"/>
      <c r="DQ21" s="719"/>
      <c r="DR21" s="716"/>
      <c r="DS21" s="716"/>
      <c r="DT21" s="716"/>
      <c r="DU21" s="716"/>
      <c r="DV21" s="716"/>
      <c r="DW21" s="716"/>
      <c r="DX21" s="716"/>
      <c r="DY21" s="716"/>
      <c r="DZ21" s="716"/>
      <c r="EA21" s="716"/>
      <c r="EB21" s="716"/>
      <c r="EC21" s="723"/>
    </row>
    <row r="22" spans="2:133" ht="11.25" customHeight="1" x14ac:dyDescent="0.15">
      <c r="B22" s="629" t="s">
        <v>280</v>
      </c>
      <c r="C22" s="630"/>
      <c r="D22" s="630"/>
      <c r="E22" s="630"/>
      <c r="F22" s="630"/>
      <c r="G22" s="630"/>
      <c r="H22" s="630"/>
      <c r="I22" s="630"/>
      <c r="J22" s="630"/>
      <c r="K22" s="630"/>
      <c r="L22" s="630"/>
      <c r="M22" s="630"/>
      <c r="N22" s="630"/>
      <c r="O22" s="630"/>
      <c r="P22" s="630"/>
      <c r="Q22" s="631"/>
      <c r="R22" s="632">
        <v>1389484</v>
      </c>
      <c r="S22" s="633"/>
      <c r="T22" s="633"/>
      <c r="U22" s="633"/>
      <c r="V22" s="633"/>
      <c r="W22" s="633"/>
      <c r="X22" s="633"/>
      <c r="Y22" s="634"/>
      <c r="Z22" s="663">
        <v>38.9</v>
      </c>
      <c r="AA22" s="663"/>
      <c r="AB22" s="663"/>
      <c r="AC22" s="663"/>
      <c r="AD22" s="664">
        <v>1264608</v>
      </c>
      <c r="AE22" s="664"/>
      <c r="AF22" s="664"/>
      <c r="AG22" s="664"/>
      <c r="AH22" s="664"/>
      <c r="AI22" s="664"/>
      <c r="AJ22" s="664"/>
      <c r="AK22" s="664"/>
      <c r="AL22" s="635">
        <v>77</v>
      </c>
      <c r="AM22" s="636"/>
      <c r="AN22" s="636"/>
      <c r="AO22" s="665"/>
      <c r="AP22" s="629" t="s">
        <v>281</v>
      </c>
      <c r="AQ22" s="708"/>
      <c r="AR22" s="708"/>
      <c r="AS22" s="708"/>
      <c r="AT22" s="708"/>
      <c r="AU22" s="708"/>
      <c r="AV22" s="708"/>
      <c r="AW22" s="708"/>
      <c r="AX22" s="708"/>
      <c r="AY22" s="708"/>
      <c r="AZ22" s="708"/>
      <c r="BA22" s="708"/>
      <c r="BB22" s="708"/>
      <c r="BC22" s="708"/>
      <c r="BD22" s="708"/>
      <c r="BE22" s="708"/>
      <c r="BF22" s="709"/>
      <c r="BG22" s="632" t="s">
        <v>147</v>
      </c>
      <c r="BH22" s="633"/>
      <c r="BI22" s="633"/>
      <c r="BJ22" s="633"/>
      <c r="BK22" s="633"/>
      <c r="BL22" s="633"/>
      <c r="BM22" s="633"/>
      <c r="BN22" s="634"/>
      <c r="BO22" s="663" t="s">
        <v>129</v>
      </c>
      <c r="BP22" s="663"/>
      <c r="BQ22" s="663"/>
      <c r="BR22" s="663"/>
      <c r="BS22" s="638" t="s">
        <v>129</v>
      </c>
      <c r="BT22" s="633"/>
      <c r="BU22" s="633"/>
      <c r="BV22" s="633"/>
      <c r="BW22" s="633"/>
      <c r="BX22" s="633"/>
      <c r="BY22" s="633"/>
      <c r="BZ22" s="633"/>
      <c r="CA22" s="633"/>
      <c r="CB22" s="674"/>
      <c r="CD22" s="688" t="s">
        <v>282</v>
      </c>
      <c r="CE22" s="689"/>
      <c r="CF22" s="689"/>
      <c r="CG22" s="689"/>
      <c r="CH22" s="689"/>
      <c r="CI22" s="689"/>
      <c r="CJ22" s="689"/>
      <c r="CK22" s="689"/>
      <c r="CL22" s="689"/>
      <c r="CM22" s="689"/>
      <c r="CN22" s="689"/>
      <c r="CO22" s="689"/>
      <c r="CP22" s="689"/>
      <c r="CQ22" s="689"/>
      <c r="CR22" s="689"/>
      <c r="CS22" s="689"/>
      <c r="CT22" s="689"/>
      <c r="CU22" s="689"/>
      <c r="CV22" s="689"/>
      <c r="CW22" s="689"/>
      <c r="CX22" s="689"/>
      <c r="CY22" s="689"/>
      <c r="CZ22" s="689"/>
      <c r="DA22" s="689"/>
      <c r="DB22" s="689"/>
      <c r="DC22" s="689"/>
      <c r="DD22" s="689"/>
      <c r="DE22" s="689"/>
      <c r="DF22" s="689"/>
      <c r="DG22" s="689"/>
      <c r="DH22" s="689"/>
      <c r="DI22" s="689"/>
      <c r="DJ22" s="689"/>
      <c r="DK22" s="689"/>
      <c r="DL22" s="689"/>
      <c r="DM22" s="689"/>
      <c r="DN22" s="689"/>
      <c r="DO22" s="689"/>
      <c r="DP22" s="689"/>
      <c r="DQ22" s="689"/>
      <c r="DR22" s="689"/>
      <c r="DS22" s="689"/>
      <c r="DT22" s="689"/>
      <c r="DU22" s="689"/>
      <c r="DV22" s="689"/>
      <c r="DW22" s="689"/>
      <c r="DX22" s="689"/>
      <c r="DY22" s="689"/>
      <c r="DZ22" s="689"/>
      <c r="EA22" s="689"/>
      <c r="EB22" s="689"/>
      <c r="EC22" s="690"/>
    </row>
    <row r="23" spans="2:133" ht="11.25" customHeight="1" x14ac:dyDescent="0.15">
      <c r="B23" s="629" t="s">
        <v>283</v>
      </c>
      <c r="C23" s="630"/>
      <c r="D23" s="630"/>
      <c r="E23" s="630"/>
      <c r="F23" s="630"/>
      <c r="G23" s="630"/>
      <c r="H23" s="630"/>
      <c r="I23" s="630"/>
      <c r="J23" s="630"/>
      <c r="K23" s="630"/>
      <c r="L23" s="630"/>
      <c r="M23" s="630"/>
      <c r="N23" s="630"/>
      <c r="O23" s="630"/>
      <c r="P23" s="630"/>
      <c r="Q23" s="631"/>
      <c r="R23" s="632">
        <v>1264608</v>
      </c>
      <c r="S23" s="633"/>
      <c r="T23" s="633"/>
      <c r="U23" s="633"/>
      <c r="V23" s="633"/>
      <c r="W23" s="633"/>
      <c r="X23" s="633"/>
      <c r="Y23" s="634"/>
      <c r="Z23" s="663">
        <v>35.4</v>
      </c>
      <c r="AA23" s="663"/>
      <c r="AB23" s="663"/>
      <c r="AC23" s="663"/>
      <c r="AD23" s="664">
        <v>1264608</v>
      </c>
      <c r="AE23" s="664"/>
      <c r="AF23" s="664"/>
      <c r="AG23" s="664"/>
      <c r="AH23" s="664"/>
      <c r="AI23" s="664"/>
      <c r="AJ23" s="664"/>
      <c r="AK23" s="664"/>
      <c r="AL23" s="635">
        <v>77</v>
      </c>
      <c r="AM23" s="636"/>
      <c r="AN23" s="636"/>
      <c r="AO23" s="665"/>
      <c r="AP23" s="629" t="s">
        <v>284</v>
      </c>
      <c r="AQ23" s="708"/>
      <c r="AR23" s="708"/>
      <c r="AS23" s="708"/>
      <c r="AT23" s="708"/>
      <c r="AU23" s="708"/>
      <c r="AV23" s="708"/>
      <c r="AW23" s="708"/>
      <c r="AX23" s="708"/>
      <c r="AY23" s="708"/>
      <c r="AZ23" s="708"/>
      <c r="BA23" s="708"/>
      <c r="BB23" s="708"/>
      <c r="BC23" s="708"/>
      <c r="BD23" s="708"/>
      <c r="BE23" s="708"/>
      <c r="BF23" s="709"/>
      <c r="BG23" s="632" t="s">
        <v>245</v>
      </c>
      <c r="BH23" s="633"/>
      <c r="BI23" s="633"/>
      <c r="BJ23" s="633"/>
      <c r="BK23" s="633"/>
      <c r="BL23" s="633"/>
      <c r="BM23" s="633"/>
      <c r="BN23" s="634"/>
      <c r="BO23" s="663" t="s">
        <v>129</v>
      </c>
      <c r="BP23" s="663"/>
      <c r="BQ23" s="663"/>
      <c r="BR23" s="663"/>
      <c r="BS23" s="638" t="s">
        <v>245</v>
      </c>
      <c r="BT23" s="633"/>
      <c r="BU23" s="633"/>
      <c r="BV23" s="633"/>
      <c r="BW23" s="633"/>
      <c r="BX23" s="633"/>
      <c r="BY23" s="633"/>
      <c r="BZ23" s="633"/>
      <c r="CA23" s="633"/>
      <c r="CB23" s="674"/>
      <c r="CD23" s="688" t="s">
        <v>223</v>
      </c>
      <c r="CE23" s="689"/>
      <c r="CF23" s="689"/>
      <c r="CG23" s="689"/>
      <c r="CH23" s="689"/>
      <c r="CI23" s="689"/>
      <c r="CJ23" s="689"/>
      <c r="CK23" s="689"/>
      <c r="CL23" s="689"/>
      <c r="CM23" s="689"/>
      <c r="CN23" s="689"/>
      <c r="CO23" s="689"/>
      <c r="CP23" s="689"/>
      <c r="CQ23" s="690"/>
      <c r="CR23" s="688" t="s">
        <v>285</v>
      </c>
      <c r="CS23" s="689"/>
      <c r="CT23" s="689"/>
      <c r="CU23" s="689"/>
      <c r="CV23" s="689"/>
      <c r="CW23" s="689"/>
      <c r="CX23" s="689"/>
      <c r="CY23" s="690"/>
      <c r="CZ23" s="688" t="s">
        <v>286</v>
      </c>
      <c r="DA23" s="689"/>
      <c r="DB23" s="689"/>
      <c r="DC23" s="690"/>
      <c r="DD23" s="688" t="s">
        <v>287</v>
      </c>
      <c r="DE23" s="689"/>
      <c r="DF23" s="689"/>
      <c r="DG23" s="689"/>
      <c r="DH23" s="689"/>
      <c r="DI23" s="689"/>
      <c r="DJ23" s="689"/>
      <c r="DK23" s="690"/>
      <c r="DL23" s="720" t="s">
        <v>288</v>
      </c>
      <c r="DM23" s="721"/>
      <c r="DN23" s="721"/>
      <c r="DO23" s="721"/>
      <c r="DP23" s="721"/>
      <c r="DQ23" s="721"/>
      <c r="DR23" s="721"/>
      <c r="DS23" s="721"/>
      <c r="DT23" s="721"/>
      <c r="DU23" s="721"/>
      <c r="DV23" s="722"/>
      <c r="DW23" s="688" t="s">
        <v>289</v>
      </c>
      <c r="DX23" s="689"/>
      <c r="DY23" s="689"/>
      <c r="DZ23" s="689"/>
      <c r="EA23" s="689"/>
      <c r="EB23" s="689"/>
      <c r="EC23" s="690"/>
    </row>
    <row r="24" spans="2:133" ht="11.25" customHeight="1" x14ac:dyDescent="0.15">
      <c r="B24" s="629" t="s">
        <v>290</v>
      </c>
      <c r="C24" s="630"/>
      <c r="D24" s="630"/>
      <c r="E24" s="630"/>
      <c r="F24" s="630"/>
      <c r="G24" s="630"/>
      <c r="H24" s="630"/>
      <c r="I24" s="630"/>
      <c r="J24" s="630"/>
      <c r="K24" s="630"/>
      <c r="L24" s="630"/>
      <c r="M24" s="630"/>
      <c r="N24" s="630"/>
      <c r="O24" s="630"/>
      <c r="P24" s="630"/>
      <c r="Q24" s="631"/>
      <c r="R24" s="632">
        <v>124876</v>
      </c>
      <c r="S24" s="633"/>
      <c r="T24" s="633"/>
      <c r="U24" s="633"/>
      <c r="V24" s="633"/>
      <c r="W24" s="633"/>
      <c r="X24" s="633"/>
      <c r="Y24" s="634"/>
      <c r="Z24" s="663">
        <v>3.5</v>
      </c>
      <c r="AA24" s="663"/>
      <c r="AB24" s="663"/>
      <c r="AC24" s="663"/>
      <c r="AD24" s="664" t="s">
        <v>129</v>
      </c>
      <c r="AE24" s="664"/>
      <c r="AF24" s="664"/>
      <c r="AG24" s="664"/>
      <c r="AH24" s="664"/>
      <c r="AI24" s="664"/>
      <c r="AJ24" s="664"/>
      <c r="AK24" s="664"/>
      <c r="AL24" s="635" t="s">
        <v>129</v>
      </c>
      <c r="AM24" s="636"/>
      <c r="AN24" s="636"/>
      <c r="AO24" s="665"/>
      <c r="AP24" s="629" t="s">
        <v>291</v>
      </c>
      <c r="AQ24" s="708"/>
      <c r="AR24" s="708"/>
      <c r="AS24" s="708"/>
      <c r="AT24" s="708"/>
      <c r="AU24" s="708"/>
      <c r="AV24" s="708"/>
      <c r="AW24" s="708"/>
      <c r="AX24" s="708"/>
      <c r="AY24" s="708"/>
      <c r="AZ24" s="708"/>
      <c r="BA24" s="708"/>
      <c r="BB24" s="708"/>
      <c r="BC24" s="708"/>
      <c r="BD24" s="708"/>
      <c r="BE24" s="708"/>
      <c r="BF24" s="709"/>
      <c r="BG24" s="632" t="s">
        <v>129</v>
      </c>
      <c r="BH24" s="633"/>
      <c r="BI24" s="633"/>
      <c r="BJ24" s="633"/>
      <c r="BK24" s="633"/>
      <c r="BL24" s="633"/>
      <c r="BM24" s="633"/>
      <c r="BN24" s="634"/>
      <c r="BO24" s="663" t="s">
        <v>245</v>
      </c>
      <c r="BP24" s="663"/>
      <c r="BQ24" s="663"/>
      <c r="BR24" s="663"/>
      <c r="BS24" s="638" t="s">
        <v>245</v>
      </c>
      <c r="BT24" s="633"/>
      <c r="BU24" s="633"/>
      <c r="BV24" s="633"/>
      <c r="BW24" s="633"/>
      <c r="BX24" s="633"/>
      <c r="BY24" s="633"/>
      <c r="BZ24" s="633"/>
      <c r="CA24" s="633"/>
      <c r="CB24" s="674"/>
      <c r="CD24" s="685" t="s">
        <v>292</v>
      </c>
      <c r="CE24" s="686"/>
      <c r="CF24" s="686"/>
      <c r="CG24" s="686"/>
      <c r="CH24" s="686"/>
      <c r="CI24" s="686"/>
      <c r="CJ24" s="686"/>
      <c r="CK24" s="686"/>
      <c r="CL24" s="686"/>
      <c r="CM24" s="686"/>
      <c r="CN24" s="686"/>
      <c r="CO24" s="686"/>
      <c r="CP24" s="686"/>
      <c r="CQ24" s="687"/>
      <c r="CR24" s="682">
        <v>968312</v>
      </c>
      <c r="CS24" s="683"/>
      <c r="CT24" s="683"/>
      <c r="CU24" s="683"/>
      <c r="CV24" s="683"/>
      <c r="CW24" s="683"/>
      <c r="CX24" s="683"/>
      <c r="CY24" s="711"/>
      <c r="CZ24" s="712">
        <v>27.9</v>
      </c>
      <c r="DA24" s="694"/>
      <c r="DB24" s="694"/>
      <c r="DC24" s="714"/>
      <c r="DD24" s="710">
        <v>773922</v>
      </c>
      <c r="DE24" s="683"/>
      <c r="DF24" s="683"/>
      <c r="DG24" s="683"/>
      <c r="DH24" s="683"/>
      <c r="DI24" s="683"/>
      <c r="DJ24" s="683"/>
      <c r="DK24" s="711"/>
      <c r="DL24" s="710">
        <v>755936</v>
      </c>
      <c r="DM24" s="683"/>
      <c r="DN24" s="683"/>
      <c r="DO24" s="683"/>
      <c r="DP24" s="683"/>
      <c r="DQ24" s="683"/>
      <c r="DR24" s="683"/>
      <c r="DS24" s="683"/>
      <c r="DT24" s="683"/>
      <c r="DU24" s="683"/>
      <c r="DV24" s="711"/>
      <c r="DW24" s="712">
        <v>44.7</v>
      </c>
      <c r="DX24" s="694"/>
      <c r="DY24" s="694"/>
      <c r="DZ24" s="694"/>
      <c r="EA24" s="694"/>
      <c r="EB24" s="694"/>
      <c r="EC24" s="713"/>
    </row>
    <row r="25" spans="2:133" ht="11.25" customHeight="1" x14ac:dyDescent="0.15">
      <c r="B25" s="629" t="s">
        <v>293</v>
      </c>
      <c r="C25" s="630"/>
      <c r="D25" s="630"/>
      <c r="E25" s="630"/>
      <c r="F25" s="630"/>
      <c r="G25" s="630"/>
      <c r="H25" s="630"/>
      <c r="I25" s="630"/>
      <c r="J25" s="630"/>
      <c r="K25" s="630"/>
      <c r="L25" s="630"/>
      <c r="M25" s="630"/>
      <c r="N25" s="630"/>
      <c r="O25" s="630"/>
      <c r="P25" s="630"/>
      <c r="Q25" s="631"/>
      <c r="R25" s="632" t="s">
        <v>129</v>
      </c>
      <c r="S25" s="633"/>
      <c r="T25" s="633"/>
      <c r="U25" s="633"/>
      <c r="V25" s="633"/>
      <c r="W25" s="633"/>
      <c r="X25" s="633"/>
      <c r="Y25" s="634"/>
      <c r="Z25" s="663" t="s">
        <v>129</v>
      </c>
      <c r="AA25" s="663"/>
      <c r="AB25" s="663"/>
      <c r="AC25" s="663"/>
      <c r="AD25" s="664" t="s">
        <v>129</v>
      </c>
      <c r="AE25" s="664"/>
      <c r="AF25" s="664"/>
      <c r="AG25" s="664"/>
      <c r="AH25" s="664"/>
      <c r="AI25" s="664"/>
      <c r="AJ25" s="664"/>
      <c r="AK25" s="664"/>
      <c r="AL25" s="635" t="s">
        <v>129</v>
      </c>
      <c r="AM25" s="636"/>
      <c r="AN25" s="636"/>
      <c r="AO25" s="665"/>
      <c r="AP25" s="629" t="s">
        <v>294</v>
      </c>
      <c r="AQ25" s="708"/>
      <c r="AR25" s="708"/>
      <c r="AS25" s="708"/>
      <c r="AT25" s="708"/>
      <c r="AU25" s="708"/>
      <c r="AV25" s="708"/>
      <c r="AW25" s="708"/>
      <c r="AX25" s="708"/>
      <c r="AY25" s="708"/>
      <c r="AZ25" s="708"/>
      <c r="BA25" s="708"/>
      <c r="BB25" s="708"/>
      <c r="BC25" s="708"/>
      <c r="BD25" s="708"/>
      <c r="BE25" s="708"/>
      <c r="BF25" s="709"/>
      <c r="BG25" s="632" t="s">
        <v>245</v>
      </c>
      <c r="BH25" s="633"/>
      <c r="BI25" s="633"/>
      <c r="BJ25" s="633"/>
      <c r="BK25" s="633"/>
      <c r="BL25" s="633"/>
      <c r="BM25" s="633"/>
      <c r="BN25" s="634"/>
      <c r="BO25" s="663" t="s">
        <v>129</v>
      </c>
      <c r="BP25" s="663"/>
      <c r="BQ25" s="663"/>
      <c r="BR25" s="663"/>
      <c r="BS25" s="638" t="s">
        <v>129</v>
      </c>
      <c r="BT25" s="633"/>
      <c r="BU25" s="633"/>
      <c r="BV25" s="633"/>
      <c r="BW25" s="633"/>
      <c r="BX25" s="633"/>
      <c r="BY25" s="633"/>
      <c r="BZ25" s="633"/>
      <c r="CA25" s="633"/>
      <c r="CB25" s="674"/>
      <c r="CD25" s="629" t="s">
        <v>295</v>
      </c>
      <c r="CE25" s="630"/>
      <c r="CF25" s="630"/>
      <c r="CG25" s="630"/>
      <c r="CH25" s="630"/>
      <c r="CI25" s="630"/>
      <c r="CJ25" s="630"/>
      <c r="CK25" s="630"/>
      <c r="CL25" s="630"/>
      <c r="CM25" s="630"/>
      <c r="CN25" s="630"/>
      <c r="CO25" s="630"/>
      <c r="CP25" s="630"/>
      <c r="CQ25" s="631"/>
      <c r="CR25" s="632">
        <v>605498</v>
      </c>
      <c r="CS25" s="651"/>
      <c r="CT25" s="651"/>
      <c r="CU25" s="651"/>
      <c r="CV25" s="651"/>
      <c r="CW25" s="651"/>
      <c r="CX25" s="651"/>
      <c r="CY25" s="652"/>
      <c r="CZ25" s="635">
        <v>17.399999999999999</v>
      </c>
      <c r="DA25" s="653"/>
      <c r="DB25" s="653"/>
      <c r="DC25" s="654"/>
      <c r="DD25" s="638">
        <v>467624</v>
      </c>
      <c r="DE25" s="651"/>
      <c r="DF25" s="651"/>
      <c r="DG25" s="651"/>
      <c r="DH25" s="651"/>
      <c r="DI25" s="651"/>
      <c r="DJ25" s="651"/>
      <c r="DK25" s="652"/>
      <c r="DL25" s="638">
        <v>449941</v>
      </c>
      <c r="DM25" s="651"/>
      <c r="DN25" s="651"/>
      <c r="DO25" s="651"/>
      <c r="DP25" s="651"/>
      <c r="DQ25" s="651"/>
      <c r="DR25" s="651"/>
      <c r="DS25" s="651"/>
      <c r="DT25" s="651"/>
      <c r="DU25" s="651"/>
      <c r="DV25" s="652"/>
      <c r="DW25" s="635">
        <v>26.6</v>
      </c>
      <c r="DX25" s="653"/>
      <c r="DY25" s="653"/>
      <c r="DZ25" s="653"/>
      <c r="EA25" s="653"/>
      <c r="EB25" s="653"/>
      <c r="EC25" s="669"/>
    </row>
    <row r="26" spans="2:133" ht="11.25" customHeight="1" x14ac:dyDescent="0.15">
      <c r="B26" s="629" t="s">
        <v>296</v>
      </c>
      <c r="C26" s="630"/>
      <c r="D26" s="630"/>
      <c r="E26" s="630"/>
      <c r="F26" s="630"/>
      <c r="G26" s="630"/>
      <c r="H26" s="630"/>
      <c r="I26" s="630"/>
      <c r="J26" s="630"/>
      <c r="K26" s="630"/>
      <c r="L26" s="630"/>
      <c r="M26" s="630"/>
      <c r="N26" s="630"/>
      <c r="O26" s="630"/>
      <c r="P26" s="630"/>
      <c r="Q26" s="631"/>
      <c r="R26" s="632">
        <v>1765903</v>
      </c>
      <c r="S26" s="633"/>
      <c r="T26" s="633"/>
      <c r="U26" s="633"/>
      <c r="V26" s="633"/>
      <c r="W26" s="633"/>
      <c r="X26" s="633"/>
      <c r="Y26" s="634"/>
      <c r="Z26" s="663">
        <v>49.5</v>
      </c>
      <c r="AA26" s="663"/>
      <c r="AB26" s="663"/>
      <c r="AC26" s="663"/>
      <c r="AD26" s="664">
        <v>1641027</v>
      </c>
      <c r="AE26" s="664"/>
      <c r="AF26" s="664"/>
      <c r="AG26" s="664"/>
      <c r="AH26" s="664"/>
      <c r="AI26" s="664"/>
      <c r="AJ26" s="664"/>
      <c r="AK26" s="664"/>
      <c r="AL26" s="635">
        <v>99.9</v>
      </c>
      <c r="AM26" s="636"/>
      <c r="AN26" s="636"/>
      <c r="AO26" s="665"/>
      <c r="AP26" s="629" t="s">
        <v>297</v>
      </c>
      <c r="AQ26" s="708"/>
      <c r="AR26" s="708"/>
      <c r="AS26" s="708"/>
      <c r="AT26" s="708"/>
      <c r="AU26" s="708"/>
      <c r="AV26" s="708"/>
      <c r="AW26" s="708"/>
      <c r="AX26" s="708"/>
      <c r="AY26" s="708"/>
      <c r="AZ26" s="708"/>
      <c r="BA26" s="708"/>
      <c r="BB26" s="708"/>
      <c r="BC26" s="708"/>
      <c r="BD26" s="708"/>
      <c r="BE26" s="708"/>
      <c r="BF26" s="709"/>
      <c r="BG26" s="632" t="s">
        <v>129</v>
      </c>
      <c r="BH26" s="633"/>
      <c r="BI26" s="633"/>
      <c r="BJ26" s="633"/>
      <c r="BK26" s="633"/>
      <c r="BL26" s="633"/>
      <c r="BM26" s="633"/>
      <c r="BN26" s="634"/>
      <c r="BO26" s="663" t="s">
        <v>129</v>
      </c>
      <c r="BP26" s="663"/>
      <c r="BQ26" s="663"/>
      <c r="BR26" s="663"/>
      <c r="BS26" s="638" t="s">
        <v>245</v>
      </c>
      <c r="BT26" s="633"/>
      <c r="BU26" s="633"/>
      <c r="BV26" s="633"/>
      <c r="BW26" s="633"/>
      <c r="BX26" s="633"/>
      <c r="BY26" s="633"/>
      <c r="BZ26" s="633"/>
      <c r="CA26" s="633"/>
      <c r="CB26" s="674"/>
      <c r="CD26" s="629" t="s">
        <v>298</v>
      </c>
      <c r="CE26" s="630"/>
      <c r="CF26" s="630"/>
      <c r="CG26" s="630"/>
      <c r="CH26" s="630"/>
      <c r="CI26" s="630"/>
      <c r="CJ26" s="630"/>
      <c r="CK26" s="630"/>
      <c r="CL26" s="630"/>
      <c r="CM26" s="630"/>
      <c r="CN26" s="630"/>
      <c r="CO26" s="630"/>
      <c r="CP26" s="630"/>
      <c r="CQ26" s="631"/>
      <c r="CR26" s="632">
        <v>286943</v>
      </c>
      <c r="CS26" s="633"/>
      <c r="CT26" s="633"/>
      <c r="CU26" s="633"/>
      <c r="CV26" s="633"/>
      <c r="CW26" s="633"/>
      <c r="CX26" s="633"/>
      <c r="CY26" s="634"/>
      <c r="CZ26" s="635">
        <v>8.3000000000000007</v>
      </c>
      <c r="DA26" s="653"/>
      <c r="DB26" s="653"/>
      <c r="DC26" s="654"/>
      <c r="DD26" s="638">
        <v>238394</v>
      </c>
      <c r="DE26" s="633"/>
      <c r="DF26" s="633"/>
      <c r="DG26" s="633"/>
      <c r="DH26" s="633"/>
      <c r="DI26" s="633"/>
      <c r="DJ26" s="633"/>
      <c r="DK26" s="634"/>
      <c r="DL26" s="638" t="s">
        <v>129</v>
      </c>
      <c r="DM26" s="633"/>
      <c r="DN26" s="633"/>
      <c r="DO26" s="633"/>
      <c r="DP26" s="633"/>
      <c r="DQ26" s="633"/>
      <c r="DR26" s="633"/>
      <c r="DS26" s="633"/>
      <c r="DT26" s="633"/>
      <c r="DU26" s="633"/>
      <c r="DV26" s="634"/>
      <c r="DW26" s="635" t="s">
        <v>245</v>
      </c>
      <c r="DX26" s="653"/>
      <c r="DY26" s="653"/>
      <c r="DZ26" s="653"/>
      <c r="EA26" s="653"/>
      <c r="EB26" s="653"/>
      <c r="EC26" s="669"/>
    </row>
    <row r="27" spans="2:133" ht="11.25" customHeight="1" x14ac:dyDescent="0.15">
      <c r="B27" s="629" t="s">
        <v>299</v>
      </c>
      <c r="C27" s="630"/>
      <c r="D27" s="630"/>
      <c r="E27" s="630"/>
      <c r="F27" s="630"/>
      <c r="G27" s="630"/>
      <c r="H27" s="630"/>
      <c r="I27" s="630"/>
      <c r="J27" s="630"/>
      <c r="K27" s="630"/>
      <c r="L27" s="630"/>
      <c r="M27" s="630"/>
      <c r="N27" s="630"/>
      <c r="O27" s="630"/>
      <c r="P27" s="630"/>
      <c r="Q27" s="631"/>
      <c r="R27" s="632" t="s">
        <v>245</v>
      </c>
      <c r="S27" s="633"/>
      <c r="T27" s="633"/>
      <c r="U27" s="633"/>
      <c r="V27" s="633"/>
      <c r="W27" s="633"/>
      <c r="X27" s="633"/>
      <c r="Y27" s="634"/>
      <c r="Z27" s="663" t="s">
        <v>129</v>
      </c>
      <c r="AA27" s="663"/>
      <c r="AB27" s="663"/>
      <c r="AC27" s="663"/>
      <c r="AD27" s="664" t="s">
        <v>147</v>
      </c>
      <c r="AE27" s="664"/>
      <c r="AF27" s="664"/>
      <c r="AG27" s="664"/>
      <c r="AH27" s="664"/>
      <c r="AI27" s="664"/>
      <c r="AJ27" s="664"/>
      <c r="AK27" s="664"/>
      <c r="AL27" s="635" t="s">
        <v>129</v>
      </c>
      <c r="AM27" s="636"/>
      <c r="AN27" s="636"/>
      <c r="AO27" s="665"/>
      <c r="AP27" s="629" t="s">
        <v>300</v>
      </c>
      <c r="AQ27" s="630"/>
      <c r="AR27" s="630"/>
      <c r="AS27" s="630"/>
      <c r="AT27" s="630"/>
      <c r="AU27" s="630"/>
      <c r="AV27" s="630"/>
      <c r="AW27" s="630"/>
      <c r="AX27" s="630"/>
      <c r="AY27" s="630"/>
      <c r="AZ27" s="630"/>
      <c r="BA27" s="630"/>
      <c r="BB27" s="630"/>
      <c r="BC27" s="630"/>
      <c r="BD27" s="630"/>
      <c r="BE27" s="630"/>
      <c r="BF27" s="631"/>
      <c r="BG27" s="632">
        <v>278456</v>
      </c>
      <c r="BH27" s="633"/>
      <c r="BI27" s="633"/>
      <c r="BJ27" s="633"/>
      <c r="BK27" s="633"/>
      <c r="BL27" s="633"/>
      <c r="BM27" s="633"/>
      <c r="BN27" s="634"/>
      <c r="BO27" s="663">
        <v>100</v>
      </c>
      <c r="BP27" s="663"/>
      <c r="BQ27" s="663"/>
      <c r="BR27" s="663"/>
      <c r="BS27" s="638" t="s">
        <v>245</v>
      </c>
      <c r="BT27" s="633"/>
      <c r="BU27" s="633"/>
      <c r="BV27" s="633"/>
      <c r="BW27" s="633"/>
      <c r="BX27" s="633"/>
      <c r="BY27" s="633"/>
      <c r="BZ27" s="633"/>
      <c r="CA27" s="633"/>
      <c r="CB27" s="674"/>
      <c r="CD27" s="629" t="s">
        <v>301</v>
      </c>
      <c r="CE27" s="630"/>
      <c r="CF27" s="630"/>
      <c r="CG27" s="630"/>
      <c r="CH27" s="630"/>
      <c r="CI27" s="630"/>
      <c r="CJ27" s="630"/>
      <c r="CK27" s="630"/>
      <c r="CL27" s="630"/>
      <c r="CM27" s="630"/>
      <c r="CN27" s="630"/>
      <c r="CO27" s="630"/>
      <c r="CP27" s="630"/>
      <c r="CQ27" s="631"/>
      <c r="CR27" s="632">
        <v>87812</v>
      </c>
      <c r="CS27" s="651"/>
      <c r="CT27" s="651"/>
      <c r="CU27" s="651"/>
      <c r="CV27" s="651"/>
      <c r="CW27" s="651"/>
      <c r="CX27" s="651"/>
      <c r="CY27" s="652"/>
      <c r="CZ27" s="635">
        <v>2.5</v>
      </c>
      <c r="DA27" s="653"/>
      <c r="DB27" s="653"/>
      <c r="DC27" s="654"/>
      <c r="DD27" s="638">
        <v>31296</v>
      </c>
      <c r="DE27" s="651"/>
      <c r="DF27" s="651"/>
      <c r="DG27" s="651"/>
      <c r="DH27" s="651"/>
      <c r="DI27" s="651"/>
      <c r="DJ27" s="651"/>
      <c r="DK27" s="652"/>
      <c r="DL27" s="638">
        <v>30993</v>
      </c>
      <c r="DM27" s="651"/>
      <c r="DN27" s="651"/>
      <c r="DO27" s="651"/>
      <c r="DP27" s="651"/>
      <c r="DQ27" s="651"/>
      <c r="DR27" s="651"/>
      <c r="DS27" s="651"/>
      <c r="DT27" s="651"/>
      <c r="DU27" s="651"/>
      <c r="DV27" s="652"/>
      <c r="DW27" s="635">
        <v>1.8</v>
      </c>
      <c r="DX27" s="653"/>
      <c r="DY27" s="653"/>
      <c r="DZ27" s="653"/>
      <c r="EA27" s="653"/>
      <c r="EB27" s="653"/>
      <c r="EC27" s="669"/>
    </row>
    <row r="28" spans="2:133" ht="11.25" customHeight="1" x14ac:dyDescent="0.15">
      <c r="B28" s="629" t="s">
        <v>302</v>
      </c>
      <c r="C28" s="630"/>
      <c r="D28" s="630"/>
      <c r="E28" s="630"/>
      <c r="F28" s="630"/>
      <c r="G28" s="630"/>
      <c r="H28" s="630"/>
      <c r="I28" s="630"/>
      <c r="J28" s="630"/>
      <c r="K28" s="630"/>
      <c r="L28" s="630"/>
      <c r="M28" s="630"/>
      <c r="N28" s="630"/>
      <c r="O28" s="630"/>
      <c r="P28" s="630"/>
      <c r="Q28" s="631"/>
      <c r="R28" s="632">
        <v>62936</v>
      </c>
      <c r="S28" s="633"/>
      <c r="T28" s="633"/>
      <c r="U28" s="633"/>
      <c r="V28" s="633"/>
      <c r="W28" s="633"/>
      <c r="X28" s="633"/>
      <c r="Y28" s="634"/>
      <c r="Z28" s="663">
        <v>1.8</v>
      </c>
      <c r="AA28" s="663"/>
      <c r="AB28" s="663"/>
      <c r="AC28" s="663"/>
      <c r="AD28" s="664" t="s">
        <v>245</v>
      </c>
      <c r="AE28" s="664"/>
      <c r="AF28" s="664"/>
      <c r="AG28" s="664"/>
      <c r="AH28" s="664"/>
      <c r="AI28" s="664"/>
      <c r="AJ28" s="664"/>
      <c r="AK28" s="664"/>
      <c r="AL28" s="635" t="s">
        <v>245</v>
      </c>
      <c r="AM28" s="636"/>
      <c r="AN28" s="636"/>
      <c r="AO28" s="665"/>
      <c r="AP28" s="629"/>
      <c r="AQ28" s="630"/>
      <c r="AR28" s="630"/>
      <c r="AS28" s="630"/>
      <c r="AT28" s="630"/>
      <c r="AU28" s="630"/>
      <c r="AV28" s="630"/>
      <c r="AW28" s="630"/>
      <c r="AX28" s="630"/>
      <c r="AY28" s="630"/>
      <c r="AZ28" s="630"/>
      <c r="BA28" s="630"/>
      <c r="BB28" s="630"/>
      <c r="BC28" s="630"/>
      <c r="BD28" s="630"/>
      <c r="BE28" s="630"/>
      <c r="BF28" s="631"/>
      <c r="BG28" s="632"/>
      <c r="BH28" s="633"/>
      <c r="BI28" s="633"/>
      <c r="BJ28" s="633"/>
      <c r="BK28" s="633"/>
      <c r="BL28" s="633"/>
      <c r="BM28" s="633"/>
      <c r="BN28" s="634"/>
      <c r="BO28" s="663"/>
      <c r="BP28" s="663"/>
      <c r="BQ28" s="663"/>
      <c r="BR28" s="663"/>
      <c r="BS28" s="638"/>
      <c r="BT28" s="633"/>
      <c r="BU28" s="633"/>
      <c r="BV28" s="633"/>
      <c r="BW28" s="633"/>
      <c r="BX28" s="633"/>
      <c r="BY28" s="633"/>
      <c r="BZ28" s="633"/>
      <c r="CA28" s="633"/>
      <c r="CB28" s="674"/>
      <c r="CD28" s="629" t="s">
        <v>303</v>
      </c>
      <c r="CE28" s="630"/>
      <c r="CF28" s="630"/>
      <c r="CG28" s="630"/>
      <c r="CH28" s="630"/>
      <c r="CI28" s="630"/>
      <c r="CJ28" s="630"/>
      <c r="CK28" s="630"/>
      <c r="CL28" s="630"/>
      <c r="CM28" s="630"/>
      <c r="CN28" s="630"/>
      <c r="CO28" s="630"/>
      <c r="CP28" s="630"/>
      <c r="CQ28" s="631"/>
      <c r="CR28" s="632">
        <v>275002</v>
      </c>
      <c r="CS28" s="633"/>
      <c r="CT28" s="633"/>
      <c r="CU28" s="633"/>
      <c r="CV28" s="633"/>
      <c r="CW28" s="633"/>
      <c r="CX28" s="633"/>
      <c r="CY28" s="634"/>
      <c r="CZ28" s="635">
        <v>7.9</v>
      </c>
      <c r="DA28" s="653"/>
      <c r="DB28" s="653"/>
      <c r="DC28" s="654"/>
      <c r="DD28" s="638">
        <v>275002</v>
      </c>
      <c r="DE28" s="633"/>
      <c r="DF28" s="633"/>
      <c r="DG28" s="633"/>
      <c r="DH28" s="633"/>
      <c r="DI28" s="633"/>
      <c r="DJ28" s="633"/>
      <c r="DK28" s="634"/>
      <c r="DL28" s="638">
        <v>275002</v>
      </c>
      <c r="DM28" s="633"/>
      <c r="DN28" s="633"/>
      <c r="DO28" s="633"/>
      <c r="DP28" s="633"/>
      <c r="DQ28" s="633"/>
      <c r="DR28" s="633"/>
      <c r="DS28" s="633"/>
      <c r="DT28" s="633"/>
      <c r="DU28" s="633"/>
      <c r="DV28" s="634"/>
      <c r="DW28" s="635">
        <v>16.2</v>
      </c>
      <c r="DX28" s="653"/>
      <c r="DY28" s="653"/>
      <c r="DZ28" s="653"/>
      <c r="EA28" s="653"/>
      <c r="EB28" s="653"/>
      <c r="EC28" s="669"/>
    </row>
    <row r="29" spans="2:133" ht="11.25" customHeight="1" x14ac:dyDescent="0.15">
      <c r="B29" s="629" t="s">
        <v>304</v>
      </c>
      <c r="C29" s="630"/>
      <c r="D29" s="630"/>
      <c r="E29" s="630"/>
      <c r="F29" s="630"/>
      <c r="G29" s="630"/>
      <c r="H29" s="630"/>
      <c r="I29" s="630"/>
      <c r="J29" s="630"/>
      <c r="K29" s="630"/>
      <c r="L29" s="630"/>
      <c r="M29" s="630"/>
      <c r="N29" s="630"/>
      <c r="O29" s="630"/>
      <c r="P29" s="630"/>
      <c r="Q29" s="631"/>
      <c r="R29" s="632">
        <v>55261</v>
      </c>
      <c r="S29" s="633"/>
      <c r="T29" s="633"/>
      <c r="U29" s="633"/>
      <c r="V29" s="633"/>
      <c r="W29" s="633"/>
      <c r="X29" s="633"/>
      <c r="Y29" s="634"/>
      <c r="Z29" s="663">
        <v>1.5</v>
      </c>
      <c r="AA29" s="663"/>
      <c r="AB29" s="663"/>
      <c r="AC29" s="663"/>
      <c r="AD29" s="664">
        <v>545</v>
      </c>
      <c r="AE29" s="664"/>
      <c r="AF29" s="664"/>
      <c r="AG29" s="664"/>
      <c r="AH29" s="664"/>
      <c r="AI29" s="664"/>
      <c r="AJ29" s="664"/>
      <c r="AK29" s="664"/>
      <c r="AL29" s="635">
        <v>0</v>
      </c>
      <c r="AM29" s="636"/>
      <c r="AN29" s="636"/>
      <c r="AO29" s="665"/>
      <c r="AP29" s="613"/>
      <c r="AQ29" s="614"/>
      <c r="AR29" s="614"/>
      <c r="AS29" s="614"/>
      <c r="AT29" s="614"/>
      <c r="AU29" s="614"/>
      <c r="AV29" s="614"/>
      <c r="AW29" s="614"/>
      <c r="AX29" s="614"/>
      <c r="AY29" s="614"/>
      <c r="AZ29" s="614"/>
      <c r="BA29" s="614"/>
      <c r="BB29" s="614"/>
      <c r="BC29" s="614"/>
      <c r="BD29" s="614"/>
      <c r="BE29" s="614"/>
      <c r="BF29" s="615"/>
      <c r="BG29" s="632"/>
      <c r="BH29" s="633"/>
      <c r="BI29" s="633"/>
      <c r="BJ29" s="633"/>
      <c r="BK29" s="633"/>
      <c r="BL29" s="633"/>
      <c r="BM29" s="633"/>
      <c r="BN29" s="634"/>
      <c r="BO29" s="663"/>
      <c r="BP29" s="663"/>
      <c r="BQ29" s="663"/>
      <c r="BR29" s="663"/>
      <c r="BS29" s="664"/>
      <c r="BT29" s="664"/>
      <c r="BU29" s="664"/>
      <c r="BV29" s="664"/>
      <c r="BW29" s="664"/>
      <c r="BX29" s="664"/>
      <c r="BY29" s="664"/>
      <c r="BZ29" s="664"/>
      <c r="CA29" s="664"/>
      <c r="CB29" s="707"/>
      <c r="CD29" s="645" t="s">
        <v>305</v>
      </c>
      <c r="CE29" s="646"/>
      <c r="CF29" s="629" t="s">
        <v>306</v>
      </c>
      <c r="CG29" s="630"/>
      <c r="CH29" s="630"/>
      <c r="CI29" s="630"/>
      <c r="CJ29" s="630"/>
      <c r="CK29" s="630"/>
      <c r="CL29" s="630"/>
      <c r="CM29" s="630"/>
      <c r="CN29" s="630"/>
      <c r="CO29" s="630"/>
      <c r="CP29" s="630"/>
      <c r="CQ29" s="631"/>
      <c r="CR29" s="632">
        <v>274994</v>
      </c>
      <c r="CS29" s="651"/>
      <c r="CT29" s="651"/>
      <c r="CU29" s="651"/>
      <c r="CV29" s="651"/>
      <c r="CW29" s="651"/>
      <c r="CX29" s="651"/>
      <c r="CY29" s="652"/>
      <c r="CZ29" s="635">
        <v>7.9</v>
      </c>
      <c r="DA29" s="653"/>
      <c r="DB29" s="653"/>
      <c r="DC29" s="654"/>
      <c r="DD29" s="638">
        <v>274994</v>
      </c>
      <c r="DE29" s="651"/>
      <c r="DF29" s="651"/>
      <c r="DG29" s="651"/>
      <c r="DH29" s="651"/>
      <c r="DI29" s="651"/>
      <c r="DJ29" s="651"/>
      <c r="DK29" s="652"/>
      <c r="DL29" s="638">
        <v>274994</v>
      </c>
      <c r="DM29" s="651"/>
      <c r="DN29" s="651"/>
      <c r="DO29" s="651"/>
      <c r="DP29" s="651"/>
      <c r="DQ29" s="651"/>
      <c r="DR29" s="651"/>
      <c r="DS29" s="651"/>
      <c r="DT29" s="651"/>
      <c r="DU29" s="651"/>
      <c r="DV29" s="652"/>
      <c r="DW29" s="635">
        <v>16.2</v>
      </c>
      <c r="DX29" s="653"/>
      <c r="DY29" s="653"/>
      <c r="DZ29" s="653"/>
      <c r="EA29" s="653"/>
      <c r="EB29" s="653"/>
      <c r="EC29" s="669"/>
    </row>
    <row r="30" spans="2:133" ht="11.25" customHeight="1" x14ac:dyDescent="0.15">
      <c r="B30" s="629" t="s">
        <v>307</v>
      </c>
      <c r="C30" s="630"/>
      <c r="D30" s="630"/>
      <c r="E30" s="630"/>
      <c r="F30" s="630"/>
      <c r="G30" s="630"/>
      <c r="H30" s="630"/>
      <c r="I30" s="630"/>
      <c r="J30" s="630"/>
      <c r="K30" s="630"/>
      <c r="L30" s="630"/>
      <c r="M30" s="630"/>
      <c r="N30" s="630"/>
      <c r="O30" s="630"/>
      <c r="P30" s="630"/>
      <c r="Q30" s="631"/>
      <c r="R30" s="632">
        <v>2867</v>
      </c>
      <c r="S30" s="633"/>
      <c r="T30" s="633"/>
      <c r="U30" s="633"/>
      <c r="V30" s="633"/>
      <c r="W30" s="633"/>
      <c r="X30" s="633"/>
      <c r="Y30" s="634"/>
      <c r="Z30" s="663">
        <v>0.1</v>
      </c>
      <c r="AA30" s="663"/>
      <c r="AB30" s="663"/>
      <c r="AC30" s="663"/>
      <c r="AD30" s="664" t="s">
        <v>245</v>
      </c>
      <c r="AE30" s="664"/>
      <c r="AF30" s="664"/>
      <c r="AG30" s="664"/>
      <c r="AH30" s="664"/>
      <c r="AI30" s="664"/>
      <c r="AJ30" s="664"/>
      <c r="AK30" s="664"/>
      <c r="AL30" s="635" t="s">
        <v>245</v>
      </c>
      <c r="AM30" s="636"/>
      <c r="AN30" s="636"/>
      <c r="AO30" s="665"/>
      <c r="AP30" s="688" t="s">
        <v>223</v>
      </c>
      <c r="AQ30" s="689"/>
      <c r="AR30" s="689"/>
      <c r="AS30" s="689"/>
      <c r="AT30" s="689"/>
      <c r="AU30" s="689"/>
      <c r="AV30" s="689"/>
      <c r="AW30" s="689"/>
      <c r="AX30" s="689"/>
      <c r="AY30" s="689"/>
      <c r="AZ30" s="689"/>
      <c r="BA30" s="689"/>
      <c r="BB30" s="689"/>
      <c r="BC30" s="689"/>
      <c r="BD30" s="689"/>
      <c r="BE30" s="689"/>
      <c r="BF30" s="690"/>
      <c r="BG30" s="688" t="s">
        <v>308</v>
      </c>
      <c r="BH30" s="705"/>
      <c r="BI30" s="705"/>
      <c r="BJ30" s="705"/>
      <c r="BK30" s="705"/>
      <c r="BL30" s="705"/>
      <c r="BM30" s="705"/>
      <c r="BN30" s="705"/>
      <c r="BO30" s="705"/>
      <c r="BP30" s="705"/>
      <c r="BQ30" s="706"/>
      <c r="BR30" s="688" t="s">
        <v>309</v>
      </c>
      <c r="BS30" s="705"/>
      <c r="BT30" s="705"/>
      <c r="BU30" s="705"/>
      <c r="BV30" s="705"/>
      <c r="BW30" s="705"/>
      <c r="BX30" s="705"/>
      <c r="BY30" s="705"/>
      <c r="BZ30" s="705"/>
      <c r="CA30" s="705"/>
      <c r="CB30" s="706"/>
      <c r="CD30" s="647"/>
      <c r="CE30" s="648"/>
      <c r="CF30" s="629" t="s">
        <v>310</v>
      </c>
      <c r="CG30" s="630"/>
      <c r="CH30" s="630"/>
      <c r="CI30" s="630"/>
      <c r="CJ30" s="630"/>
      <c r="CK30" s="630"/>
      <c r="CL30" s="630"/>
      <c r="CM30" s="630"/>
      <c r="CN30" s="630"/>
      <c r="CO30" s="630"/>
      <c r="CP30" s="630"/>
      <c r="CQ30" s="631"/>
      <c r="CR30" s="632">
        <v>263413</v>
      </c>
      <c r="CS30" s="633"/>
      <c r="CT30" s="633"/>
      <c r="CU30" s="633"/>
      <c r="CV30" s="633"/>
      <c r="CW30" s="633"/>
      <c r="CX30" s="633"/>
      <c r="CY30" s="634"/>
      <c r="CZ30" s="635">
        <v>7.6</v>
      </c>
      <c r="DA30" s="653"/>
      <c r="DB30" s="653"/>
      <c r="DC30" s="654"/>
      <c r="DD30" s="638">
        <v>263413</v>
      </c>
      <c r="DE30" s="633"/>
      <c r="DF30" s="633"/>
      <c r="DG30" s="633"/>
      <c r="DH30" s="633"/>
      <c r="DI30" s="633"/>
      <c r="DJ30" s="633"/>
      <c r="DK30" s="634"/>
      <c r="DL30" s="638">
        <v>263413</v>
      </c>
      <c r="DM30" s="633"/>
      <c r="DN30" s="633"/>
      <c r="DO30" s="633"/>
      <c r="DP30" s="633"/>
      <c r="DQ30" s="633"/>
      <c r="DR30" s="633"/>
      <c r="DS30" s="633"/>
      <c r="DT30" s="633"/>
      <c r="DU30" s="633"/>
      <c r="DV30" s="634"/>
      <c r="DW30" s="635">
        <v>15.6</v>
      </c>
      <c r="DX30" s="653"/>
      <c r="DY30" s="653"/>
      <c r="DZ30" s="653"/>
      <c r="EA30" s="653"/>
      <c r="EB30" s="653"/>
      <c r="EC30" s="669"/>
    </row>
    <row r="31" spans="2:133" ht="11.25" customHeight="1" x14ac:dyDescent="0.15">
      <c r="B31" s="629" t="s">
        <v>311</v>
      </c>
      <c r="C31" s="630"/>
      <c r="D31" s="630"/>
      <c r="E31" s="630"/>
      <c r="F31" s="630"/>
      <c r="G31" s="630"/>
      <c r="H31" s="630"/>
      <c r="I31" s="630"/>
      <c r="J31" s="630"/>
      <c r="K31" s="630"/>
      <c r="L31" s="630"/>
      <c r="M31" s="630"/>
      <c r="N31" s="630"/>
      <c r="O31" s="630"/>
      <c r="P31" s="630"/>
      <c r="Q31" s="631"/>
      <c r="R31" s="632">
        <v>674043</v>
      </c>
      <c r="S31" s="633"/>
      <c r="T31" s="633"/>
      <c r="U31" s="633"/>
      <c r="V31" s="633"/>
      <c r="W31" s="633"/>
      <c r="X31" s="633"/>
      <c r="Y31" s="634"/>
      <c r="Z31" s="663">
        <v>18.899999999999999</v>
      </c>
      <c r="AA31" s="663"/>
      <c r="AB31" s="663"/>
      <c r="AC31" s="663"/>
      <c r="AD31" s="664" t="s">
        <v>129</v>
      </c>
      <c r="AE31" s="664"/>
      <c r="AF31" s="664"/>
      <c r="AG31" s="664"/>
      <c r="AH31" s="664"/>
      <c r="AI31" s="664"/>
      <c r="AJ31" s="664"/>
      <c r="AK31" s="664"/>
      <c r="AL31" s="635" t="s">
        <v>129</v>
      </c>
      <c r="AM31" s="636"/>
      <c r="AN31" s="636"/>
      <c r="AO31" s="665"/>
      <c r="AP31" s="697" t="s">
        <v>312</v>
      </c>
      <c r="AQ31" s="698"/>
      <c r="AR31" s="698"/>
      <c r="AS31" s="698"/>
      <c r="AT31" s="699" t="s">
        <v>313</v>
      </c>
      <c r="AU31" s="219"/>
      <c r="AV31" s="219"/>
      <c r="AW31" s="219"/>
      <c r="AX31" s="685" t="s">
        <v>188</v>
      </c>
      <c r="AY31" s="686"/>
      <c r="AZ31" s="686"/>
      <c r="BA31" s="686"/>
      <c r="BB31" s="686"/>
      <c r="BC31" s="686"/>
      <c r="BD31" s="686"/>
      <c r="BE31" s="686"/>
      <c r="BF31" s="687"/>
      <c r="BG31" s="692">
        <v>98.5</v>
      </c>
      <c r="BH31" s="693"/>
      <c r="BI31" s="693"/>
      <c r="BJ31" s="693"/>
      <c r="BK31" s="693"/>
      <c r="BL31" s="693"/>
      <c r="BM31" s="694">
        <v>95.2</v>
      </c>
      <c r="BN31" s="693"/>
      <c r="BO31" s="693"/>
      <c r="BP31" s="693"/>
      <c r="BQ31" s="695"/>
      <c r="BR31" s="692">
        <v>98</v>
      </c>
      <c r="BS31" s="693"/>
      <c r="BT31" s="693"/>
      <c r="BU31" s="693"/>
      <c r="BV31" s="693"/>
      <c r="BW31" s="693"/>
      <c r="BX31" s="694">
        <v>95.7</v>
      </c>
      <c r="BY31" s="693"/>
      <c r="BZ31" s="693"/>
      <c r="CA31" s="693"/>
      <c r="CB31" s="695"/>
      <c r="CD31" s="647"/>
      <c r="CE31" s="648"/>
      <c r="CF31" s="629" t="s">
        <v>314</v>
      </c>
      <c r="CG31" s="630"/>
      <c r="CH31" s="630"/>
      <c r="CI31" s="630"/>
      <c r="CJ31" s="630"/>
      <c r="CK31" s="630"/>
      <c r="CL31" s="630"/>
      <c r="CM31" s="630"/>
      <c r="CN31" s="630"/>
      <c r="CO31" s="630"/>
      <c r="CP31" s="630"/>
      <c r="CQ31" s="631"/>
      <c r="CR31" s="632">
        <v>11581</v>
      </c>
      <c r="CS31" s="651"/>
      <c r="CT31" s="651"/>
      <c r="CU31" s="651"/>
      <c r="CV31" s="651"/>
      <c r="CW31" s="651"/>
      <c r="CX31" s="651"/>
      <c r="CY31" s="652"/>
      <c r="CZ31" s="635">
        <v>0.3</v>
      </c>
      <c r="DA31" s="653"/>
      <c r="DB31" s="653"/>
      <c r="DC31" s="654"/>
      <c r="DD31" s="638">
        <v>11581</v>
      </c>
      <c r="DE31" s="651"/>
      <c r="DF31" s="651"/>
      <c r="DG31" s="651"/>
      <c r="DH31" s="651"/>
      <c r="DI31" s="651"/>
      <c r="DJ31" s="651"/>
      <c r="DK31" s="652"/>
      <c r="DL31" s="638">
        <v>11581</v>
      </c>
      <c r="DM31" s="651"/>
      <c r="DN31" s="651"/>
      <c r="DO31" s="651"/>
      <c r="DP31" s="651"/>
      <c r="DQ31" s="651"/>
      <c r="DR31" s="651"/>
      <c r="DS31" s="651"/>
      <c r="DT31" s="651"/>
      <c r="DU31" s="651"/>
      <c r="DV31" s="652"/>
      <c r="DW31" s="635">
        <v>0.7</v>
      </c>
      <c r="DX31" s="653"/>
      <c r="DY31" s="653"/>
      <c r="DZ31" s="653"/>
      <c r="EA31" s="653"/>
      <c r="EB31" s="653"/>
      <c r="EC31" s="669"/>
    </row>
    <row r="32" spans="2:133" ht="11.25" customHeight="1" x14ac:dyDescent="0.15">
      <c r="B32" s="702" t="s">
        <v>315</v>
      </c>
      <c r="C32" s="703"/>
      <c r="D32" s="703"/>
      <c r="E32" s="703"/>
      <c r="F32" s="703"/>
      <c r="G32" s="703"/>
      <c r="H32" s="703"/>
      <c r="I32" s="703"/>
      <c r="J32" s="703"/>
      <c r="K32" s="703"/>
      <c r="L32" s="703"/>
      <c r="M32" s="703"/>
      <c r="N32" s="703"/>
      <c r="O32" s="703"/>
      <c r="P32" s="703"/>
      <c r="Q32" s="704"/>
      <c r="R32" s="632" t="s">
        <v>129</v>
      </c>
      <c r="S32" s="633"/>
      <c r="T32" s="633"/>
      <c r="U32" s="633"/>
      <c r="V32" s="633"/>
      <c r="W32" s="633"/>
      <c r="X32" s="633"/>
      <c r="Y32" s="634"/>
      <c r="Z32" s="663" t="s">
        <v>129</v>
      </c>
      <c r="AA32" s="663"/>
      <c r="AB32" s="663"/>
      <c r="AC32" s="663"/>
      <c r="AD32" s="664" t="s">
        <v>129</v>
      </c>
      <c r="AE32" s="664"/>
      <c r="AF32" s="664"/>
      <c r="AG32" s="664"/>
      <c r="AH32" s="664"/>
      <c r="AI32" s="664"/>
      <c r="AJ32" s="664"/>
      <c r="AK32" s="664"/>
      <c r="AL32" s="635" t="s">
        <v>129</v>
      </c>
      <c r="AM32" s="636"/>
      <c r="AN32" s="636"/>
      <c r="AO32" s="665"/>
      <c r="AP32" s="675"/>
      <c r="AQ32" s="676"/>
      <c r="AR32" s="676"/>
      <c r="AS32" s="676"/>
      <c r="AT32" s="700"/>
      <c r="AU32" s="215" t="s">
        <v>316</v>
      </c>
      <c r="AX32" s="629" t="s">
        <v>317</v>
      </c>
      <c r="AY32" s="630"/>
      <c r="AZ32" s="630"/>
      <c r="BA32" s="630"/>
      <c r="BB32" s="630"/>
      <c r="BC32" s="630"/>
      <c r="BD32" s="630"/>
      <c r="BE32" s="630"/>
      <c r="BF32" s="631"/>
      <c r="BG32" s="696">
        <v>98.6</v>
      </c>
      <c r="BH32" s="651"/>
      <c r="BI32" s="651"/>
      <c r="BJ32" s="651"/>
      <c r="BK32" s="651"/>
      <c r="BL32" s="651"/>
      <c r="BM32" s="636">
        <v>95.5</v>
      </c>
      <c r="BN32" s="651"/>
      <c r="BO32" s="651"/>
      <c r="BP32" s="651"/>
      <c r="BQ32" s="673"/>
      <c r="BR32" s="696">
        <v>97.5</v>
      </c>
      <c r="BS32" s="651"/>
      <c r="BT32" s="651"/>
      <c r="BU32" s="651"/>
      <c r="BV32" s="651"/>
      <c r="BW32" s="651"/>
      <c r="BX32" s="636">
        <v>96.6</v>
      </c>
      <c r="BY32" s="651"/>
      <c r="BZ32" s="651"/>
      <c r="CA32" s="651"/>
      <c r="CB32" s="673"/>
      <c r="CD32" s="649"/>
      <c r="CE32" s="650"/>
      <c r="CF32" s="629" t="s">
        <v>318</v>
      </c>
      <c r="CG32" s="630"/>
      <c r="CH32" s="630"/>
      <c r="CI32" s="630"/>
      <c r="CJ32" s="630"/>
      <c r="CK32" s="630"/>
      <c r="CL32" s="630"/>
      <c r="CM32" s="630"/>
      <c r="CN32" s="630"/>
      <c r="CO32" s="630"/>
      <c r="CP32" s="630"/>
      <c r="CQ32" s="631"/>
      <c r="CR32" s="632">
        <v>8</v>
      </c>
      <c r="CS32" s="633"/>
      <c r="CT32" s="633"/>
      <c r="CU32" s="633"/>
      <c r="CV32" s="633"/>
      <c r="CW32" s="633"/>
      <c r="CX32" s="633"/>
      <c r="CY32" s="634"/>
      <c r="CZ32" s="635">
        <v>0</v>
      </c>
      <c r="DA32" s="653"/>
      <c r="DB32" s="653"/>
      <c r="DC32" s="654"/>
      <c r="DD32" s="638">
        <v>8</v>
      </c>
      <c r="DE32" s="633"/>
      <c r="DF32" s="633"/>
      <c r="DG32" s="633"/>
      <c r="DH32" s="633"/>
      <c r="DI32" s="633"/>
      <c r="DJ32" s="633"/>
      <c r="DK32" s="634"/>
      <c r="DL32" s="638">
        <v>8</v>
      </c>
      <c r="DM32" s="633"/>
      <c r="DN32" s="633"/>
      <c r="DO32" s="633"/>
      <c r="DP32" s="633"/>
      <c r="DQ32" s="633"/>
      <c r="DR32" s="633"/>
      <c r="DS32" s="633"/>
      <c r="DT32" s="633"/>
      <c r="DU32" s="633"/>
      <c r="DV32" s="634"/>
      <c r="DW32" s="635">
        <v>0</v>
      </c>
      <c r="DX32" s="653"/>
      <c r="DY32" s="653"/>
      <c r="DZ32" s="653"/>
      <c r="EA32" s="653"/>
      <c r="EB32" s="653"/>
      <c r="EC32" s="669"/>
    </row>
    <row r="33" spans="2:133" ht="11.25" customHeight="1" x14ac:dyDescent="0.15">
      <c r="B33" s="629" t="s">
        <v>319</v>
      </c>
      <c r="C33" s="630"/>
      <c r="D33" s="630"/>
      <c r="E33" s="630"/>
      <c r="F33" s="630"/>
      <c r="G33" s="630"/>
      <c r="H33" s="630"/>
      <c r="I33" s="630"/>
      <c r="J33" s="630"/>
      <c r="K33" s="630"/>
      <c r="L33" s="630"/>
      <c r="M33" s="630"/>
      <c r="N33" s="630"/>
      <c r="O33" s="630"/>
      <c r="P33" s="630"/>
      <c r="Q33" s="631"/>
      <c r="R33" s="632">
        <v>139134</v>
      </c>
      <c r="S33" s="633"/>
      <c r="T33" s="633"/>
      <c r="U33" s="633"/>
      <c r="V33" s="633"/>
      <c r="W33" s="633"/>
      <c r="X33" s="633"/>
      <c r="Y33" s="634"/>
      <c r="Z33" s="663">
        <v>3.9</v>
      </c>
      <c r="AA33" s="663"/>
      <c r="AB33" s="663"/>
      <c r="AC33" s="663"/>
      <c r="AD33" s="664" t="s">
        <v>129</v>
      </c>
      <c r="AE33" s="664"/>
      <c r="AF33" s="664"/>
      <c r="AG33" s="664"/>
      <c r="AH33" s="664"/>
      <c r="AI33" s="664"/>
      <c r="AJ33" s="664"/>
      <c r="AK33" s="664"/>
      <c r="AL33" s="635" t="s">
        <v>129</v>
      </c>
      <c r="AM33" s="636"/>
      <c r="AN33" s="636"/>
      <c r="AO33" s="665"/>
      <c r="AP33" s="677"/>
      <c r="AQ33" s="678"/>
      <c r="AR33" s="678"/>
      <c r="AS33" s="678"/>
      <c r="AT33" s="701"/>
      <c r="AU33" s="220"/>
      <c r="AV33" s="220"/>
      <c r="AW33" s="220"/>
      <c r="AX33" s="613" t="s">
        <v>320</v>
      </c>
      <c r="AY33" s="614"/>
      <c r="AZ33" s="614"/>
      <c r="BA33" s="614"/>
      <c r="BB33" s="614"/>
      <c r="BC33" s="614"/>
      <c r="BD33" s="614"/>
      <c r="BE33" s="614"/>
      <c r="BF33" s="615"/>
      <c r="BG33" s="691">
        <v>98.2</v>
      </c>
      <c r="BH33" s="617"/>
      <c r="BI33" s="617"/>
      <c r="BJ33" s="617"/>
      <c r="BK33" s="617"/>
      <c r="BL33" s="617"/>
      <c r="BM33" s="659">
        <v>94.2</v>
      </c>
      <c r="BN33" s="617"/>
      <c r="BO33" s="617"/>
      <c r="BP33" s="617"/>
      <c r="BQ33" s="661"/>
      <c r="BR33" s="691">
        <v>98</v>
      </c>
      <c r="BS33" s="617"/>
      <c r="BT33" s="617"/>
      <c r="BU33" s="617"/>
      <c r="BV33" s="617"/>
      <c r="BW33" s="617"/>
      <c r="BX33" s="659">
        <v>94.6</v>
      </c>
      <c r="BY33" s="617"/>
      <c r="BZ33" s="617"/>
      <c r="CA33" s="617"/>
      <c r="CB33" s="661"/>
      <c r="CD33" s="629" t="s">
        <v>321</v>
      </c>
      <c r="CE33" s="630"/>
      <c r="CF33" s="630"/>
      <c r="CG33" s="630"/>
      <c r="CH33" s="630"/>
      <c r="CI33" s="630"/>
      <c r="CJ33" s="630"/>
      <c r="CK33" s="630"/>
      <c r="CL33" s="630"/>
      <c r="CM33" s="630"/>
      <c r="CN33" s="630"/>
      <c r="CO33" s="630"/>
      <c r="CP33" s="630"/>
      <c r="CQ33" s="631"/>
      <c r="CR33" s="632">
        <v>1866612</v>
      </c>
      <c r="CS33" s="651"/>
      <c r="CT33" s="651"/>
      <c r="CU33" s="651"/>
      <c r="CV33" s="651"/>
      <c r="CW33" s="651"/>
      <c r="CX33" s="651"/>
      <c r="CY33" s="652"/>
      <c r="CZ33" s="635">
        <v>53.7</v>
      </c>
      <c r="DA33" s="653"/>
      <c r="DB33" s="653"/>
      <c r="DC33" s="654"/>
      <c r="DD33" s="638">
        <v>1211927</v>
      </c>
      <c r="DE33" s="651"/>
      <c r="DF33" s="651"/>
      <c r="DG33" s="651"/>
      <c r="DH33" s="651"/>
      <c r="DI33" s="651"/>
      <c r="DJ33" s="651"/>
      <c r="DK33" s="652"/>
      <c r="DL33" s="638">
        <v>733165</v>
      </c>
      <c r="DM33" s="651"/>
      <c r="DN33" s="651"/>
      <c r="DO33" s="651"/>
      <c r="DP33" s="651"/>
      <c r="DQ33" s="651"/>
      <c r="DR33" s="651"/>
      <c r="DS33" s="651"/>
      <c r="DT33" s="651"/>
      <c r="DU33" s="651"/>
      <c r="DV33" s="652"/>
      <c r="DW33" s="635">
        <v>43.3</v>
      </c>
      <c r="DX33" s="653"/>
      <c r="DY33" s="653"/>
      <c r="DZ33" s="653"/>
      <c r="EA33" s="653"/>
      <c r="EB33" s="653"/>
      <c r="EC33" s="669"/>
    </row>
    <row r="34" spans="2:133" ht="11.25" customHeight="1" x14ac:dyDescent="0.15">
      <c r="B34" s="629" t="s">
        <v>322</v>
      </c>
      <c r="C34" s="630"/>
      <c r="D34" s="630"/>
      <c r="E34" s="630"/>
      <c r="F34" s="630"/>
      <c r="G34" s="630"/>
      <c r="H34" s="630"/>
      <c r="I34" s="630"/>
      <c r="J34" s="630"/>
      <c r="K34" s="630"/>
      <c r="L34" s="630"/>
      <c r="M34" s="630"/>
      <c r="N34" s="630"/>
      <c r="O34" s="630"/>
      <c r="P34" s="630"/>
      <c r="Q34" s="631"/>
      <c r="R34" s="632">
        <v>6671</v>
      </c>
      <c r="S34" s="633"/>
      <c r="T34" s="633"/>
      <c r="U34" s="633"/>
      <c r="V34" s="633"/>
      <c r="W34" s="633"/>
      <c r="X34" s="633"/>
      <c r="Y34" s="634"/>
      <c r="Z34" s="663">
        <v>0.2</v>
      </c>
      <c r="AA34" s="663"/>
      <c r="AB34" s="663"/>
      <c r="AC34" s="663"/>
      <c r="AD34" s="664">
        <v>1459</v>
      </c>
      <c r="AE34" s="664"/>
      <c r="AF34" s="664"/>
      <c r="AG34" s="664"/>
      <c r="AH34" s="664"/>
      <c r="AI34" s="664"/>
      <c r="AJ34" s="664"/>
      <c r="AK34" s="664"/>
      <c r="AL34" s="635">
        <v>0.1</v>
      </c>
      <c r="AM34" s="636"/>
      <c r="AN34" s="636"/>
      <c r="AO34" s="665"/>
      <c r="AP34" s="221"/>
      <c r="AQ34" s="222"/>
      <c r="AS34" s="219"/>
      <c r="AT34" s="219"/>
      <c r="AU34" s="219"/>
      <c r="AV34" s="219"/>
      <c r="AW34" s="219"/>
      <c r="AX34" s="219"/>
      <c r="AY34" s="219"/>
      <c r="AZ34" s="219"/>
      <c r="BA34" s="219"/>
      <c r="BB34" s="219"/>
      <c r="BC34" s="219"/>
      <c r="BD34" s="219"/>
      <c r="BE34" s="219"/>
      <c r="BF34" s="219"/>
      <c r="BG34" s="222"/>
      <c r="BH34" s="222"/>
      <c r="BI34" s="222"/>
      <c r="BJ34" s="222"/>
      <c r="BK34" s="222"/>
      <c r="BL34" s="222"/>
      <c r="BM34" s="222"/>
      <c r="BN34" s="222"/>
      <c r="BO34" s="222"/>
      <c r="BP34" s="222"/>
      <c r="BQ34" s="222"/>
      <c r="BR34" s="222"/>
      <c r="BS34" s="222"/>
      <c r="BT34" s="222"/>
      <c r="BU34" s="222"/>
      <c r="BV34" s="222"/>
      <c r="BW34" s="222"/>
      <c r="BX34" s="222"/>
      <c r="BY34" s="222"/>
      <c r="BZ34" s="222"/>
      <c r="CA34" s="222"/>
      <c r="CB34" s="222"/>
      <c r="CD34" s="629" t="s">
        <v>323</v>
      </c>
      <c r="CE34" s="630"/>
      <c r="CF34" s="630"/>
      <c r="CG34" s="630"/>
      <c r="CH34" s="630"/>
      <c r="CI34" s="630"/>
      <c r="CJ34" s="630"/>
      <c r="CK34" s="630"/>
      <c r="CL34" s="630"/>
      <c r="CM34" s="630"/>
      <c r="CN34" s="630"/>
      <c r="CO34" s="630"/>
      <c r="CP34" s="630"/>
      <c r="CQ34" s="631"/>
      <c r="CR34" s="632">
        <v>382394</v>
      </c>
      <c r="CS34" s="633"/>
      <c r="CT34" s="633"/>
      <c r="CU34" s="633"/>
      <c r="CV34" s="633"/>
      <c r="CW34" s="633"/>
      <c r="CX34" s="633"/>
      <c r="CY34" s="634"/>
      <c r="CZ34" s="635">
        <v>11</v>
      </c>
      <c r="DA34" s="653"/>
      <c r="DB34" s="653"/>
      <c r="DC34" s="654"/>
      <c r="DD34" s="638">
        <v>223798</v>
      </c>
      <c r="DE34" s="633"/>
      <c r="DF34" s="633"/>
      <c r="DG34" s="633"/>
      <c r="DH34" s="633"/>
      <c r="DI34" s="633"/>
      <c r="DJ34" s="633"/>
      <c r="DK34" s="634"/>
      <c r="DL34" s="638">
        <v>173475</v>
      </c>
      <c r="DM34" s="633"/>
      <c r="DN34" s="633"/>
      <c r="DO34" s="633"/>
      <c r="DP34" s="633"/>
      <c r="DQ34" s="633"/>
      <c r="DR34" s="633"/>
      <c r="DS34" s="633"/>
      <c r="DT34" s="633"/>
      <c r="DU34" s="633"/>
      <c r="DV34" s="634"/>
      <c r="DW34" s="635">
        <v>10.199999999999999</v>
      </c>
      <c r="DX34" s="653"/>
      <c r="DY34" s="653"/>
      <c r="DZ34" s="653"/>
      <c r="EA34" s="653"/>
      <c r="EB34" s="653"/>
      <c r="EC34" s="669"/>
    </row>
    <row r="35" spans="2:133" ht="11.25" customHeight="1" x14ac:dyDescent="0.15">
      <c r="B35" s="629" t="s">
        <v>324</v>
      </c>
      <c r="C35" s="630"/>
      <c r="D35" s="630"/>
      <c r="E35" s="630"/>
      <c r="F35" s="630"/>
      <c r="G35" s="630"/>
      <c r="H35" s="630"/>
      <c r="I35" s="630"/>
      <c r="J35" s="630"/>
      <c r="K35" s="630"/>
      <c r="L35" s="630"/>
      <c r="M35" s="630"/>
      <c r="N35" s="630"/>
      <c r="O35" s="630"/>
      <c r="P35" s="630"/>
      <c r="Q35" s="631"/>
      <c r="R35" s="632">
        <v>19616</v>
      </c>
      <c r="S35" s="633"/>
      <c r="T35" s="633"/>
      <c r="U35" s="633"/>
      <c r="V35" s="633"/>
      <c r="W35" s="633"/>
      <c r="X35" s="633"/>
      <c r="Y35" s="634"/>
      <c r="Z35" s="663">
        <v>0.5</v>
      </c>
      <c r="AA35" s="663"/>
      <c r="AB35" s="663"/>
      <c r="AC35" s="663"/>
      <c r="AD35" s="664" t="s">
        <v>245</v>
      </c>
      <c r="AE35" s="664"/>
      <c r="AF35" s="664"/>
      <c r="AG35" s="664"/>
      <c r="AH35" s="664"/>
      <c r="AI35" s="664"/>
      <c r="AJ35" s="664"/>
      <c r="AK35" s="664"/>
      <c r="AL35" s="635" t="s">
        <v>245</v>
      </c>
      <c r="AM35" s="636"/>
      <c r="AN35" s="636"/>
      <c r="AO35" s="665"/>
      <c r="AP35" s="223"/>
      <c r="AQ35" s="688" t="s">
        <v>325</v>
      </c>
      <c r="AR35" s="689"/>
      <c r="AS35" s="689"/>
      <c r="AT35" s="689"/>
      <c r="AU35" s="689"/>
      <c r="AV35" s="689"/>
      <c r="AW35" s="689"/>
      <c r="AX35" s="689"/>
      <c r="AY35" s="689"/>
      <c r="AZ35" s="689"/>
      <c r="BA35" s="689"/>
      <c r="BB35" s="689"/>
      <c r="BC35" s="689"/>
      <c r="BD35" s="689"/>
      <c r="BE35" s="689"/>
      <c r="BF35" s="690"/>
      <c r="BG35" s="688" t="s">
        <v>326</v>
      </c>
      <c r="BH35" s="689"/>
      <c r="BI35" s="689"/>
      <c r="BJ35" s="689"/>
      <c r="BK35" s="689"/>
      <c r="BL35" s="689"/>
      <c r="BM35" s="689"/>
      <c r="BN35" s="689"/>
      <c r="BO35" s="689"/>
      <c r="BP35" s="689"/>
      <c r="BQ35" s="689"/>
      <c r="BR35" s="689"/>
      <c r="BS35" s="689"/>
      <c r="BT35" s="689"/>
      <c r="BU35" s="689"/>
      <c r="BV35" s="689"/>
      <c r="BW35" s="689"/>
      <c r="BX35" s="689"/>
      <c r="BY35" s="689"/>
      <c r="BZ35" s="689"/>
      <c r="CA35" s="689"/>
      <c r="CB35" s="690"/>
      <c r="CD35" s="629" t="s">
        <v>327</v>
      </c>
      <c r="CE35" s="630"/>
      <c r="CF35" s="630"/>
      <c r="CG35" s="630"/>
      <c r="CH35" s="630"/>
      <c r="CI35" s="630"/>
      <c r="CJ35" s="630"/>
      <c r="CK35" s="630"/>
      <c r="CL35" s="630"/>
      <c r="CM35" s="630"/>
      <c r="CN35" s="630"/>
      <c r="CO35" s="630"/>
      <c r="CP35" s="630"/>
      <c r="CQ35" s="631"/>
      <c r="CR35" s="632">
        <v>30239</v>
      </c>
      <c r="CS35" s="651"/>
      <c r="CT35" s="651"/>
      <c r="CU35" s="651"/>
      <c r="CV35" s="651"/>
      <c r="CW35" s="651"/>
      <c r="CX35" s="651"/>
      <c r="CY35" s="652"/>
      <c r="CZ35" s="635">
        <v>0.9</v>
      </c>
      <c r="DA35" s="653"/>
      <c r="DB35" s="653"/>
      <c r="DC35" s="654"/>
      <c r="DD35" s="638">
        <v>16277</v>
      </c>
      <c r="DE35" s="651"/>
      <c r="DF35" s="651"/>
      <c r="DG35" s="651"/>
      <c r="DH35" s="651"/>
      <c r="DI35" s="651"/>
      <c r="DJ35" s="651"/>
      <c r="DK35" s="652"/>
      <c r="DL35" s="638">
        <v>16277</v>
      </c>
      <c r="DM35" s="651"/>
      <c r="DN35" s="651"/>
      <c r="DO35" s="651"/>
      <c r="DP35" s="651"/>
      <c r="DQ35" s="651"/>
      <c r="DR35" s="651"/>
      <c r="DS35" s="651"/>
      <c r="DT35" s="651"/>
      <c r="DU35" s="651"/>
      <c r="DV35" s="652"/>
      <c r="DW35" s="635">
        <v>1</v>
      </c>
      <c r="DX35" s="653"/>
      <c r="DY35" s="653"/>
      <c r="DZ35" s="653"/>
      <c r="EA35" s="653"/>
      <c r="EB35" s="653"/>
      <c r="EC35" s="669"/>
    </row>
    <row r="36" spans="2:133" ht="11.25" customHeight="1" x14ac:dyDescent="0.15">
      <c r="B36" s="629" t="s">
        <v>328</v>
      </c>
      <c r="C36" s="630"/>
      <c r="D36" s="630"/>
      <c r="E36" s="630"/>
      <c r="F36" s="630"/>
      <c r="G36" s="630"/>
      <c r="H36" s="630"/>
      <c r="I36" s="630"/>
      <c r="J36" s="630"/>
      <c r="K36" s="630"/>
      <c r="L36" s="630"/>
      <c r="M36" s="630"/>
      <c r="N36" s="630"/>
      <c r="O36" s="630"/>
      <c r="P36" s="630"/>
      <c r="Q36" s="631"/>
      <c r="R36" s="632">
        <v>238779</v>
      </c>
      <c r="S36" s="633"/>
      <c r="T36" s="633"/>
      <c r="U36" s="633"/>
      <c r="V36" s="633"/>
      <c r="W36" s="633"/>
      <c r="X36" s="633"/>
      <c r="Y36" s="634"/>
      <c r="Z36" s="663">
        <v>6.7</v>
      </c>
      <c r="AA36" s="663"/>
      <c r="AB36" s="663"/>
      <c r="AC36" s="663"/>
      <c r="AD36" s="664" t="s">
        <v>147</v>
      </c>
      <c r="AE36" s="664"/>
      <c r="AF36" s="664"/>
      <c r="AG36" s="664"/>
      <c r="AH36" s="664"/>
      <c r="AI36" s="664"/>
      <c r="AJ36" s="664"/>
      <c r="AK36" s="664"/>
      <c r="AL36" s="635" t="s">
        <v>147</v>
      </c>
      <c r="AM36" s="636"/>
      <c r="AN36" s="636"/>
      <c r="AO36" s="665"/>
      <c r="AP36" s="223"/>
      <c r="AQ36" s="679" t="s">
        <v>329</v>
      </c>
      <c r="AR36" s="680"/>
      <c r="AS36" s="680"/>
      <c r="AT36" s="680"/>
      <c r="AU36" s="680"/>
      <c r="AV36" s="680"/>
      <c r="AW36" s="680"/>
      <c r="AX36" s="680"/>
      <c r="AY36" s="681"/>
      <c r="AZ36" s="682">
        <v>233556</v>
      </c>
      <c r="BA36" s="683"/>
      <c r="BB36" s="683"/>
      <c r="BC36" s="683"/>
      <c r="BD36" s="683"/>
      <c r="BE36" s="683"/>
      <c r="BF36" s="684"/>
      <c r="BG36" s="685" t="s">
        <v>330</v>
      </c>
      <c r="BH36" s="686"/>
      <c r="BI36" s="686"/>
      <c r="BJ36" s="686"/>
      <c r="BK36" s="686"/>
      <c r="BL36" s="686"/>
      <c r="BM36" s="686"/>
      <c r="BN36" s="686"/>
      <c r="BO36" s="686"/>
      <c r="BP36" s="686"/>
      <c r="BQ36" s="686"/>
      <c r="BR36" s="686"/>
      <c r="BS36" s="686"/>
      <c r="BT36" s="686"/>
      <c r="BU36" s="687"/>
      <c r="BV36" s="682">
        <v>5218</v>
      </c>
      <c r="BW36" s="683"/>
      <c r="BX36" s="683"/>
      <c r="BY36" s="683"/>
      <c r="BZ36" s="683"/>
      <c r="CA36" s="683"/>
      <c r="CB36" s="684"/>
      <c r="CD36" s="629" t="s">
        <v>331</v>
      </c>
      <c r="CE36" s="630"/>
      <c r="CF36" s="630"/>
      <c r="CG36" s="630"/>
      <c r="CH36" s="630"/>
      <c r="CI36" s="630"/>
      <c r="CJ36" s="630"/>
      <c r="CK36" s="630"/>
      <c r="CL36" s="630"/>
      <c r="CM36" s="630"/>
      <c r="CN36" s="630"/>
      <c r="CO36" s="630"/>
      <c r="CP36" s="630"/>
      <c r="CQ36" s="631"/>
      <c r="CR36" s="632">
        <v>960542</v>
      </c>
      <c r="CS36" s="633"/>
      <c r="CT36" s="633"/>
      <c r="CU36" s="633"/>
      <c r="CV36" s="633"/>
      <c r="CW36" s="633"/>
      <c r="CX36" s="633"/>
      <c r="CY36" s="634"/>
      <c r="CZ36" s="635">
        <v>27.6</v>
      </c>
      <c r="DA36" s="653"/>
      <c r="DB36" s="653"/>
      <c r="DC36" s="654"/>
      <c r="DD36" s="638">
        <v>541742</v>
      </c>
      <c r="DE36" s="633"/>
      <c r="DF36" s="633"/>
      <c r="DG36" s="633"/>
      <c r="DH36" s="633"/>
      <c r="DI36" s="633"/>
      <c r="DJ36" s="633"/>
      <c r="DK36" s="634"/>
      <c r="DL36" s="638">
        <v>385551</v>
      </c>
      <c r="DM36" s="633"/>
      <c r="DN36" s="633"/>
      <c r="DO36" s="633"/>
      <c r="DP36" s="633"/>
      <c r="DQ36" s="633"/>
      <c r="DR36" s="633"/>
      <c r="DS36" s="633"/>
      <c r="DT36" s="633"/>
      <c r="DU36" s="633"/>
      <c r="DV36" s="634"/>
      <c r="DW36" s="635">
        <v>22.8</v>
      </c>
      <c r="DX36" s="653"/>
      <c r="DY36" s="653"/>
      <c r="DZ36" s="653"/>
      <c r="EA36" s="653"/>
      <c r="EB36" s="653"/>
      <c r="EC36" s="669"/>
    </row>
    <row r="37" spans="2:133" ht="11.25" customHeight="1" x14ac:dyDescent="0.15">
      <c r="B37" s="629" t="s">
        <v>332</v>
      </c>
      <c r="C37" s="630"/>
      <c r="D37" s="630"/>
      <c r="E37" s="630"/>
      <c r="F37" s="630"/>
      <c r="G37" s="630"/>
      <c r="H37" s="630"/>
      <c r="I37" s="630"/>
      <c r="J37" s="630"/>
      <c r="K37" s="630"/>
      <c r="L37" s="630"/>
      <c r="M37" s="630"/>
      <c r="N37" s="630"/>
      <c r="O37" s="630"/>
      <c r="P37" s="630"/>
      <c r="Q37" s="631"/>
      <c r="R37" s="632">
        <v>130033</v>
      </c>
      <c r="S37" s="633"/>
      <c r="T37" s="633"/>
      <c r="U37" s="633"/>
      <c r="V37" s="633"/>
      <c r="W37" s="633"/>
      <c r="X37" s="633"/>
      <c r="Y37" s="634"/>
      <c r="Z37" s="663">
        <v>3.6</v>
      </c>
      <c r="AA37" s="663"/>
      <c r="AB37" s="663"/>
      <c r="AC37" s="663"/>
      <c r="AD37" s="664" t="s">
        <v>147</v>
      </c>
      <c r="AE37" s="664"/>
      <c r="AF37" s="664"/>
      <c r="AG37" s="664"/>
      <c r="AH37" s="664"/>
      <c r="AI37" s="664"/>
      <c r="AJ37" s="664"/>
      <c r="AK37" s="664"/>
      <c r="AL37" s="635" t="s">
        <v>245</v>
      </c>
      <c r="AM37" s="636"/>
      <c r="AN37" s="636"/>
      <c r="AO37" s="665"/>
      <c r="AQ37" s="670" t="s">
        <v>333</v>
      </c>
      <c r="AR37" s="671"/>
      <c r="AS37" s="671"/>
      <c r="AT37" s="671"/>
      <c r="AU37" s="671"/>
      <c r="AV37" s="671"/>
      <c r="AW37" s="671"/>
      <c r="AX37" s="671"/>
      <c r="AY37" s="672"/>
      <c r="AZ37" s="632">
        <v>47821</v>
      </c>
      <c r="BA37" s="633"/>
      <c r="BB37" s="633"/>
      <c r="BC37" s="633"/>
      <c r="BD37" s="651"/>
      <c r="BE37" s="651"/>
      <c r="BF37" s="673"/>
      <c r="BG37" s="629" t="s">
        <v>334</v>
      </c>
      <c r="BH37" s="630"/>
      <c r="BI37" s="630"/>
      <c r="BJ37" s="630"/>
      <c r="BK37" s="630"/>
      <c r="BL37" s="630"/>
      <c r="BM37" s="630"/>
      <c r="BN37" s="630"/>
      <c r="BO37" s="630"/>
      <c r="BP37" s="630"/>
      <c r="BQ37" s="630"/>
      <c r="BR37" s="630"/>
      <c r="BS37" s="630"/>
      <c r="BT37" s="630"/>
      <c r="BU37" s="631"/>
      <c r="BV37" s="632">
        <v>-27306</v>
      </c>
      <c r="BW37" s="633"/>
      <c r="BX37" s="633"/>
      <c r="BY37" s="633"/>
      <c r="BZ37" s="633"/>
      <c r="CA37" s="633"/>
      <c r="CB37" s="674"/>
      <c r="CD37" s="629" t="s">
        <v>335</v>
      </c>
      <c r="CE37" s="630"/>
      <c r="CF37" s="630"/>
      <c r="CG37" s="630"/>
      <c r="CH37" s="630"/>
      <c r="CI37" s="630"/>
      <c r="CJ37" s="630"/>
      <c r="CK37" s="630"/>
      <c r="CL37" s="630"/>
      <c r="CM37" s="630"/>
      <c r="CN37" s="630"/>
      <c r="CO37" s="630"/>
      <c r="CP37" s="630"/>
      <c r="CQ37" s="631"/>
      <c r="CR37" s="632">
        <v>371688</v>
      </c>
      <c r="CS37" s="651"/>
      <c r="CT37" s="651"/>
      <c r="CU37" s="651"/>
      <c r="CV37" s="651"/>
      <c r="CW37" s="651"/>
      <c r="CX37" s="651"/>
      <c r="CY37" s="652"/>
      <c r="CZ37" s="635">
        <v>10.7</v>
      </c>
      <c r="DA37" s="653"/>
      <c r="DB37" s="653"/>
      <c r="DC37" s="654"/>
      <c r="DD37" s="638">
        <v>346106</v>
      </c>
      <c r="DE37" s="651"/>
      <c r="DF37" s="651"/>
      <c r="DG37" s="651"/>
      <c r="DH37" s="651"/>
      <c r="DI37" s="651"/>
      <c r="DJ37" s="651"/>
      <c r="DK37" s="652"/>
      <c r="DL37" s="638">
        <v>345006</v>
      </c>
      <c r="DM37" s="651"/>
      <c r="DN37" s="651"/>
      <c r="DO37" s="651"/>
      <c r="DP37" s="651"/>
      <c r="DQ37" s="651"/>
      <c r="DR37" s="651"/>
      <c r="DS37" s="651"/>
      <c r="DT37" s="651"/>
      <c r="DU37" s="651"/>
      <c r="DV37" s="652"/>
      <c r="DW37" s="635">
        <v>20.399999999999999</v>
      </c>
      <c r="DX37" s="653"/>
      <c r="DY37" s="653"/>
      <c r="DZ37" s="653"/>
      <c r="EA37" s="653"/>
      <c r="EB37" s="653"/>
      <c r="EC37" s="669"/>
    </row>
    <row r="38" spans="2:133" ht="11.25" customHeight="1" x14ac:dyDescent="0.15">
      <c r="B38" s="629" t="s">
        <v>336</v>
      </c>
      <c r="C38" s="630"/>
      <c r="D38" s="630"/>
      <c r="E38" s="630"/>
      <c r="F38" s="630"/>
      <c r="G38" s="630"/>
      <c r="H38" s="630"/>
      <c r="I38" s="630"/>
      <c r="J38" s="630"/>
      <c r="K38" s="630"/>
      <c r="L38" s="630"/>
      <c r="M38" s="630"/>
      <c r="N38" s="630"/>
      <c r="O38" s="630"/>
      <c r="P38" s="630"/>
      <c r="Q38" s="631"/>
      <c r="R38" s="632">
        <v>32389</v>
      </c>
      <c r="S38" s="633"/>
      <c r="T38" s="633"/>
      <c r="U38" s="633"/>
      <c r="V38" s="633"/>
      <c r="W38" s="633"/>
      <c r="X38" s="633"/>
      <c r="Y38" s="634"/>
      <c r="Z38" s="663">
        <v>0.9</v>
      </c>
      <c r="AA38" s="663"/>
      <c r="AB38" s="663"/>
      <c r="AC38" s="663"/>
      <c r="AD38" s="664">
        <v>369</v>
      </c>
      <c r="AE38" s="664"/>
      <c r="AF38" s="664"/>
      <c r="AG38" s="664"/>
      <c r="AH38" s="664"/>
      <c r="AI38" s="664"/>
      <c r="AJ38" s="664"/>
      <c r="AK38" s="664"/>
      <c r="AL38" s="635">
        <v>0</v>
      </c>
      <c r="AM38" s="636"/>
      <c r="AN38" s="636"/>
      <c r="AO38" s="665"/>
      <c r="AQ38" s="670" t="s">
        <v>337</v>
      </c>
      <c r="AR38" s="671"/>
      <c r="AS38" s="671"/>
      <c r="AT38" s="671"/>
      <c r="AU38" s="671"/>
      <c r="AV38" s="671"/>
      <c r="AW38" s="671"/>
      <c r="AX38" s="671"/>
      <c r="AY38" s="672"/>
      <c r="AZ38" s="632">
        <v>6192</v>
      </c>
      <c r="BA38" s="633"/>
      <c r="BB38" s="633"/>
      <c r="BC38" s="633"/>
      <c r="BD38" s="651"/>
      <c r="BE38" s="651"/>
      <c r="BF38" s="673"/>
      <c r="BG38" s="629" t="s">
        <v>338</v>
      </c>
      <c r="BH38" s="630"/>
      <c r="BI38" s="630"/>
      <c r="BJ38" s="630"/>
      <c r="BK38" s="630"/>
      <c r="BL38" s="630"/>
      <c r="BM38" s="630"/>
      <c r="BN38" s="630"/>
      <c r="BO38" s="630"/>
      <c r="BP38" s="630"/>
      <c r="BQ38" s="630"/>
      <c r="BR38" s="630"/>
      <c r="BS38" s="630"/>
      <c r="BT38" s="630"/>
      <c r="BU38" s="631"/>
      <c r="BV38" s="632">
        <v>599</v>
      </c>
      <c r="BW38" s="633"/>
      <c r="BX38" s="633"/>
      <c r="BY38" s="633"/>
      <c r="BZ38" s="633"/>
      <c r="CA38" s="633"/>
      <c r="CB38" s="674"/>
      <c r="CD38" s="629" t="s">
        <v>339</v>
      </c>
      <c r="CE38" s="630"/>
      <c r="CF38" s="630"/>
      <c r="CG38" s="630"/>
      <c r="CH38" s="630"/>
      <c r="CI38" s="630"/>
      <c r="CJ38" s="630"/>
      <c r="CK38" s="630"/>
      <c r="CL38" s="630"/>
      <c r="CM38" s="630"/>
      <c r="CN38" s="630"/>
      <c r="CO38" s="630"/>
      <c r="CP38" s="630"/>
      <c r="CQ38" s="631"/>
      <c r="CR38" s="632">
        <v>233556</v>
      </c>
      <c r="CS38" s="633"/>
      <c r="CT38" s="633"/>
      <c r="CU38" s="633"/>
      <c r="CV38" s="633"/>
      <c r="CW38" s="633"/>
      <c r="CX38" s="633"/>
      <c r="CY38" s="634"/>
      <c r="CZ38" s="635">
        <v>6.7</v>
      </c>
      <c r="DA38" s="653"/>
      <c r="DB38" s="653"/>
      <c r="DC38" s="654"/>
      <c r="DD38" s="638">
        <v>197851</v>
      </c>
      <c r="DE38" s="633"/>
      <c r="DF38" s="633"/>
      <c r="DG38" s="633"/>
      <c r="DH38" s="633"/>
      <c r="DI38" s="633"/>
      <c r="DJ38" s="633"/>
      <c r="DK38" s="634"/>
      <c r="DL38" s="638">
        <v>157682</v>
      </c>
      <c r="DM38" s="633"/>
      <c r="DN38" s="633"/>
      <c r="DO38" s="633"/>
      <c r="DP38" s="633"/>
      <c r="DQ38" s="633"/>
      <c r="DR38" s="633"/>
      <c r="DS38" s="633"/>
      <c r="DT38" s="633"/>
      <c r="DU38" s="633"/>
      <c r="DV38" s="634"/>
      <c r="DW38" s="635">
        <v>9.3000000000000007</v>
      </c>
      <c r="DX38" s="653"/>
      <c r="DY38" s="653"/>
      <c r="DZ38" s="653"/>
      <c r="EA38" s="653"/>
      <c r="EB38" s="653"/>
      <c r="EC38" s="669"/>
    </row>
    <row r="39" spans="2:133" ht="11.25" customHeight="1" x14ac:dyDescent="0.15">
      <c r="B39" s="629" t="s">
        <v>340</v>
      </c>
      <c r="C39" s="630"/>
      <c r="D39" s="630"/>
      <c r="E39" s="630"/>
      <c r="F39" s="630"/>
      <c r="G39" s="630"/>
      <c r="H39" s="630"/>
      <c r="I39" s="630"/>
      <c r="J39" s="630"/>
      <c r="K39" s="630"/>
      <c r="L39" s="630"/>
      <c r="M39" s="630"/>
      <c r="N39" s="630"/>
      <c r="O39" s="630"/>
      <c r="P39" s="630"/>
      <c r="Q39" s="631"/>
      <c r="R39" s="632">
        <v>442719</v>
      </c>
      <c r="S39" s="633"/>
      <c r="T39" s="633"/>
      <c r="U39" s="633"/>
      <c r="V39" s="633"/>
      <c r="W39" s="633"/>
      <c r="X39" s="633"/>
      <c r="Y39" s="634"/>
      <c r="Z39" s="663">
        <v>12.4</v>
      </c>
      <c r="AA39" s="663"/>
      <c r="AB39" s="663"/>
      <c r="AC39" s="663"/>
      <c r="AD39" s="664" t="s">
        <v>129</v>
      </c>
      <c r="AE39" s="664"/>
      <c r="AF39" s="664"/>
      <c r="AG39" s="664"/>
      <c r="AH39" s="664"/>
      <c r="AI39" s="664"/>
      <c r="AJ39" s="664"/>
      <c r="AK39" s="664"/>
      <c r="AL39" s="635" t="s">
        <v>147</v>
      </c>
      <c r="AM39" s="636"/>
      <c r="AN39" s="636"/>
      <c r="AO39" s="665"/>
      <c r="AQ39" s="670" t="s">
        <v>341</v>
      </c>
      <c r="AR39" s="671"/>
      <c r="AS39" s="671"/>
      <c r="AT39" s="671"/>
      <c r="AU39" s="671"/>
      <c r="AV39" s="671"/>
      <c r="AW39" s="671"/>
      <c r="AX39" s="671"/>
      <c r="AY39" s="672"/>
      <c r="AZ39" s="632">
        <v>1098</v>
      </c>
      <c r="BA39" s="633"/>
      <c r="BB39" s="633"/>
      <c r="BC39" s="633"/>
      <c r="BD39" s="651"/>
      <c r="BE39" s="651"/>
      <c r="BF39" s="673"/>
      <c r="BG39" s="629" t="s">
        <v>342</v>
      </c>
      <c r="BH39" s="630"/>
      <c r="BI39" s="630"/>
      <c r="BJ39" s="630"/>
      <c r="BK39" s="630"/>
      <c r="BL39" s="630"/>
      <c r="BM39" s="630"/>
      <c r="BN39" s="630"/>
      <c r="BO39" s="630"/>
      <c r="BP39" s="630"/>
      <c r="BQ39" s="630"/>
      <c r="BR39" s="630"/>
      <c r="BS39" s="630"/>
      <c r="BT39" s="630"/>
      <c r="BU39" s="631"/>
      <c r="BV39" s="632">
        <v>935</v>
      </c>
      <c r="BW39" s="633"/>
      <c r="BX39" s="633"/>
      <c r="BY39" s="633"/>
      <c r="BZ39" s="633"/>
      <c r="CA39" s="633"/>
      <c r="CB39" s="674"/>
      <c r="CD39" s="629" t="s">
        <v>343</v>
      </c>
      <c r="CE39" s="630"/>
      <c r="CF39" s="630"/>
      <c r="CG39" s="630"/>
      <c r="CH39" s="630"/>
      <c r="CI39" s="630"/>
      <c r="CJ39" s="630"/>
      <c r="CK39" s="630"/>
      <c r="CL39" s="630"/>
      <c r="CM39" s="630"/>
      <c r="CN39" s="630"/>
      <c r="CO39" s="630"/>
      <c r="CP39" s="630"/>
      <c r="CQ39" s="631"/>
      <c r="CR39" s="632">
        <v>259701</v>
      </c>
      <c r="CS39" s="651"/>
      <c r="CT39" s="651"/>
      <c r="CU39" s="651"/>
      <c r="CV39" s="651"/>
      <c r="CW39" s="651"/>
      <c r="CX39" s="651"/>
      <c r="CY39" s="652"/>
      <c r="CZ39" s="635">
        <v>7.5</v>
      </c>
      <c r="DA39" s="653"/>
      <c r="DB39" s="653"/>
      <c r="DC39" s="654"/>
      <c r="DD39" s="638">
        <v>232079</v>
      </c>
      <c r="DE39" s="651"/>
      <c r="DF39" s="651"/>
      <c r="DG39" s="651"/>
      <c r="DH39" s="651"/>
      <c r="DI39" s="651"/>
      <c r="DJ39" s="651"/>
      <c r="DK39" s="652"/>
      <c r="DL39" s="638" t="s">
        <v>129</v>
      </c>
      <c r="DM39" s="651"/>
      <c r="DN39" s="651"/>
      <c r="DO39" s="651"/>
      <c r="DP39" s="651"/>
      <c r="DQ39" s="651"/>
      <c r="DR39" s="651"/>
      <c r="DS39" s="651"/>
      <c r="DT39" s="651"/>
      <c r="DU39" s="651"/>
      <c r="DV39" s="652"/>
      <c r="DW39" s="635" t="s">
        <v>245</v>
      </c>
      <c r="DX39" s="653"/>
      <c r="DY39" s="653"/>
      <c r="DZ39" s="653"/>
      <c r="EA39" s="653"/>
      <c r="EB39" s="653"/>
      <c r="EC39" s="669"/>
    </row>
    <row r="40" spans="2:133" ht="11.25" customHeight="1" x14ac:dyDescent="0.15">
      <c r="B40" s="629" t="s">
        <v>344</v>
      </c>
      <c r="C40" s="630"/>
      <c r="D40" s="630"/>
      <c r="E40" s="630"/>
      <c r="F40" s="630"/>
      <c r="G40" s="630"/>
      <c r="H40" s="630"/>
      <c r="I40" s="630"/>
      <c r="J40" s="630"/>
      <c r="K40" s="630"/>
      <c r="L40" s="630"/>
      <c r="M40" s="630"/>
      <c r="N40" s="630"/>
      <c r="O40" s="630"/>
      <c r="P40" s="630"/>
      <c r="Q40" s="631"/>
      <c r="R40" s="632">
        <v>2421</v>
      </c>
      <c r="S40" s="633"/>
      <c r="T40" s="633"/>
      <c r="U40" s="633"/>
      <c r="V40" s="633"/>
      <c r="W40" s="633"/>
      <c r="X40" s="633"/>
      <c r="Y40" s="634"/>
      <c r="Z40" s="663">
        <v>0.1</v>
      </c>
      <c r="AA40" s="663"/>
      <c r="AB40" s="663"/>
      <c r="AC40" s="663"/>
      <c r="AD40" s="664" t="s">
        <v>147</v>
      </c>
      <c r="AE40" s="664"/>
      <c r="AF40" s="664"/>
      <c r="AG40" s="664"/>
      <c r="AH40" s="664"/>
      <c r="AI40" s="664"/>
      <c r="AJ40" s="664"/>
      <c r="AK40" s="664"/>
      <c r="AL40" s="635" t="s">
        <v>245</v>
      </c>
      <c r="AM40" s="636"/>
      <c r="AN40" s="636"/>
      <c r="AO40" s="665"/>
      <c r="AQ40" s="670" t="s">
        <v>345</v>
      </c>
      <c r="AR40" s="671"/>
      <c r="AS40" s="671"/>
      <c r="AT40" s="671"/>
      <c r="AU40" s="671"/>
      <c r="AV40" s="671"/>
      <c r="AW40" s="671"/>
      <c r="AX40" s="671"/>
      <c r="AY40" s="672"/>
      <c r="AZ40" s="632" t="s">
        <v>129</v>
      </c>
      <c r="BA40" s="633"/>
      <c r="BB40" s="633"/>
      <c r="BC40" s="633"/>
      <c r="BD40" s="651"/>
      <c r="BE40" s="651"/>
      <c r="BF40" s="673"/>
      <c r="BG40" s="675" t="s">
        <v>346</v>
      </c>
      <c r="BH40" s="676"/>
      <c r="BI40" s="676"/>
      <c r="BJ40" s="676"/>
      <c r="BK40" s="676"/>
      <c r="BL40" s="224"/>
      <c r="BM40" s="630" t="s">
        <v>347</v>
      </c>
      <c r="BN40" s="630"/>
      <c r="BO40" s="630"/>
      <c r="BP40" s="630"/>
      <c r="BQ40" s="630"/>
      <c r="BR40" s="630"/>
      <c r="BS40" s="630"/>
      <c r="BT40" s="630"/>
      <c r="BU40" s="631"/>
      <c r="BV40" s="632">
        <v>81</v>
      </c>
      <c r="BW40" s="633"/>
      <c r="BX40" s="633"/>
      <c r="BY40" s="633"/>
      <c r="BZ40" s="633"/>
      <c r="CA40" s="633"/>
      <c r="CB40" s="674"/>
      <c r="CD40" s="629" t="s">
        <v>348</v>
      </c>
      <c r="CE40" s="630"/>
      <c r="CF40" s="630"/>
      <c r="CG40" s="630"/>
      <c r="CH40" s="630"/>
      <c r="CI40" s="630"/>
      <c r="CJ40" s="630"/>
      <c r="CK40" s="630"/>
      <c r="CL40" s="630"/>
      <c r="CM40" s="630"/>
      <c r="CN40" s="630"/>
      <c r="CO40" s="630"/>
      <c r="CP40" s="630"/>
      <c r="CQ40" s="631"/>
      <c r="CR40" s="632">
        <v>180</v>
      </c>
      <c r="CS40" s="633"/>
      <c r="CT40" s="633"/>
      <c r="CU40" s="633"/>
      <c r="CV40" s="633"/>
      <c r="CW40" s="633"/>
      <c r="CX40" s="633"/>
      <c r="CY40" s="634"/>
      <c r="CZ40" s="635">
        <v>0</v>
      </c>
      <c r="DA40" s="653"/>
      <c r="DB40" s="653"/>
      <c r="DC40" s="654"/>
      <c r="DD40" s="638">
        <v>180</v>
      </c>
      <c r="DE40" s="633"/>
      <c r="DF40" s="633"/>
      <c r="DG40" s="633"/>
      <c r="DH40" s="633"/>
      <c r="DI40" s="633"/>
      <c r="DJ40" s="633"/>
      <c r="DK40" s="634"/>
      <c r="DL40" s="638">
        <v>180</v>
      </c>
      <c r="DM40" s="633"/>
      <c r="DN40" s="633"/>
      <c r="DO40" s="633"/>
      <c r="DP40" s="633"/>
      <c r="DQ40" s="633"/>
      <c r="DR40" s="633"/>
      <c r="DS40" s="633"/>
      <c r="DT40" s="633"/>
      <c r="DU40" s="633"/>
      <c r="DV40" s="634"/>
      <c r="DW40" s="635">
        <v>0</v>
      </c>
      <c r="DX40" s="653"/>
      <c r="DY40" s="653"/>
      <c r="DZ40" s="653"/>
      <c r="EA40" s="653"/>
      <c r="EB40" s="653"/>
      <c r="EC40" s="669"/>
    </row>
    <row r="41" spans="2:133" ht="11.25" customHeight="1" x14ac:dyDescent="0.15">
      <c r="B41" s="629" t="s">
        <v>349</v>
      </c>
      <c r="C41" s="630"/>
      <c r="D41" s="630"/>
      <c r="E41" s="630"/>
      <c r="F41" s="630"/>
      <c r="G41" s="630"/>
      <c r="H41" s="630"/>
      <c r="I41" s="630"/>
      <c r="J41" s="630"/>
      <c r="K41" s="630"/>
      <c r="L41" s="630"/>
      <c r="M41" s="630"/>
      <c r="N41" s="630"/>
      <c r="O41" s="630"/>
      <c r="P41" s="630"/>
      <c r="Q41" s="631"/>
      <c r="R41" s="632" t="s">
        <v>129</v>
      </c>
      <c r="S41" s="633"/>
      <c r="T41" s="633"/>
      <c r="U41" s="633"/>
      <c r="V41" s="633"/>
      <c r="W41" s="633"/>
      <c r="X41" s="633"/>
      <c r="Y41" s="634"/>
      <c r="Z41" s="663" t="s">
        <v>147</v>
      </c>
      <c r="AA41" s="663"/>
      <c r="AB41" s="663"/>
      <c r="AC41" s="663"/>
      <c r="AD41" s="664" t="s">
        <v>129</v>
      </c>
      <c r="AE41" s="664"/>
      <c r="AF41" s="664"/>
      <c r="AG41" s="664"/>
      <c r="AH41" s="664"/>
      <c r="AI41" s="664"/>
      <c r="AJ41" s="664"/>
      <c r="AK41" s="664"/>
      <c r="AL41" s="635" t="s">
        <v>245</v>
      </c>
      <c r="AM41" s="636"/>
      <c r="AN41" s="636"/>
      <c r="AO41" s="665"/>
      <c r="AQ41" s="670" t="s">
        <v>350</v>
      </c>
      <c r="AR41" s="671"/>
      <c r="AS41" s="671"/>
      <c r="AT41" s="671"/>
      <c r="AU41" s="671"/>
      <c r="AV41" s="671"/>
      <c r="AW41" s="671"/>
      <c r="AX41" s="671"/>
      <c r="AY41" s="672"/>
      <c r="AZ41" s="632">
        <v>75880</v>
      </c>
      <c r="BA41" s="633"/>
      <c r="BB41" s="633"/>
      <c r="BC41" s="633"/>
      <c r="BD41" s="651"/>
      <c r="BE41" s="651"/>
      <c r="BF41" s="673"/>
      <c r="BG41" s="675"/>
      <c r="BH41" s="676"/>
      <c r="BI41" s="676"/>
      <c r="BJ41" s="676"/>
      <c r="BK41" s="676"/>
      <c r="BL41" s="224"/>
      <c r="BM41" s="630" t="s">
        <v>351</v>
      </c>
      <c r="BN41" s="630"/>
      <c r="BO41" s="630"/>
      <c r="BP41" s="630"/>
      <c r="BQ41" s="630"/>
      <c r="BR41" s="630"/>
      <c r="BS41" s="630"/>
      <c r="BT41" s="630"/>
      <c r="BU41" s="631"/>
      <c r="BV41" s="632">
        <v>2</v>
      </c>
      <c r="BW41" s="633"/>
      <c r="BX41" s="633"/>
      <c r="BY41" s="633"/>
      <c r="BZ41" s="633"/>
      <c r="CA41" s="633"/>
      <c r="CB41" s="674"/>
      <c r="CD41" s="629" t="s">
        <v>352</v>
      </c>
      <c r="CE41" s="630"/>
      <c r="CF41" s="630"/>
      <c r="CG41" s="630"/>
      <c r="CH41" s="630"/>
      <c r="CI41" s="630"/>
      <c r="CJ41" s="630"/>
      <c r="CK41" s="630"/>
      <c r="CL41" s="630"/>
      <c r="CM41" s="630"/>
      <c r="CN41" s="630"/>
      <c r="CO41" s="630"/>
      <c r="CP41" s="630"/>
      <c r="CQ41" s="631"/>
      <c r="CR41" s="632" t="s">
        <v>129</v>
      </c>
      <c r="CS41" s="651"/>
      <c r="CT41" s="651"/>
      <c r="CU41" s="651"/>
      <c r="CV41" s="651"/>
      <c r="CW41" s="651"/>
      <c r="CX41" s="651"/>
      <c r="CY41" s="652"/>
      <c r="CZ41" s="635" t="s">
        <v>147</v>
      </c>
      <c r="DA41" s="653"/>
      <c r="DB41" s="653"/>
      <c r="DC41" s="654"/>
      <c r="DD41" s="638" t="s">
        <v>129</v>
      </c>
      <c r="DE41" s="651"/>
      <c r="DF41" s="651"/>
      <c r="DG41" s="651"/>
      <c r="DH41" s="651"/>
      <c r="DI41" s="651"/>
      <c r="DJ41" s="651"/>
      <c r="DK41" s="652"/>
      <c r="DL41" s="639"/>
      <c r="DM41" s="640"/>
      <c r="DN41" s="640"/>
      <c r="DO41" s="640"/>
      <c r="DP41" s="640"/>
      <c r="DQ41" s="640"/>
      <c r="DR41" s="640"/>
      <c r="DS41" s="640"/>
      <c r="DT41" s="640"/>
      <c r="DU41" s="640"/>
      <c r="DV41" s="641"/>
      <c r="DW41" s="642"/>
      <c r="DX41" s="643"/>
      <c r="DY41" s="643"/>
      <c r="DZ41" s="643"/>
      <c r="EA41" s="643"/>
      <c r="EB41" s="643"/>
      <c r="EC41" s="644"/>
    </row>
    <row r="42" spans="2:133" ht="11.25" customHeight="1" x14ac:dyDescent="0.15">
      <c r="B42" s="629" t="s">
        <v>353</v>
      </c>
      <c r="C42" s="630"/>
      <c r="D42" s="630"/>
      <c r="E42" s="630"/>
      <c r="F42" s="630"/>
      <c r="G42" s="630"/>
      <c r="H42" s="630"/>
      <c r="I42" s="630"/>
      <c r="J42" s="630"/>
      <c r="K42" s="630"/>
      <c r="L42" s="630"/>
      <c r="M42" s="630"/>
      <c r="N42" s="630"/>
      <c r="O42" s="630"/>
      <c r="P42" s="630"/>
      <c r="Q42" s="631"/>
      <c r="R42" s="632">
        <v>46898</v>
      </c>
      <c r="S42" s="633"/>
      <c r="T42" s="633"/>
      <c r="U42" s="633"/>
      <c r="V42" s="633"/>
      <c r="W42" s="633"/>
      <c r="X42" s="633"/>
      <c r="Y42" s="634"/>
      <c r="Z42" s="663">
        <v>1.3</v>
      </c>
      <c r="AA42" s="663"/>
      <c r="AB42" s="663"/>
      <c r="AC42" s="663"/>
      <c r="AD42" s="664" t="s">
        <v>245</v>
      </c>
      <c r="AE42" s="664"/>
      <c r="AF42" s="664"/>
      <c r="AG42" s="664"/>
      <c r="AH42" s="664"/>
      <c r="AI42" s="664"/>
      <c r="AJ42" s="664"/>
      <c r="AK42" s="664"/>
      <c r="AL42" s="635" t="s">
        <v>147</v>
      </c>
      <c r="AM42" s="636"/>
      <c r="AN42" s="636"/>
      <c r="AO42" s="665"/>
      <c r="AQ42" s="666" t="s">
        <v>354</v>
      </c>
      <c r="AR42" s="667"/>
      <c r="AS42" s="667"/>
      <c r="AT42" s="667"/>
      <c r="AU42" s="667"/>
      <c r="AV42" s="667"/>
      <c r="AW42" s="667"/>
      <c r="AX42" s="667"/>
      <c r="AY42" s="668"/>
      <c r="AZ42" s="616">
        <v>102565</v>
      </c>
      <c r="BA42" s="655"/>
      <c r="BB42" s="655"/>
      <c r="BC42" s="655"/>
      <c r="BD42" s="617"/>
      <c r="BE42" s="617"/>
      <c r="BF42" s="661"/>
      <c r="BG42" s="677"/>
      <c r="BH42" s="678"/>
      <c r="BI42" s="678"/>
      <c r="BJ42" s="678"/>
      <c r="BK42" s="678"/>
      <c r="BL42" s="225"/>
      <c r="BM42" s="614" t="s">
        <v>355</v>
      </c>
      <c r="BN42" s="614"/>
      <c r="BO42" s="614"/>
      <c r="BP42" s="614"/>
      <c r="BQ42" s="614"/>
      <c r="BR42" s="614"/>
      <c r="BS42" s="614"/>
      <c r="BT42" s="614"/>
      <c r="BU42" s="615"/>
      <c r="BV42" s="616">
        <v>364</v>
      </c>
      <c r="BW42" s="655"/>
      <c r="BX42" s="655"/>
      <c r="BY42" s="655"/>
      <c r="BZ42" s="655"/>
      <c r="CA42" s="655"/>
      <c r="CB42" s="662"/>
      <c r="CD42" s="629" t="s">
        <v>356</v>
      </c>
      <c r="CE42" s="630"/>
      <c r="CF42" s="630"/>
      <c r="CG42" s="630"/>
      <c r="CH42" s="630"/>
      <c r="CI42" s="630"/>
      <c r="CJ42" s="630"/>
      <c r="CK42" s="630"/>
      <c r="CL42" s="630"/>
      <c r="CM42" s="630"/>
      <c r="CN42" s="630"/>
      <c r="CO42" s="630"/>
      <c r="CP42" s="630"/>
      <c r="CQ42" s="631"/>
      <c r="CR42" s="632">
        <v>639672</v>
      </c>
      <c r="CS42" s="633"/>
      <c r="CT42" s="633"/>
      <c r="CU42" s="633"/>
      <c r="CV42" s="633"/>
      <c r="CW42" s="633"/>
      <c r="CX42" s="633"/>
      <c r="CY42" s="634"/>
      <c r="CZ42" s="635">
        <v>18.399999999999999</v>
      </c>
      <c r="DA42" s="636"/>
      <c r="DB42" s="636"/>
      <c r="DC42" s="637"/>
      <c r="DD42" s="638">
        <v>78112</v>
      </c>
      <c r="DE42" s="633"/>
      <c r="DF42" s="633"/>
      <c r="DG42" s="633"/>
      <c r="DH42" s="633"/>
      <c r="DI42" s="633"/>
      <c r="DJ42" s="633"/>
      <c r="DK42" s="634"/>
      <c r="DL42" s="639"/>
      <c r="DM42" s="640"/>
      <c r="DN42" s="640"/>
      <c r="DO42" s="640"/>
      <c r="DP42" s="640"/>
      <c r="DQ42" s="640"/>
      <c r="DR42" s="640"/>
      <c r="DS42" s="640"/>
      <c r="DT42" s="640"/>
      <c r="DU42" s="640"/>
      <c r="DV42" s="641"/>
      <c r="DW42" s="642"/>
      <c r="DX42" s="643"/>
      <c r="DY42" s="643"/>
      <c r="DZ42" s="643"/>
      <c r="EA42" s="643"/>
      <c r="EB42" s="643"/>
      <c r="EC42" s="644"/>
    </row>
    <row r="43" spans="2:133" ht="11.25" customHeight="1" x14ac:dyDescent="0.15">
      <c r="B43" s="613" t="s">
        <v>357</v>
      </c>
      <c r="C43" s="614"/>
      <c r="D43" s="614"/>
      <c r="E43" s="614"/>
      <c r="F43" s="614"/>
      <c r="G43" s="614"/>
      <c r="H43" s="614"/>
      <c r="I43" s="614"/>
      <c r="J43" s="614"/>
      <c r="K43" s="614"/>
      <c r="L43" s="614"/>
      <c r="M43" s="614"/>
      <c r="N43" s="614"/>
      <c r="O43" s="614"/>
      <c r="P43" s="614"/>
      <c r="Q43" s="615"/>
      <c r="R43" s="616">
        <v>3570351</v>
      </c>
      <c r="S43" s="655"/>
      <c r="T43" s="655"/>
      <c r="U43" s="655"/>
      <c r="V43" s="655"/>
      <c r="W43" s="655"/>
      <c r="X43" s="655"/>
      <c r="Y43" s="656"/>
      <c r="Z43" s="657">
        <v>100</v>
      </c>
      <c r="AA43" s="657"/>
      <c r="AB43" s="657"/>
      <c r="AC43" s="657"/>
      <c r="AD43" s="658">
        <v>1643400</v>
      </c>
      <c r="AE43" s="658"/>
      <c r="AF43" s="658"/>
      <c r="AG43" s="658"/>
      <c r="AH43" s="658"/>
      <c r="AI43" s="658"/>
      <c r="AJ43" s="658"/>
      <c r="AK43" s="658"/>
      <c r="AL43" s="619">
        <v>100</v>
      </c>
      <c r="AM43" s="659"/>
      <c r="AN43" s="659"/>
      <c r="AO43" s="660"/>
      <c r="CD43" s="629" t="s">
        <v>358</v>
      </c>
      <c r="CE43" s="630"/>
      <c r="CF43" s="630"/>
      <c r="CG43" s="630"/>
      <c r="CH43" s="630"/>
      <c r="CI43" s="630"/>
      <c r="CJ43" s="630"/>
      <c r="CK43" s="630"/>
      <c r="CL43" s="630"/>
      <c r="CM43" s="630"/>
      <c r="CN43" s="630"/>
      <c r="CO43" s="630"/>
      <c r="CP43" s="630"/>
      <c r="CQ43" s="631"/>
      <c r="CR43" s="632">
        <v>11813</v>
      </c>
      <c r="CS43" s="651"/>
      <c r="CT43" s="651"/>
      <c r="CU43" s="651"/>
      <c r="CV43" s="651"/>
      <c r="CW43" s="651"/>
      <c r="CX43" s="651"/>
      <c r="CY43" s="652"/>
      <c r="CZ43" s="635">
        <v>0.3</v>
      </c>
      <c r="DA43" s="653"/>
      <c r="DB43" s="653"/>
      <c r="DC43" s="654"/>
      <c r="DD43" s="638">
        <v>11529</v>
      </c>
      <c r="DE43" s="651"/>
      <c r="DF43" s="651"/>
      <c r="DG43" s="651"/>
      <c r="DH43" s="651"/>
      <c r="DI43" s="651"/>
      <c r="DJ43" s="651"/>
      <c r="DK43" s="652"/>
      <c r="DL43" s="639"/>
      <c r="DM43" s="640"/>
      <c r="DN43" s="640"/>
      <c r="DO43" s="640"/>
      <c r="DP43" s="640"/>
      <c r="DQ43" s="640"/>
      <c r="DR43" s="640"/>
      <c r="DS43" s="640"/>
      <c r="DT43" s="640"/>
      <c r="DU43" s="640"/>
      <c r="DV43" s="641"/>
      <c r="DW43" s="642"/>
      <c r="DX43" s="643"/>
      <c r="DY43" s="643"/>
      <c r="DZ43" s="643"/>
      <c r="EA43" s="643"/>
      <c r="EB43" s="643"/>
      <c r="EC43" s="644"/>
    </row>
    <row r="44" spans="2:133" ht="11.25" customHeight="1" x14ac:dyDescent="0.15">
      <c r="CD44" s="645" t="s">
        <v>305</v>
      </c>
      <c r="CE44" s="646"/>
      <c r="CF44" s="629" t="s">
        <v>359</v>
      </c>
      <c r="CG44" s="630"/>
      <c r="CH44" s="630"/>
      <c r="CI44" s="630"/>
      <c r="CJ44" s="630"/>
      <c r="CK44" s="630"/>
      <c r="CL44" s="630"/>
      <c r="CM44" s="630"/>
      <c r="CN44" s="630"/>
      <c r="CO44" s="630"/>
      <c r="CP44" s="630"/>
      <c r="CQ44" s="631"/>
      <c r="CR44" s="632">
        <v>630138</v>
      </c>
      <c r="CS44" s="633"/>
      <c r="CT44" s="633"/>
      <c r="CU44" s="633"/>
      <c r="CV44" s="633"/>
      <c r="CW44" s="633"/>
      <c r="CX44" s="633"/>
      <c r="CY44" s="634"/>
      <c r="CZ44" s="635">
        <v>18.100000000000001</v>
      </c>
      <c r="DA44" s="636"/>
      <c r="DB44" s="636"/>
      <c r="DC44" s="637"/>
      <c r="DD44" s="638">
        <v>68578</v>
      </c>
      <c r="DE44" s="633"/>
      <c r="DF44" s="633"/>
      <c r="DG44" s="633"/>
      <c r="DH44" s="633"/>
      <c r="DI44" s="633"/>
      <c r="DJ44" s="633"/>
      <c r="DK44" s="634"/>
      <c r="DL44" s="639"/>
      <c r="DM44" s="640"/>
      <c r="DN44" s="640"/>
      <c r="DO44" s="640"/>
      <c r="DP44" s="640"/>
      <c r="DQ44" s="640"/>
      <c r="DR44" s="640"/>
      <c r="DS44" s="640"/>
      <c r="DT44" s="640"/>
      <c r="DU44" s="640"/>
      <c r="DV44" s="641"/>
      <c r="DW44" s="642"/>
      <c r="DX44" s="643"/>
      <c r="DY44" s="643"/>
      <c r="DZ44" s="643"/>
      <c r="EA44" s="643"/>
      <c r="EB44" s="643"/>
      <c r="EC44" s="644"/>
    </row>
    <row r="45" spans="2:133" ht="11.25" customHeight="1" x14ac:dyDescent="0.15">
      <c r="B45" s="215" t="s">
        <v>360</v>
      </c>
      <c r="CD45" s="647"/>
      <c r="CE45" s="648"/>
      <c r="CF45" s="629" t="s">
        <v>361</v>
      </c>
      <c r="CG45" s="630"/>
      <c r="CH45" s="630"/>
      <c r="CI45" s="630"/>
      <c r="CJ45" s="630"/>
      <c r="CK45" s="630"/>
      <c r="CL45" s="630"/>
      <c r="CM45" s="630"/>
      <c r="CN45" s="630"/>
      <c r="CO45" s="630"/>
      <c r="CP45" s="630"/>
      <c r="CQ45" s="631"/>
      <c r="CR45" s="632">
        <v>312743</v>
      </c>
      <c r="CS45" s="651"/>
      <c r="CT45" s="651"/>
      <c r="CU45" s="651"/>
      <c r="CV45" s="651"/>
      <c r="CW45" s="651"/>
      <c r="CX45" s="651"/>
      <c r="CY45" s="652"/>
      <c r="CZ45" s="635">
        <v>9</v>
      </c>
      <c r="DA45" s="653"/>
      <c r="DB45" s="653"/>
      <c r="DC45" s="654"/>
      <c r="DD45" s="638">
        <v>17954</v>
      </c>
      <c r="DE45" s="651"/>
      <c r="DF45" s="651"/>
      <c r="DG45" s="651"/>
      <c r="DH45" s="651"/>
      <c r="DI45" s="651"/>
      <c r="DJ45" s="651"/>
      <c r="DK45" s="652"/>
      <c r="DL45" s="639"/>
      <c r="DM45" s="640"/>
      <c r="DN45" s="640"/>
      <c r="DO45" s="640"/>
      <c r="DP45" s="640"/>
      <c r="DQ45" s="640"/>
      <c r="DR45" s="640"/>
      <c r="DS45" s="640"/>
      <c r="DT45" s="640"/>
      <c r="DU45" s="640"/>
      <c r="DV45" s="641"/>
      <c r="DW45" s="642"/>
      <c r="DX45" s="643"/>
      <c r="DY45" s="643"/>
      <c r="DZ45" s="643"/>
      <c r="EA45" s="643"/>
      <c r="EB45" s="643"/>
      <c r="EC45" s="644"/>
    </row>
    <row r="46" spans="2:133" ht="11.25" customHeight="1" x14ac:dyDescent="0.15">
      <c r="B46" s="226" t="s">
        <v>362</v>
      </c>
      <c r="CD46" s="647"/>
      <c r="CE46" s="648"/>
      <c r="CF46" s="629" t="s">
        <v>363</v>
      </c>
      <c r="CG46" s="630"/>
      <c r="CH46" s="630"/>
      <c r="CI46" s="630"/>
      <c r="CJ46" s="630"/>
      <c r="CK46" s="630"/>
      <c r="CL46" s="630"/>
      <c r="CM46" s="630"/>
      <c r="CN46" s="630"/>
      <c r="CO46" s="630"/>
      <c r="CP46" s="630"/>
      <c r="CQ46" s="631"/>
      <c r="CR46" s="632">
        <v>221664</v>
      </c>
      <c r="CS46" s="633"/>
      <c r="CT46" s="633"/>
      <c r="CU46" s="633"/>
      <c r="CV46" s="633"/>
      <c r="CW46" s="633"/>
      <c r="CX46" s="633"/>
      <c r="CY46" s="634"/>
      <c r="CZ46" s="635">
        <v>6.4</v>
      </c>
      <c r="DA46" s="636"/>
      <c r="DB46" s="636"/>
      <c r="DC46" s="637"/>
      <c r="DD46" s="638">
        <v>34397</v>
      </c>
      <c r="DE46" s="633"/>
      <c r="DF46" s="633"/>
      <c r="DG46" s="633"/>
      <c r="DH46" s="633"/>
      <c r="DI46" s="633"/>
      <c r="DJ46" s="633"/>
      <c r="DK46" s="634"/>
      <c r="DL46" s="639"/>
      <c r="DM46" s="640"/>
      <c r="DN46" s="640"/>
      <c r="DO46" s="640"/>
      <c r="DP46" s="640"/>
      <c r="DQ46" s="640"/>
      <c r="DR46" s="640"/>
      <c r="DS46" s="640"/>
      <c r="DT46" s="640"/>
      <c r="DU46" s="640"/>
      <c r="DV46" s="641"/>
      <c r="DW46" s="642"/>
      <c r="DX46" s="643"/>
      <c r="DY46" s="643"/>
      <c r="DZ46" s="643"/>
      <c r="EA46" s="643"/>
      <c r="EB46" s="643"/>
      <c r="EC46" s="644"/>
    </row>
    <row r="47" spans="2:133" ht="11.25" customHeight="1" x14ac:dyDescent="0.15">
      <c r="B47" s="226" t="s">
        <v>364</v>
      </c>
      <c r="CD47" s="647"/>
      <c r="CE47" s="648"/>
      <c r="CF47" s="629" t="s">
        <v>365</v>
      </c>
      <c r="CG47" s="630"/>
      <c r="CH47" s="630"/>
      <c r="CI47" s="630"/>
      <c r="CJ47" s="630"/>
      <c r="CK47" s="630"/>
      <c r="CL47" s="630"/>
      <c r="CM47" s="630"/>
      <c r="CN47" s="630"/>
      <c r="CO47" s="630"/>
      <c r="CP47" s="630"/>
      <c r="CQ47" s="631"/>
      <c r="CR47" s="632">
        <v>9534</v>
      </c>
      <c r="CS47" s="651"/>
      <c r="CT47" s="651"/>
      <c r="CU47" s="651"/>
      <c r="CV47" s="651"/>
      <c r="CW47" s="651"/>
      <c r="CX47" s="651"/>
      <c r="CY47" s="652"/>
      <c r="CZ47" s="635">
        <v>0.3</v>
      </c>
      <c r="DA47" s="653"/>
      <c r="DB47" s="653"/>
      <c r="DC47" s="654"/>
      <c r="DD47" s="638">
        <v>9534</v>
      </c>
      <c r="DE47" s="651"/>
      <c r="DF47" s="651"/>
      <c r="DG47" s="651"/>
      <c r="DH47" s="651"/>
      <c r="DI47" s="651"/>
      <c r="DJ47" s="651"/>
      <c r="DK47" s="652"/>
      <c r="DL47" s="639"/>
      <c r="DM47" s="640"/>
      <c r="DN47" s="640"/>
      <c r="DO47" s="640"/>
      <c r="DP47" s="640"/>
      <c r="DQ47" s="640"/>
      <c r="DR47" s="640"/>
      <c r="DS47" s="640"/>
      <c r="DT47" s="640"/>
      <c r="DU47" s="640"/>
      <c r="DV47" s="641"/>
      <c r="DW47" s="642"/>
      <c r="DX47" s="643"/>
      <c r="DY47" s="643"/>
      <c r="DZ47" s="643"/>
      <c r="EA47" s="643"/>
      <c r="EB47" s="643"/>
      <c r="EC47" s="644"/>
    </row>
    <row r="48" spans="2:133" x14ac:dyDescent="0.15">
      <c r="B48" s="226"/>
      <c r="CD48" s="649"/>
      <c r="CE48" s="650"/>
      <c r="CF48" s="629" t="s">
        <v>366</v>
      </c>
      <c r="CG48" s="630"/>
      <c r="CH48" s="630"/>
      <c r="CI48" s="630"/>
      <c r="CJ48" s="630"/>
      <c r="CK48" s="630"/>
      <c r="CL48" s="630"/>
      <c r="CM48" s="630"/>
      <c r="CN48" s="630"/>
      <c r="CO48" s="630"/>
      <c r="CP48" s="630"/>
      <c r="CQ48" s="631"/>
      <c r="CR48" s="632" t="s">
        <v>245</v>
      </c>
      <c r="CS48" s="633"/>
      <c r="CT48" s="633"/>
      <c r="CU48" s="633"/>
      <c r="CV48" s="633"/>
      <c r="CW48" s="633"/>
      <c r="CX48" s="633"/>
      <c r="CY48" s="634"/>
      <c r="CZ48" s="635" t="s">
        <v>245</v>
      </c>
      <c r="DA48" s="636"/>
      <c r="DB48" s="636"/>
      <c r="DC48" s="637"/>
      <c r="DD48" s="638" t="s">
        <v>245</v>
      </c>
      <c r="DE48" s="633"/>
      <c r="DF48" s="633"/>
      <c r="DG48" s="633"/>
      <c r="DH48" s="633"/>
      <c r="DI48" s="633"/>
      <c r="DJ48" s="633"/>
      <c r="DK48" s="634"/>
      <c r="DL48" s="639"/>
      <c r="DM48" s="640"/>
      <c r="DN48" s="640"/>
      <c r="DO48" s="640"/>
      <c r="DP48" s="640"/>
      <c r="DQ48" s="640"/>
      <c r="DR48" s="640"/>
      <c r="DS48" s="640"/>
      <c r="DT48" s="640"/>
      <c r="DU48" s="640"/>
      <c r="DV48" s="641"/>
      <c r="DW48" s="642"/>
      <c r="DX48" s="643"/>
      <c r="DY48" s="643"/>
      <c r="DZ48" s="643"/>
      <c r="EA48" s="643"/>
      <c r="EB48" s="643"/>
      <c r="EC48" s="644"/>
    </row>
    <row r="49" spans="2:133" ht="11.25" customHeight="1" x14ac:dyDescent="0.15">
      <c r="B49" s="226"/>
      <c r="CD49" s="613" t="s">
        <v>367</v>
      </c>
      <c r="CE49" s="614"/>
      <c r="CF49" s="614"/>
      <c r="CG49" s="614"/>
      <c r="CH49" s="614"/>
      <c r="CI49" s="614"/>
      <c r="CJ49" s="614"/>
      <c r="CK49" s="614"/>
      <c r="CL49" s="614"/>
      <c r="CM49" s="614"/>
      <c r="CN49" s="614"/>
      <c r="CO49" s="614"/>
      <c r="CP49" s="614"/>
      <c r="CQ49" s="615"/>
      <c r="CR49" s="616">
        <v>3474596</v>
      </c>
      <c r="CS49" s="617"/>
      <c r="CT49" s="617"/>
      <c r="CU49" s="617"/>
      <c r="CV49" s="617"/>
      <c r="CW49" s="617"/>
      <c r="CX49" s="617"/>
      <c r="CY49" s="618"/>
      <c r="CZ49" s="619">
        <v>100</v>
      </c>
      <c r="DA49" s="620"/>
      <c r="DB49" s="620"/>
      <c r="DC49" s="621"/>
      <c r="DD49" s="622">
        <v>2063961</v>
      </c>
      <c r="DE49" s="617"/>
      <c r="DF49" s="617"/>
      <c r="DG49" s="617"/>
      <c r="DH49" s="617"/>
      <c r="DI49" s="617"/>
      <c r="DJ49" s="617"/>
      <c r="DK49" s="618"/>
      <c r="DL49" s="623"/>
      <c r="DM49" s="624"/>
      <c r="DN49" s="624"/>
      <c r="DO49" s="624"/>
      <c r="DP49" s="624"/>
      <c r="DQ49" s="624"/>
      <c r="DR49" s="624"/>
      <c r="DS49" s="624"/>
      <c r="DT49" s="624"/>
      <c r="DU49" s="624"/>
      <c r="DV49" s="625"/>
      <c r="DW49" s="626"/>
      <c r="DX49" s="627"/>
      <c r="DY49" s="627"/>
      <c r="DZ49" s="627"/>
      <c r="EA49" s="627"/>
      <c r="EB49" s="627"/>
      <c r="EC49" s="628"/>
    </row>
  </sheetData>
  <sheetProtection algorithmName="SHA-512" hashValue="Yt5xK+rYWnsZQj2t2ElPFf/A4HEQfzRg+t+C2qIcIcjmxRgwWTaE+v3MV8BwS4OvM4OzkLkfS/igFkGyZXwkaw==" saltValue="zlwA34aABUEonpsYsxVtAQ==" spinCount="100000" sheet="1" objects="1" scenarios="1"/>
  <mergeCells count="611">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W29:EC29"/>
    <mergeCell ref="CD29:CE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AP30:BF30"/>
    <mergeCell ref="BG30:BQ30"/>
    <mergeCell ref="BO29:BR29"/>
    <mergeCell ref="BS29:CB29"/>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CF29:CQ29"/>
    <mergeCell ref="CR29:CY29"/>
    <mergeCell ref="CZ29:DC29"/>
    <mergeCell ref="BR30:CB30"/>
    <mergeCell ref="CF30:CQ30"/>
    <mergeCell ref="CR30:CY30"/>
    <mergeCell ref="CZ30:DC30"/>
    <mergeCell ref="DD30:DK30"/>
    <mergeCell ref="DL30:DV30"/>
    <mergeCell ref="DD29:DK29"/>
    <mergeCell ref="DL29:DV29"/>
    <mergeCell ref="DW30:EC30"/>
    <mergeCell ref="B31:Q31"/>
    <mergeCell ref="R31:Y31"/>
    <mergeCell ref="Z31:AC31"/>
    <mergeCell ref="CZ31:DC31"/>
    <mergeCell ref="DD31:DK31"/>
    <mergeCell ref="DL31:DV31"/>
    <mergeCell ref="DW31:EC31"/>
    <mergeCell ref="BX31:CB31"/>
    <mergeCell ref="CF31:CQ31"/>
    <mergeCell ref="AD31:AK31"/>
    <mergeCell ref="AL31:AO31"/>
    <mergeCell ref="AP31:AS33"/>
    <mergeCell ref="AT31:AT33"/>
    <mergeCell ref="B32:Q32"/>
    <mergeCell ref="R32:Y32"/>
    <mergeCell ref="Z32:AC32"/>
    <mergeCell ref="AD32:AK32"/>
    <mergeCell ref="AL32:AO32"/>
    <mergeCell ref="B30:Q30"/>
    <mergeCell ref="R30:Y30"/>
    <mergeCell ref="Z30:AC30"/>
    <mergeCell ref="AD30:AK30"/>
    <mergeCell ref="AL30:AO30"/>
    <mergeCell ref="CR32:CY32"/>
    <mergeCell ref="CZ32:DC32"/>
    <mergeCell ref="DD32:DK32"/>
    <mergeCell ref="DL32:DV32"/>
    <mergeCell ref="DW32:EC32"/>
    <mergeCell ref="BX32:CB32"/>
    <mergeCell ref="CF32:CQ32"/>
    <mergeCell ref="AX31:BF31"/>
    <mergeCell ref="BG31:BL31"/>
    <mergeCell ref="BM31:BQ31"/>
    <mergeCell ref="BR31:BW31"/>
    <mergeCell ref="CR31:CY31"/>
    <mergeCell ref="AX32:BF32"/>
    <mergeCell ref="BG32:BL32"/>
    <mergeCell ref="BM32:BQ32"/>
    <mergeCell ref="BR32:BW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DL34:DV34"/>
    <mergeCell ref="Z35:AC35"/>
    <mergeCell ref="AD35:AK35"/>
    <mergeCell ref="AL35:AO35"/>
    <mergeCell ref="AQ35:BF35"/>
    <mergeCell ref="CD34:CQ34"/>
    <mergeCell ref="CR34:CY34"/>
    <mergeCell ref="BG35:CB35"/>
    <mergeCell ref="CZ34:DC34"/>
    <mergeCell ref="DD34:DK34"/>
    <mergeCell ref="CD36:CQ36"/>
    <mergeCell ref="CR36:CY36"/>
    <mergeCell ref="CZ36:DC36"/>
    <mergeCell ref="DD36:DK36"/>
    <mergeCell ref="DL36:DV36"/>
    <mergeCell ref="DW36:EC36"/>
    <mergeCell ref="DW35:EC35"/>
    <mergeCell ref="CD35:CQ35"/>
    <mergeCell ref="CR35:CY35"/>
    <mergeCell ref="CZ35:DC35"/>
    <mergeCell ref="DD35:DK35"/>
    <mergeCell ref="DL35:DV35"/>
    <mergeCell ref="B36:Q36"/>
    <mergeCell ref="R36:Y36"/>
    <mergeCell ref="Z36:AC36"/>
    <mergeCell ref="AD36:AK36"/>
    <mergeCell ref="AL36:AO36"/>
    <mergeCell ref="AQ36:AY36"/>
    <mergeCell ref="AZ36:BF36"/>
    <mergeCell ref="BG36:BU36"/>
    <mergeCell ref="BV36:CB36"/>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CD41:CQ41"/>
    <mergeCell ref="CR41:CY41"/>
    <mergeCell ref="CZ41:DC41"/>
    <mergeCell ref="DD41:DK41"/>
    <mergeCell ref="DL41:DV41"/>
    <mergeCell ref="DW41:EC41"/>
    <mergeCell ref="B39:Q39"/>
    <mergeCell ref="R39:Y39"/>
    <mergeCell ref="Z39:AC39"/>
    <mergeCell ref="AD39:AK39"/>
    <mergeCell ref="AL39:AO39"/>
    <mergeCell ref="AQ39:AY39"/>
    <mergeCell ref="AZ39:BF39"/>
    <mergeCell ref="BG39:BU39"/>
    <mergeCell ref="BM40:BU40"/>
    <mergeCell ref="DL38:DV38"/>
    <mergeCell ref="DW38:EC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G38:BU38"/>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DD42:DK42"/>
    <mergeCell ref="DL42:DV42"/>
    <mergeCell ref="DW42:EC42"/>
    <mergeCell ref="B43:Q43"/>
    <mergeCell ref="R43:Y43"/>
    <mergeCell ref="Z43:AC43"/>
    <mergeCell ref="AD43:AK43"/>
    <mergeCell ref="AL43:AO43"/>
    <mergeCell ref="CD43:CQ43"/>
    <mergeCell ref="CR43:CY43"/>
    <mergeCell ref="AZ42:BF42"/>
    <mergeCell ref="BM42:BU42"/>
    <mergeCell ref="BV42:CB42"/>
    <mergeCell ref="CD42:CQ42"/>
    <mergeCell ref="CR42:CY42"/>
    <mergeCell ref="CZ42:DC42"/>
    <mergeCell ref="B42:Q42"/>
    <mergeCell ref="R42:Y42"/>
    <mergeCell ref="Z42:AC42"/>
    <mergeCell ref="AD42:AK42"/>
    <mergeCell ref="AL42:AO42"/>
    <mergeCell ref="AQ42:AY42"/>
    <mergeCell ref="DW46:EC46"/>
    <mergeCell ref="DW44:EC44"/>
    <mergeCell ref="CF45:CQ45"/>
    <mergeCell ref="CR45:CY45"/>
    <mergeCell ref="CZ45:DC45"/>
    <mergeCell ref="DD45:DK45"/>
    <mergeCell ref="DL45:DV45"/>
    <mergeCell ref="DW45:EC45"/>
    <mergeCell ref="CZ43:DC43"/>
    <mergeCell ref="DD43:DK43"/>
    <mergeCell ref="DL43:DV43"/>
    <mergeCell ref="DW43:EC43"/>
    <mergeCell ref="CF44:CQ44"/>
    <mergeCell ref="CR44:CY44"/>
    <mergeCell ref="CZ44:DC44"/>
    <mergeCell ref="DD44:DK44"/>
    <mergeCell ref="DL44:DV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CF47:CQ47"/>
    <mergeCell ref="CR47:CY47"/>
    <mergeCell ref="CZ47:DC47"/>
    <mergeCell ref="DD47:DK47"/>
    <mergeCell ref="DL47:DV47"/>
    <mergeCell ref="DW47:EC47"/>
    <mergeCell ref="CF46:CQ46"/>
    <mergeCell ref="CR46:CY46"/>
    <mergeCell ref="CZ46:DC46"/>
    <mergeCell ref="DD46:DK46"/>
    <mergeCell ref="DL46:DV46"/>
  </mergeCells>
  <phoneticPr fontId="2"/>
  <printOptions horizontalCentered="1"/>
  <pageMargins left="0" right="0" top="0.39370078740157483" bottom="0.39370078740157483" header="0.19685039370078741" footer="0.19685039370078741"/>
  <pageSetup paperSize="9" scale="67" orientation="landscape"/>
  <headerFooter alignWithMargins="0">
    <oddFooter>&amp;C&amp;P/&amp;N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32" customWidth="1"/>
    <col min="131" max="131" width="1.625" style="232" customWidth="1"/>
    <col min="132" max="16384" width="9" style="232" hidden="1"/>
  </cols>
  <sheetData>
    <row r="1" spans="1:131" ht="11.25" customHeight="1" thickBot="1" x14ac:dyDescent="0.2">
      <c r="A1" s="228"/>
      <c r="B1" s="228"/>
      <c r="C1" s="228"/>
      <c r="D1" s="228"/>
      <c r="E1" s="228"/>
      <c r="F1" s="228"/>
      <c r="G1" s="228"/>
      <c r="H1" s="228"/>
      <c r="I1" s="228"/>
      <c r="J1" s="228"/>
      <c r="K1" s="228"/>
      <c r="L1" s="228"/>
      <c r="M1" s="228"/>
      <c r="N1" s="229"/>
      <c r="O1" s="229"/>
      <c r="P1" s="229"/>
      <c r="Q1" s="229"/>
      <c r="R1" s="229"/>
      <c r="S1" s="229"/>
      <c r="T1" s="229"/>
      <c r="U1" s="229"/>
      <c r="V1" s="229"/>
      <c r="W1" s="229"/>
      <c r="X1" s="229"/>
      <c r="Y1" s="229"/>
      <c r="Z1" s="229"/>
      <c r="AA1" s="229"/>
      <c r="AB1" s="229"/>
      <c r="AC1" s="229"/>
      <c r="AD1" s="229"/>
      <c r="AE1" s="229"/>
      <c r="AF1" s="229"/>
      <c r="AG1" s="229"/>
      <c r="AH1" s="229"/>
      <c r="AI1" s="229"/>
      <c r="AJ1" s="229"/>
      <c r="AK1" s="229"/>
      <c r="AL1" s="229"/>
      <c r="AM1" s="229"/>
      <c r="AN1" s="229"/>
      <c r="AO1" s="229"/>
      <c r="AP1" s="229"/>
      <c r="AQ1" s="229"/>
      <c r="AR1" s="229"/>
      <c r="AS1" s="229"/>
      <c r="AT1" s="229"/>
      <c r="AU1" s="229"/>
      <c r="AV1" s="229"/>
      <c r="AW1" s="229"/>
      <c r="AX1" s="229"/>
      <c r="AY1" s="229"/>
      <c r="AZ1" s="229"/>
      <c r="BA1" s="229"/>
      <c r="BB1" s="229"/>
      <c r="BC1" s="229"/>
      <c r="BD1" s="229"/>
      <c r="BE1" s="229"/>
      <c r="BF1" s="229"/>
      <c r="BG1" s="229"/>
      <c r="BH1" s="229"/>
      <c r="BI1" s="229"/>
      <c r="BJ1" s="229"/>
      <c r="BK1" s="229"/>
      <c r="BL1" s="229"/>
      <c r="BM1" s="229"/>
      <c r="BN1" s="229"/>
      <c r="BO1" s="229"/>
      <c r="BP1" s="229"/>
      <c r="BQ1" s="229"/>
      <c r="BR1" s="229"/>
      <c r="BS1" s="229"/>
      <c r="BT1" s="229"/>
      <c r="BU1" s="229"/>
      <c r="BV1" s="229"/>
      <c r="BW1" s="229"/>
      <c r="BX1" s="229"/>
      <c r="BY1" s="229"/>
      <c r="BZ1" s="229"/>
      <c r="CA1" s="229"/>
      <c r="CB1" s="229"/>
      <c r="CC1" s="229"/>
      <c r="CD1" s="229"/>
      <c r="CE1" s="229"/>
      <c r="CF1" s="229"/>
      <c r="CG1" s="229"/>
      <c r="CH1" s="229"/>
      <c r="CI1" s="229"/>
      <c r="CJ1" s="229"/>
      <c r="CK1" s="229"/>
      <c r="CL1" s="229"/>
      <c r="CM1" s="229"/>
      <c r="CN1" s="229"/>
      <c r="CO1" s="229"/>
      <c r="CP1" s="229"/>
      <c r="CQ1" s="229"/>
      <c r="CR1" s="229"/>
      <c r="CS1" s="229"/>
      <c r="CT1" s="229"/>
      <c r="CU1" s="229"/>
      <c r="CV1" s="229"/>
      <c r="CW1" s="229"/>
      <c r="CX1" s="229"/>
      <c r="CY1" s="229"/>
      <c r="CZ1" s="229"/>
      <c r="DA1" s="229"/>
      <c r="DB1" s="229"/>
      <c r="DC1" s="229"/>
      <c r="DD1" s="229"/>
      <c r="DE1" s="229"/>
      <c r="DF1" s="229"/>
      <c r="DG1" s="229"/>
      <c r="DH1" s="229"/>
      <c r="DI1" s="229"/>
      <c r="DJ1" s="229"/>
      <c r="DK1" s="229"/>
      <c r="DL1" s="229"/>
      <c r="DM1" s="229"/>
      <c r="DN1" s="229"/>
      <c r="DO1" s="229"/>
      <c r="DP1" s="229"/>
      <c r="DQ1" s="230"/>
      <c r="DR1" s="230"/>
      <c r="DS1" s="230"/>
      <c r="DT1" s="230"/>
      <c r="DU1" s="230"/>
      <c r="DV1" s="230"/>
      <c r="DW1" s="230"/>
      <c r="DX1" s="230"/>
      <c r="DY1" s="230"/>
      <c r="DZ1" s="230"/>
      <c r="EA1" s="231"/>
    </row>
    <row r="2" spans="1:131" ht="26.25" customHeight="1" thickBot="1" x14ac:dyDescent="0.2">
      <c r="A2" s="233" t="s">
        <v>368</v>
      </c>
      <c r="B2" s="229"/>
      <c r="C2" s="229"/>
      <c r="D2" s="229"/>
      <c r="E2" s="229"/>
      <c r="F2" s="229"/>
      <c r="G2" s="229"/>
      <c r="H2" s="229"/>
      <c r="I2" s="229"/>
      <c r="J2" s="229"/>
      <c r="K2" s="229"/>
      <c r="L2" s="229"/>
      <c r="M2" s="229"/>
      <c r="N2" s="229"/>
      <c r="O2" s="229"/>
      <c r="P2" s="229"/>
      <c r="Q2" s="229"/>
      <c r="R2" s="229"/>
      <c r="S2" s="229"/>
      <c r="T2" s="229"/>
      <c r="U2" s="229"/>
      <c r="V2" s="229"/>
      <c r="W2" s="229"/>
      <c r="X2" s="229"/>
      <c r="Y2" s="229"/>
      <c r="Z2" s="229"/>
      <c r="AA2" s="229"/>
      <c r="AB2" s="229"/>
      <c r="AC2" s="229"/>
      <c r="AD2" s="229"/>
      <c r="AE2" s="229"/>
      <c r="AF2" s="229"/>
      <c r="AG2" s="229"/>
      <c r="AH2" s="229"/>
      <c r="AI2" s="229"/>
      <c r="AJ2" s="229"/>
      <c r="AK2" s="229"/>
      <c r="AL2" s="229"/>
      <c r="AM2" s="229"/>
      <c r="AN2" s="229"/>
      <c r="AO2" s="229"/>
      <c r="AP2" s="229"/>
      <c r="AQ2" s="229"/>
      <c r="AR2" s="229"/>
      <c r="AS2" s="229"/>
      <c r="AT2" s="229"/>
      <c r="AU2" s="229"/>
      <c r="AV2" s="229"/>
      <c r="AW2" s="229"/>
      <c r="AX2" s="229"/>
      <c r="AY2" s="229"/>
      <c r="AZ2" s="229"/>
      <c r="BA2" s="229"/>
      <c r="BB2" s="229"/>
      <c r="BC2" s="229"/>
      <c r="BD2" s="229"/>
      <c r="BE2" s="229"/>
      <c r="BF2" s="229"/>
      <c r="BG2" s="229"/>
      <c r="BH2" s="229"/>
      <c r="BI2" s="229"/>
      <c r="BJ2" s="229"/>
      <c r="BK2" s="229"/>
      <c r="BL2" s="229"/>
      <c r="BM2" s="229"/>
      <c r="BN2" s="229"/>
      <c r="BO2" s="229"/>
      <c r="BP2" s="229"/>
      <c r="BQ2" s="229"/>
      <c r="BR2" s="229"/>
      <c r="BS2" s="229"/>
      <c r="BT2" s="229"/>
      <c r="BU2" s="229"/>
      <c r="BV2" s="229"/>
      <c r="BW2" s="229"/>
      <c r="BX2" s="229"/>
      <c r="BY2" s="229"/>
      <c r="BZ2" s="229"/>
      <c r="CA2" s="229"/>
      <c r="CB2" s="229"/>
      <c r="CC2" s="229"/>
      <c r="CD2" s="229"/>
      <c r="CE2" s="229"/>
      <c r="CF2" s="229"/>
      <c r="CG2" s="229"/>
      <c r="CH2" s="229"/>
      <c r="CI2" s="229"/>
      <c r="CJ2" s="229"/>
      <c r="CK2" s="229"/>
      <c r="CL2" s="229"/>
      <c r="CM2" s="229"/>
      <c r="CN2" s="229"/>
      <c r="CO2" s="229"/>
      <c r="CP2" s="229"/>
      <c r="CQ2" s="229"/>
      <c r="CR2" s="229"/>
      <c r="CS2" s="229"/>
      <c r="CT2" s="229"/>
      <c r="CU2" s="229"/>
      <c r="CV2" s="229"/>
      <c r="CW2" s="229"/>
      <c r="CX2" s="229"/>
      <c r="CY2" s="229"/>
      <c r="CZ2" s="229"/>
      <c r="DA2" s="229"/>
      <c r="DB2" s="229"/>
      <c r="DC2" s="229"/>
      <c r="DD2" s="229"/>
      <c r="DE2" s="229"/>
      <c r="DF2" s="229"/>
      <c r="DG2" s="229"/>
      <c r="DH2" s="229"/>
      <c r="DI2" s="229"/>
      <c r="DJ2" s="1112" t="s">
        <v>369</v>
      </c>
      <c r="DK2" s="1113"/>
      <c r="DL2" s="1113"/>
      <c r="DM2" s="1113"/>
      <c r="DN2" s="1113"/>
      <c r="DO2" s="1114"/>
      <c r="DP2" s="229"/>
      <c r="DQ2" s="1112" t="s">
        <v>370</v>
      </c>
      <c r="DR2" s="1113"/>
      <c r="DS2" s="1113"/>
      <c r="DT2" s="1113"/>
      <c r="DU2" s="1113"/>
      <c r="DV2" s="1113"/>
      <c r="DW2" s="1113"/>
      <c r="DX2" s="1113"/>
      <c r="DY2" s="1113"/>
      <c r="DZ2" s="1114"/>
      <c r="EA2" s="231"/>
    </row>
    <row r="3" spans="1:131" ht="11.25" customHeight="1" x14ac:dyDescent="0.15">
      <c r="A3" s="229"/>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31"/>
    </row>
    <row r="4" spans="1:131" s="237" customFormat="1" ht="26.25" customHeight="1" thickBot="1" x14ac:dyDescent="0.2">
      <c r="A4" s="1065" t="s">
        <v>371</v>
      </c>
      <c r="B4" s="1065"/>
      <c r="C4" s="1065"/>
      <c r="D4" s="1065"/>
      <c r="E4" s="1065"/>
      <c r="F4" s="1065"/>
      <c r="G4" s="1065"/>
      <c r="H4" s="1065"/>
      <c r="I4" s="1065"/>
      <c r="J4" s="1065"/>
      <c r="K4" s="1065"/>
      <c r="L4" s="1065"/>
      <c r="M4" s="1065"/>
      <c r="N4" s="1065"/>
      <c r="O4" s="1065"/>
      <c r="P4" s="1065"/>
      <c r="Q4" s="1065"/>
      <c r="R4" s="1065"/>
      <c r="S4" s="1065"/>
      <c r="T4" s="1065"/>
      <c r="U4" s="1065"/>
      <c r="V4" s="1065"/>
      <c r="W4" s="1065"/>
      <c r="X4" s="1065"/>
      <c r="Y4" s="1065"/>
      <c r="Z4" s="1065"/>
      <c r="AA4" s="1065"/>
      <c r="AB4" s="1065"/>
      <c r="AC4" s="1065"/>
      <c r="AD4" s="1065"/>
      <c r="AE4" s="1065"/>
      <c r="AF4" s="1065"/>
      <c r="AG4" s="1065"/>
      <c r="AH4" s="1065"/>
      <c r="AI4" s="1065"/>
      <c r="AJ4" s="1065"/>
      <c r="AK4" s="1065"/>
      <c r="AL4" s="1065"/>
      <c r="AM4" s="1065"/>
      <c r="AN4" s="1065"/>
      <c r="AO4" s="1065"/>
      <c r="AP4" s="1065"/>
      <c r="AQ4" s="1065"/>
      <c r="AR4" s="1065"/>
      <c r="AS4" s="1065"/>
      <c r="AT4" s="1065"/>
      <c r="AU4" s="1065"/>
      <c r="AV4" s="1065"/>
      <c r="AW4" s="1065"/>
      <c r="AX4" s="1065"/>
      <c r="AY4" s="1065"/>
      <c r="AZ4" s="234"/>
      <c r="BA4" s="234"/>
      <c r="BB4" s="234"/>
      <c r="BC4" s="234"/>
      <c r="BD4" s="234"/>
      <c r="BE4" s="235"/>
      <c r="BF4" s="235"/>
      <c r="BG4" s="235"/>
      <c r="BH4" s="235"/>
      <c r="BI4" s="235"/>
      <c r="BJ4" s="235"/>
      <c r="BK4" s="235"/>
      <c r="BL4" s="235"/>
      <c r="BM4" s="235"/>
      <c r="BN4" s="235"/>
      <c r="BO4" s="235"/>
      <c r="BP4" s="235"/>
      <c r="BQ4" s="234" t="s">
        <v>372</v>
      </c>
      <c r="BR4" s="234"/>
      <c r="BS4" s="234"/>
      <c r="BT4" s="234"/>
      <c r="BU4" s="234"/>
      <c r="BV4" s="234"/>
      <c r="BW4" s="234"/>
      <c r="BX4" s="234"/>
      <c r="BY4" s="234"/>
      <c r="BZ4" s="234"/>
      <c r="CA4" s="234"/>
      <c r="CB4" s="234"/>
      <c r="CC4" s="234"/>
      <c r="CD4" s="234"/>
      <c r="CE4" s="234"/>
      <c r="CF4" s="234"/>
      <c r="CG4" s="234"/>
      <c r="CH4" s="234"/>
      <c r="CI4" s="234"/>
      <c r="CJ4" s="234"/>
      <c r="CK4" s="234"/>
      <c r="CL4" s="234"/>
      <c r="CM4" s="234"/>
      <c r="CN4" s="234"/>
      <c r="CO4" s="234"/>
      <c r="CP4" s="234"/>
      <c r="CQ4" s="234"/>
      <c r="CR4" s="234"/>
      <c r="CS4" s="234"/>
      <c r="CT4" s="234"/>
      <c r="CU4" s="234"/>
      <c r="CV4" s="234"/>
      <c r="CW4" s="234"/>
      <c r="CX4" s="234"/>
      <c r="CY4" s="234"/>
      <c r="CZ4" s="234"/>
      <c r="DA4" s="234"/>
      <c r="DB4" s="234"/>
      <c r="DC4" s="234"/>
      <c r="DD4" s="234"/>
      <c r="DE4" s="234"/>
      <c r="DF4" s="234"/>
      <c r="DG4" s="234"/>
      <c r="DH4" s="234"/>
      <c r="DI4" s="234"/>
      <c r="DJ4" s="234"/>
      <c r="DK4" s="234"/>
      <c r="DL4" s="234"/>
      <c r="DM4" s="234"/>
      <c r="DN4" s="234"/>
      <c r="DO4" s="234"/>
      <c r="DP4" s="234"/>
      <c r="DQ4" s="234"/>
      <c r="DR4" s="234"/>
      <c r="DS4" s="234"/>
      <c r="DT4" s="234"/>
      <c r="DU4" s="234"/>
      <c r="DV4" s="234"/>
      <c r="DW4" s="234"/>
      <c r="DX4" s="234"/>
      <c r="DY4" s="234"/>
      <c r="DZ4" s="234"/>
      <c r="EA4" s="236"/>
    </row>
    <row r="5" spans="1:131" s="237" customFormat="1" ht="26.25" customHeight="1" x14ac:dyDescent="0.15">
      <c r="A5" s="1001" t="s">
        <v>373</v>
      </c>
      <c r="B5" s="1002"/>
      <c r="C5" s="1002"/>
      <c r="D5" s="1002"/>
      <c r="E5" s="1002"/>
      <c r="F5" s="1002"/>
      <c r="G5" s="1002"/>
      <c r="H5" s="1002"/>
      <c r="I5" s="1002"/>
      <c r="J5" s="1002"/>
      <c r="K5" s="1002"/>
      <c r="L5" s="1002"/>
      <c r="M5" s="1002"/>
      <c r="N5" s="1002"/>
      <c r="O5" s="1002"/>
      <c r="P5" s="1003"/>
      <c r="Q5" s="1007" t="s">
        <v>374</v>
      </c>
      <c r="R5" s="1008"/>
      <c r="S5" s="1008"/>
      <c r="T5" s="1008"/>
      <c r="U5" s="1009"/>
      <c r="V5" s="1007" t="s">
        <v>375</v>
      </c>
      <c r="W5" s="1008"/>
      <c r="X5" s="1008"/>
      <c r="Y5" s="1008"/>
      <c r="Z5" s="1009"/>
      <c r="AA5" s="1007" t="s">
        <v>376</v>
      </c>
      <c r="AB5" s="1008"/>
      <c r="AC5" s="1008"/>
      <c r="AD5" s="1008"/>
      <c r="AE5" s="1008"/>
      <c r="AF5" s="1115" t="s">
        <v>377</v>
      </c>
      <c r="AG5" s="1008"/>
      <c r="AH5" s="1008"/>
      <c r="AI5" s="1008"/>
      <c r="AJ5" s="1021"/>
      <c r="AK5" s="1008" t="s">
        <v>378</v>
      </c>
      <c r="AL5" s="1008"/>
      <c r="AM5" s="1008"/>
      <c r="AN5" s="1008"/>
      <c r="AO5" s="1009"/>
      <c r="AP5" s="1007" t="s">
        <v>379</v>
      </c>
      <c r="AQ5" s="1008"/>
      <c r="AR5" s="1008"/>
      <c r="AS5" s="1008"/>
      <c r="AT5" s="1009"/>
      <c r="AU5" s="1007" t="s">
        <v>380</v>
      </c>
      <c r="AV5" s="1008"/>
      <c r="AW5" s="1008"/>
      <c r="AX5" s="1008"/>
      <c r="AY5" s="1021"/>
      <c r="AZ5" s="234"/>
      <c r="BA5" s="234"/>
      <c r="BB5" s="234"/>
      <c r="BC5" s="234"/>
      <c r="BD5" s="234"/>
      <c r="BE5" s="235"/>
      <c r="BF5" s="235"/>
      <c r="BG5" s="235"/>
      <c r="BH5" s="235"/>
      <c r="BI5" s="235"/>
      <c r="BJ5" s="235"/>
      <c r="BK5" s="235"/>
      <c r="BL5" s="235"/>
      <c r="BM5" s="235"/>
      <c r="BN5" s="235"/>
      <c r="BO5" s="235"/>
      <c r="BP5" s="235"/>
      <c r="BQ5" s="1001" t="s">
        <v>381</v>
      </c>
      <c r="BR5" s="1002"/>
      <c r="BS5" s="1002"/>
      <c r="BT5" s="1002"/>
      <c r="BU5" s="1002"/>
      <c r="BV5" s="1002"/>
      <c r="BW5" s="1002"/>
      <c r="BX5" s="1002"/>
      <c r="BY5" s="1002"/>
      <c r="BZ5" s="1002"/>
      <c r="CA5" s="1002"/>
      <c r="CB5" s="1002"/>
      <c r="CC5" s="1002"/>
      <c r="CD5" s="1002"/>
      <c r="CE5" s="1002"/>
      <c r="CF5" s="1002"/>
      <c r="CG5" s="1003"/>
      <c r="CH5" s="1007" t="s">
        <v>382</v>
      </c>
      <c r="CI5" s="1008"/>
      <c r="CJ5" s="1008"/>
      <c r="CK5" s="1008"/>
      <c r="CL5" s="1009"/>
      <c r="CM5" s="1007" t="s">
        <v>383</v>
      </c>
      <c r="CN5" s="1008"/>
      <c r="CO5" s="1008"/>
      <c r="CP5" s="1008"/>
      <c r="CQ5" s="1009"/>
      <c r="CR5" s="1007" t="s">
        <v>384</v>
      </c>
      <c r="CS5" s="1008"/>
      <c r="CT5" s="1008"/>
      <c r="CU5" s="1008"/>
      <c r="CV5" s="1009"/>
      <c r="CW5" s="1007" t="s">
        <v>385</v>
      </c>
      <c r="CX5" s="1008"/>
      <c r="CY5" s="1008"/>
      <c r="CZ5" s="1008"/>
      <c r="DA5" s="1009"/>
      <c r="DB5" s="1007" t="s">
        <v>386</v>
      </c>
      <c r="DC5" s="1008"/>
      <c r="DD5" s="1008"/>
      <c r="DE5" s="1008"/>
      <c r="DF5" s="1009"/>
      <c r="DG5" s="1100" t="s">
        <v>387</v>
      </c>
      <c r="DH5" s="1101"/>
      <c r="DI5" s="1101"/>
      <c r="DJ5" s="1101"/>
      <c r="DK5" s="1102"/>
      <c r="DL5" s="1100" t="s">
        <v>388</v>
      </c>
      <c r="DM5" s="1101"/>
      <c r="DN5" s="1101"/>
      <c r="DO5" s="1101"/>
      <c r="DP5" s="1102"/>
      <c r="DQ5" s="1007" t="s">
        <v>389</v>
      </c>
      <c r="DR5" s="1008"/>
      <c r="DS5" s="1008"/>
      <c r="DT5" s="1008"/>
      <c r="DU5" s="1009"/>
      <c r="DV5" s="1007" t="s">
        <v>380</v>
      </c>
      <c r="DW5" s="1008"/>
      <c r="DX5" s="1008"/>
      <c r="DY5" s="1008"/>
      <c r="DZ5" s="1021"/>
      <c r="EA5" s="236"/>
    </row>
    <row r="6" spans="1:131" s="237" customFormat="1" ht="26.25" customHeight="1" thickBot="1" x14ac:dyDescent="0.2">
      <c r="A6" s="1004"/>
      <c r="B6" s="1005"/>
      <c r="C6" s="1005"/>
      <c r="D6" s="1005"/>
      <c r="E6" s="1005"/>
      <c r="F6" s="1005"/>
      <c r="G6" s="1005"/>
      <c r="H6" s="1005"/>
      <c r="I6" s="1005"/>
      <c r="J6" s="1005"/>
      <c r="K6" s="1005"/>
      <c r="L6" s="1005"/>
      <c r="M6" s="1005"/>
      <c r="N6" s="1005"/>
      <c r="O6" s="1005"/>
      <c r="P6" s="1006"/>
      <c r="Q6" s="1010"/>
      <c r="R6" s="1011"/>
      <c r="S6" s="1011"/>
      <c r="T6" s="1011"/>
      <c r="U6" s="1012"/>
      <c r="V6" s="1010"/>
      <c r="W6" s="1011"/>
      <c r="X6" s="1011"/>
      <c r="Y6" s="1011"/>
      <c r="Z6" s="1012"/>
      <c r="AA6" s="1010"/>
      <c r="AB6" s="1011"/>
      <c r="AC6" s="1011"/>
      <c r="AD6" s="1011"/>
      <c r="AE6" s="1011"/>
      <c r="AF6" s="1116"/>
      <c r="AG6" s="1011"/>
      <c r="AH6" s="1011"/>
      <c r="AI6" s="1011"/>
      <c r="AJ6" s="1022"/>
      <c r="AK6" s="1011"/>
      <c r="AL6" s="1011"/>
      <c r="AM6" s="1011"/>
      <c r="AN6" s="1011"/>
      <c r="AO6" s="1012"/>
      <c r="AP6" s="1010"/>
      <c r="AQ6" s="1011"/>
      <c r="AR6" s="1011"/>
      <c r="AS6" s="1011"/>
      <c r="AT6" s="1012"/>
      <c r="AU6" s="1010"/>
      <c r="AV6" s="1011"/>
      <c r="AW6" s="1011"/>
      <c r="AX6" s="1011"/>
      <c r="AY6" s="1022"/>
      <c r="AZ6" s="234"/>
      <c r="BA6" s="234"/>
      <c r="BB6" s="234"/>
      <c r="BC6" s="234"/>
      <c r="BD6" s="234"/>
      <c r="BE6" s="235"/>
      <c r="BF6" s="235"/>
      <c r="BG6" s="235"/>
      <c r="BH6" s="235"/>
      <c r="BI6" s="235"/>
      <c r="BJ6" s="235"/>
      <c r="BK6" s="235"/>
      <c r="BL6" s="235"/>
      <c r="BM6" s="235"/>
      <c r="BN6" s="235"/>
      <c r="BO6" s="235"/>
      <c r="BP6" s="235"/>
      <c r="BQ6" s="1004"/>
      <c r="BR6" s="1005"/>
      <c r="BS6" s="1005"/>
      <c r="BT6" s="1005"/>
      <c r="BU6" s="1005"/>
      <c r="BV6" s="1005"/>
      <c r="BW6" s="1005"/>
      <c r="BX6" s="1005"/>
      <c r="BY6" s="1005"/>
      <c r="BZ6" s="1005"/>
      <c r="CA6" s="1005"/>
      <c r="CB6" s="1005"/>
      <c r="CC6" s="1005"/>
      <c r="CD6" s="1005"/>
      <c r="CE6" s="1005"/>
      <c r="CF6" s="1005"/>
      <c r="CG6" s="1006"/>
      <c r="CH6" s="1010"/>
      <c r="CI6" s="1011"/>
      <c r="CJ6" s="1011"/>
      <c r="CK6" s="1011"/>
      <c r="CL6" s="1012"/>
      <c r="CM6" s="1010"/>
      <c r="CN6" s="1011"/>
      <c r="CO6" s="1011"/>
      <c r="CP6" s="1011"/>
      <c r="CQ6" s="1012"/>
      <c r="CR6" s="1010"/>
      <c r="CS6" s="1011"/>
      <c r="CT6" s="1011"/>
      <c r="CU6" s="1011"/>
      <c r="CV6" s="1012"/>
      <c r="CW6" s="1010"/>
      <c r="CX6" s="1011"/>
      <c r="CY6" s="1011"/>
      <c r="CZ6" s="1011"/>
      <c r="DA6" s="1012"/>
      <c r="DB6" s="1010"/>
      <c r="DC6" s="1011"/>
      <c r="DD6" s="1011"/>
      <c r="DE6" s="1011"/>
      <c r="DF6" s="1012"/>
      <c r="DG6" s="1103"/>
      <c r="DH6" s="1104"/>
      <c r="DI6" s="1104"/>
      <c r="DJ6" s="1104"/>
      <c r="DK6" s="1105"/>
      <c r="DL6" s="1103"/>
      <c r="DM6" s="1104"/>
      <c r="DN6" s="1104"/>
      <c r="DO6" s="1104"/>
      <c r="DP6" s="1105"/>
      <c r="DQ6" s="1010"/>
      <c r="DR6" s="1011"/>
      <c r="DS6" s="1011"/>
      <c r="DT6" s="1011"/>
      <c r="DU6" s="1012"/>
      <c r="DV6" s="1010"/>
      <c r="DW6" s="1011"/>
      <c r="DX6" s="1011"/>
      <c r="DY6" s="1011"/>
      <c r="DZ6" s="1022"/>
      <c r="EA6" s="236"/>
    </row>
    <row r="7" spans="1:131" s="237" customFormat="1" ht="26.25" customHeight="1" thickTop="1" x14ac:dyDescent="0.15">
      <c r="A7" s="238">
        <v>1</v>
      </c>
      <c r="B7" s="1052" t="s">
        <v>390</v>
      </c>
      <c r="C7" s="1053"/>
      <c r="D7" s="1053"/>
      <c r="E7" s="1053"/>
      <c r="F7" s="1053"/>
      <c r="G7" s="1053"/>
      <c r="H7" s="1053"/>
      <c r="I7" s="1053"/>
      <c r="J7" s="1053"/>
      <c r="K7" s="1053"/>
      <c r="L7" s="1053"/>
      <c r="M7" s="1053"/>
      <c r="N7" s="1053"/>
      <c r="O7" s="1053"/>
      <c r="P7" s="1054"/>
      <c r="Q7" s="1106">
        <v>3570</v>
      </c>
      <c r="R7" s="1107"/>
      <c r="S7" s="1107"/>
      <c r="T7" s="1107"/>
      <c r="U7" s="1107"/>
      <c r="V7" s="1107">
        <v>3475</v>
      </c>
      <c r="W7" s="1107"/>
      <c r="X7" s="1107"/>
      <c r="Y7" s="1107"/>
      <c r="Z7" s="1107"/>
      <c r="AA7" s="1107">
        <v>95</v>
      </c>
      <c r="AB7" s="1107"/>
      <c r="AC7" s="1107"/>
      <c r="AD7" s="1107"/>
      <c r="AE7" s="1108"/>
      <c r="AF7" s="1109">
        <v>33</v>
      </c>
      <c r="AG7" s="1110"/>
      <c r="AH7" s="1110"/>
      <c r="AI7" s="1110"/>
      <c r="AJ7" s="1111"/>
      <c r="AK7" s="1093">
        <v>239</v>
      </c>
      <c r="AL7" s="1094"/>
      <c r="AM7" s="1094"/>
      <c r="AN7" s="1094"/>
      <c r="AO7" s="1094"/>
      <c r="AP7" s="1094">
        <v>3523</v>
      </c>
      <c r="AQ7" s="1094"/>
      <c r="AR7" s="1094"/>
      <c r="AS7" s="1094"/>
      <c r="AT7" s="1094"/>
      <c r="AU7" s="1095"/>
      <c r="AV7" s="1095"/>
      <c r="AW7" s="1095"/>
      <c r="AX7" s="1095"/>
      <c r="AY7" s="1096"/>
      <c r="AZ7" s="234"/>
      <c r="BA7" s="234"/>
      <c r="BB7" s="234"/>
      <c r="BC7" s="234"/>
      <c r="BD7" s="234"/>
      <c r="BE7" s="235"/>
      <c r="BF7" s="235"/>
      <c r="BG7" s="235"/>
      <c r="BH7" s="235"/>
      <c r="BI7" s="235"/>
      <c r="BJ7" s="235"/>
      <c r="BK7" s="235"/>
      <c r="BL7" s="235"/>
      <c r="BM7" s="235"/>
      <c r="BN7" s="235"/>
      <c r="BO7" s="235"/>
      <c r="BP7" s="235"/>
      <c r="BQ7" s="238">
        <v>1</v>
      </c>
      <c r="BR7" s="239"/>
      <c r="BS7" s="1097" t="s">
        <v>595</v>
      </c>
      <c r="BT7" s="1098"/>
      <c r="BU7" s="1098"/>
      <c r="BV7" s="1098"/>
      <c r="BW7" s="1098"/>
      <c r="BX7" s="1098"/>
      <c r="BY7" s="1098"/>
      <c r="BZ7" s="1098"/>
      <c r="CA7" s="1098"/>
      <c r="CB7" s="1098"/>
      <c r="CC7" s="1098"/>
      <c r="CD7" s="1098"/>
      <c r="CE7" s="1098"/>
      <c r="CF7" s="1098"/>
      <c r="CG7" s="1099"/>
      <c r="CH7" s="1090">
        <v>-12</v>
      </c>
      <c r="CI7" s="1091"/>
      <c r="CJ7" s="1091"/>
      <c r="CK7" s="1091"/>
      <c r="CL7" s="1092"/>
      <c r="CM7" s="1090">
        <v>1011</v>
      </c>
      <c r="CN7" s="1091"/>
      <c r="CO7" s="1091"/>
      <c r="CP7" s="1091"/>
      <c r="CQ7" s="1092"/>
      <c r="CR7" s="1090">
        <v>149</v>
      </c>
      <c r="CS7" s="1091"/>
      <c r="CT7" s="1091"/>
      <c r="CU7" s="1091"/>
      <c r="CV7" s="1092"/>
      <c r="CW7" s="1090">
        <v>3</v>
      </c>
      <c r="CX7" s="1091"/>
      <c r="CY7" s="1091"/>
      <c r="CZ7" s="1091"/>
      <c r="DA7" s="1092"/>
      <c r="DB7" s="1090" t="s">
        <v>596</v>
      </c>
      <c r="DC7" s="1091"/>
      <c r="DD7" s="1091"/>
      <c r="DE7" s="1091"/>
      <c r="DF7" s="1092"/>
      <c r="DG7" s="1090" t="s">
        <v>596</v>
      </c>
      <c r="DH7" s="1091"/>
      <c r="DI7" s="1091"/>
      <c r="DJ7" s="1091"/>
      <c r="DK7" s="1092"/>
      <c r="DL7" s="1090" t="s">
        <v>596</v>
      </c>
      <c r="DM7" s="1091"/>
      <c r="DN7" s="1091"/>
      <c r="DO7" s="1091"/>
      <c r="DP7" s="1092"/>
      <c r="DQ7" s="1090" t="s">
        <v>596</v>
      </c>
      <c r="DR7" s="1091"/>
      <c r="DS7" s="1091"/>
      <c r="DT7" s="1091"/>
      <c r="DU7" s="1092"/>
      <c r="DV7" s="1097"/>
      <c r="DW7" s="1098"/>
      <c r="DX7" s="1098"/>
      <c r="DY7" s="1098"/>
      <c r="DZ7" s="1117"/>
      <c r="EA7" s="236"/>
    </row>
    <row r="8" spans="1:131" s="237" customFormat="1" ht="26.25" customHeight="1" x14ac:dyDescent="0.15">
      <c r="A8" s="240">
        <v>2</v>
      </c>
      <c r="B8" s="1039"/>
      <c r="C8" s="1040"/>
      <c r="D8" s="1040"/>
      <c r="E8" s="1040"/>
      <c r="F8" s="1040"/>
      <c r="G8" s="1040"/>
      <c r="H8" s="1040"/>
      <c r="I8" s="1040"/>
      <c r="J8" s="1040"/>
      <c r="K8" s="1040"/>
      <c r="L8" s="1040"/>
      <c r="M8" s="1040"/>
      <c r="N8" s="1040"/>
      <c r="O8" s="1040"/>
      <c r="P8" s="1041"/>
      <c r="Q8" s="1045"/>
      <c r="R8" s="1046"/>
      <c r="S8" s="1046"/>
      <c r="T8" s="1046"/>
      <c r="U8" s="1046"/>
      <c r="V8" s="1046"/>
      <c r="W8" s="1046"/>
      <c r="X8" s="1046"/>
      <c r="Y8" s="1046"/>
      <c r="Z8" s="1046"/>
      <c r="AA8" s="1046"/>
      <c r="AB8" s="1046"/>
      <c r="AC8" s="1046"/>
      <c r="AD8" s="1046"/>
      <c r="AE8" s="1047"/>
      <c r="AF8" s="1023"/>
      <c r="AG8" s="1024"/>
      <c r="AH8" s="1024"/>
      <c r="AI8" s="1024"/>
      <c r="AJ8" s="1025"/>
      <c r="AK8" s="1088"/>
      <c r="AL8" s="1089"/>
      <c r="AM8" s="1089"/>
      <c r="AN8" s="1089"/>
      <c r="AO8" s="1089"/>
      <c r="AP8" s="1089"/>
      <c r="AQ8" s="1089"/>
      <c r="AR8" s="1089"/>
      <c r="AS8" s="1089"/>
      <c r="AT8" s="1089"/>
      <c r="AU8" s="1086"/>
      <c r="AV8" s="1086"/>
      <c r="AW8" s="1086"/>
      <c r="AX8" s="1086"/>
      <c r="AY8" s="1087"/>
      <c r="AZ8" s="234"/>
      <c r="BA8" s="234"/>
      <c r="BB8" s="234"/>
      <c r="BC8" s="234"/>
      <c r="BD8" s="234"/>
      <c r="BE8" s="235"/>
      <c r="BF8" s="235"/>
      <c r="BG8" s="235"/>
      <c r="BH8" s="235"/>
      <c r="BI8" s="235"/>
      <c r="BJ8" s="235"/>
      <c r="BK8" s="235"/>
      <c r="BL8" s="235"/>
      <c r="BM8" s="235"/>
      <c r="BN8" s="235"/>
      <c r="BO8" s="235"/>
      <c r="BP8" s="235"/>
      <c r="BQ8" s="240">
        <v>2</v>
      </c>
      <c r="BR8" s="241"/>
      <c r="BS8" s="998" t="s">
        <v>609</v>
      </c>
      <c r="BT8" s="999"/>
      <c r="BU8" s="999"/>
      <c r="BV8" s="999"/>
      <c r="BW8" s="999"/>
      <c r="BX8" s="999"/>
      <c r="BY8" s="999"/>
      <c r="BZ8" s="999"/>
      <c r="CA8" s="999"/>
      <c r="CB8" s="999"/>
      <c r="CC8" s="999"/>
      <c r="CD8" s="999"/>
      <c r="CE8" s="999"/>
      <c r="CF8" s="999"/>
      <c r="CG8" s="1020"/>
      <c r="CH8" s="995">
        <v>-27</v>
      </c>
      <c r="CI8" s="996"/>
      <c r="CJ8" s="996"/>
      <c r="CK8" s="996"/>
      <c r="CL8" s="997"/>
      <c r="CM8" s="995">
        <v>91</v>
      </c>
      <c r="CN8" s="996"/>
      <c r="CO8" s="996"/>
      <c r="CP8" s="996"/>
      <c r="CQ8" s="997"/>
      <c r="CR8" s="995">
        <v>20</v>
      </c>
      <c r="CS8" s="996"/>
      <c r="CT8" s="996"/>
      <c r="CU8" s="996"/>
      <c r="CV8" s="997"/>
      <c r="CW8" s="995">
        <v>7</v>
      </c>
      <c r="CX8" s="996"/>
      <c r="CY8" s="996"/>
      <c r="CZ8" s="996"/>
      <c r="DA8" s="997"/>
      <c r="DB8" s="995" t="s">
        <v>596</v>
      </c>
      <c r="DC8" s="996"/>
      <c r="DD8" s="996"/>
      <c r="DE8" s="996"/>
      <c r="DF8" s="997"/>
      <c r="DG8" s="995" t="s">
        <v>596</v>
      </c>
      <c r="DH8" s="996"/>
      <c r="DI8" s="996"/>
      <c r="DJ8" s="996"/>
      <c r="DK8" s="997"/>
      <c r="DL8" s="995" t="s">
        <v>596</v>
      </c>
      <c r="DM8" s="996"/>
      <c r="DN8" s="996"/>
      <c r="DO8" s="996"/>
      <c r="DP8" s="997"/>
      <c r="DQ8" s="995" t="s">
        <v>596</v>
      </c>
      <c r="DR8" s="996"/>
      <c r="DS8" s="996"/>
      <c r="DT8" s="996"/>
      <c r="DU8" s="997"/>
      <c r="DV8" s="998"/>
      <c r="DW8" s="999"/>
      <c r="DX8" s="999"/>
      <c r="DY8" s="999"/>
      <c r="DZ8" s="1000"/>
      <c r="EA8" s="236"/>
    </row>
    <row r="9" spans="1:131" s="237" customFormat="1" ht="26.25" customHeight="1" x14ac:dyDescent="0.15">
      <c r="A9" s="240">
        <v>3</v>
      </c>
      <c r="B9" s="1039"/>
      <c r="C9" s="1040"/>
      <c r="D9" s="1040"/>
      <c r="E9" s="1040"/>
      <c r="F9" s="1040"/>
      <c r="G9" s="1040"/>
      <c r="H9" s="1040"/>
      <c r="I9" s="1040"/>
      <c r="J9" s="1040"/>
      <c r="K9" s="1040"/>
      <c r="L9" s="1040"/>
      <c r="M9" s="1040"/>
      <c r="N9" s="1040"/>
      <c r="O9" s="1040"/>
      <c r="P9" s="1041"/>
      <c r="Q9" s="1045"/>
      <c r="R9" s="1046"/>
      <c r="S9" s="1046"/>
      <c r="T9" s="1046"/>
      <c r="U9" s="1046"/>
      <c r="V9" s="1046"/>
      <c r="W9" s="1046"/>
      <c r="X9" s="1046"/>
      <c r="Y9" s="1046"/>
      <c r="Z9" s="1046"/>
      <c r="AA9" s="1046"/>
      <c r="AB9" s="1046"/>
      <c r="AC9" s="1046"/>
      <c r="AD9" s="1046"/>
      <c r="AE9" s="1047"/>
      <c r="AF9" s="1023"/>
      <c r="AG9" s="1024"/>
      <c r="AH9" s="1024"/>
      <c r="AI9" s="1024"/>
      <c r="AJ9" s="1025"/>
      <c r="AK9" s="1088"/>
      <c r="AL9" s="1089"/>
      <c r="AM9" s="1089"/>
      <c r="AN9" s="1089"/>
      <c r="AO9" s="1089"/>
      <c r="AP9" s="1089"/>
      <c r="AQ9" s="1089"/>
      <c r="AR9" s="1089"/>
      <c r="AS9" s="1089"/>
      <c r="AT9" s="1089"/>
      <c r="AU9" s="1086"/>
      <c r="AV9" s="1086"/>
      <c r="AW9" s="1086"/>
      <c r="AX9" s="1086"/>
      <c r="AY9" s="1087"/>
      <c r="AZ9" s="234"/>
      <c r="BA9" s="234"/>
      <c r="BB9" s="234"/>
      <c r="BC9" s="234"/>
      <c r="BD9" s="234"/>
      <c r="BE9" s="235"/>
      <c r="BF9" s="235"/>
      <c r="BG9" s="235"/>
      <c r="BH9" s="235"/>
      <c r="BI9" s="235"/>
      <c r="BJ9" s="235"/>
      <c r="BK9" s="235"/>
      <c r="BL9" s="235"/>
      <c r="BM9" s="235"/>
      <c r="BN9" s="235"/>
      <c r="BO9" s="235"/>
      <c r="BP9" s="235"/>
      <c r="BQ9" s="240">
        <v>3</v>
      </c>
      <c r="BR9" s="241"/>
      <c r="BS9" s="998"/>
      <c r="BT9" s="999"/>
      <c r="BU9" s="999"/>
      <c r="BV9" s="999"/>
      <c r="BW9" s="999"/>
      <c r="BX9" s="999"/>
      <c r="BY9" s="999"/>
      <c r="BZ9" s="999"/>
      <c r="CA9" s="999"/>
      <c r="CB9" s="999"/>
      <c r="CC9" s="999"/>
      <c r="CD9" s="999"/>
      <c r="CE9" s="999"/>
      <c r="CF9" s="999"/>
      <c r="CG9" s="1020"/>
      <c r="CH9" s="995"/>
      <c r="CI9" s="996"/>
      <c r="CJ9" s="996"/>
      <c r="CK9" s="996"/>
      <c r="CL9" s="997"/>
      <c r="CM9" s="995"/>
      <c r="CN9" s="996"/>
      <c r="CO9" s="996"/>
      <c r="CP9" s="996"/>
      <c r="CQ9" s="997"/>
      <c r="CR9" s="995"/>
      <c r="CS9" s="996"/>
      <c r="CT9" s="996"/>
      <c r="CU9" s="996"/>
      <c r="CV9" s="997"/>
      <c r="CW9" s="995"/>
      <c r="CX9" s="996"/>
      <c r="CY9" s="996"/>
      <c r="CZ9" s="996"/>
      <c r="DA9" s="997"/>
      <c r="DB9" s="995"/>
      <c r="DC9" s="996"/>
      <c r="DD9" s="996"/>
      <c r="DE9" s="996"/>
      <c r="DF9" s="997"/>
      <c r="DG9" s="995"/>
      <c r="DH9" s="996"/>
      <c r="DI9" s="996"/>
      <c r="DJ9" s="996"/>
      <c r="DK9" s="997"/>
      <c r="DL9" s="995"/>
      <c r="DM9" s="996"/>
      <c r="DN9" s="996"/>
      <c r="DO9" s="996"/>
      <c r="DP9" s="997"/>
      <c r="DQ9" s="995"/>
      <c r="DR9" s="996"/>
      <c r="DS9" s="996"/>
      <c r="DT9" s="996"/>
      <c r="DU9" s="997"/>
      <c r="DV9" s="998"/>
      <c r="DW9" s="999"/>
      <c r="DX9" s="999"/>
      <c r="DY9" s="999"/>
      <c r="DZ9" s="1000"/>
      <c r="EA9" s="236"/>
    </row>
    <row r="10" spans="1:131" s="237" customFormat="1" ht="26.25" customHeight="1" x14ac:dyDescent="0.15">
      <c r="A10" s="240">
        <v>4</v>
      </c>
      <c r="B10" s="1039"/>
      <c r="C10" s="1040"/>
      <c r="D10" s="1040"/>
      <c r="E10" s="1040"/>
      <c r="F10" s="1040"/>
      <c r="G10" s="1040"/>
      <c r="H10" s="1040"/>
      <c r="I10" s="1040"/>
      <c r="J10" s="1040"/>
      <c r="K10" s="1040"/>
      <c r="L10" s="1040"/>
      <c r="M10" s="1040"/>
      <c r="N10" s="1040"/>
      <c r="O10" s="1040"/>
      <c r="P10" s="1041"/>
      <c r="Q10" s="1045"/>
      <c r="R10" s="1046"/>
      <c r="S10" s="1046"/>
      <c r="T10" s="1046"/>
      <c r="U10" s="1046"/>
      <c r="V10" s="1046"/>
      <c r="W10" s="1046"/>
      <c r="X10" s="1046"/>
      <c r="Y10" s="1046"/>
      <c r="Z10" s="1046"/>
      <c r="AA10" s="1046"/>
      <c r="AB10" s="1046"/>
      <c r="AC10" s="1046"/>
      <c r="AD10" s="1046"/>
      <c r="AE10" s="1047"/>
      <c r="AF10" s="1023"/>
      <c r="AG10" s="1024"/>
      <c r="AH10" s="1024"/>
      <c r="AI10" s="1024"/>
      <c r="AJ10" s="1025"/>
      <c r="AK10" s="1088"/>
      <c r="AL10" s="1089"/>
      <c r="AM10" s="1089"/>
      <c r="AN10" s="1089"/>
      <c r="AO10" s="1089"/>
      <c r="AP10" s="1089"/>
      <c r="AQ10" s="1089"/>
      <c r="AR10" s="1089"/>
      <c r="AS10" s="1089"/>
      <c r="AT10" s="1089"/>
      <c r="AU10" s="1086"/>
      <c r="AV10" s="1086"/>
      <c r="AW10" s="1086"/>
      <c r="AX10" s="1086"/>
      <c r="AY10" s="1087"/>
      <c r="AZ10" s="234"/>
      <c r="BA10" s="234"/>
      <c r="BB10" s="234"/>
      <c r="BC10" s="234"/>
      <c r="BD10" s="234"/>
      <c r="BE10" s="235"/>
      <c r="BF10" s="235"/>
      <c r="BG10" s="235"/>
      <c r="BH10" s="235"/>
      <c r="BI10" s="235"/>
      <c r="BJ10" s="235"/>
      <c r="BK10" s="235"/>
      <c r="BL10" s="235"/>
      <c r="BM10" s="235"/>
      <c r="BN10" s="235"/>
      <c r="BO10" s="235"/>
      <c r="BP10" s="235"/>
      <c r="BQ10" s="240">
        <v>4</v>
      </c>
      <c r="BR10" s="241"/>
      <c r="BS10" s="998"/>
      <c r="BT10" s="999"/>
      <c r="BU10" s="999"/>
      <c r="BV10" s="999"/>
      <c r="BW10" s="999"/>
      <c r="BX10" s="999"/>
      <c r="BY10" s="999"/>
      <c r="BZ10" s="999"/>
      <c r="CA10" s="999"/>
      <c r="CB10" s="999"/>
      <c r="CC10" s="999"/>
      <c r="CD10" s="999"/>
      <c r="CE10" s="999"/>
      <c r="CF10" s="999"/>
      <c r="CG10" s="1020"/>
      <c r="CH10" s="995"/>
      <c r="CI10" s="996"/>
      <c r="CJ10" s="996"/>
      <c r="CK10" s="996"/>
      <c r="CL10" s="997"/>
      <c r="CM10" s="995"/>
      <c r="CN10" s="996"/>
      <c r="CO10" s="996"/>
      <c r="CP10" s="996"/>
      <c r="CQ10" s="997"/>
      <c r="CR10" s="995"/>
      <c r="CS10" s="996"/>
      <c r="CT10" s="996"/>
      <c r="CU10" s="996"/>
      <c r="CV10" s="997"/>
      <c r="CW10" s="995"/>
      <c r="CX10" s="996"/>
      <c r="CY10" s="996"/>
      <c r="CZ10" s="996"/>
      <c r="DA10" s="997"/>
      <c r="DB10" s="995"/>
      <c r="DC10" s="996"/>
      <c r="DD10" s="996"/>
      <c r="DE10" s="996"/>
      <c r="DF10" s="997"/>
      <c r="DG10" s="995"/>
      <c r="DH10" s="996"/>
      <c r="DI10" s="996"/>
      <c r="DJ10" s="996"/>
      <c r="DK10" s="997"/>
      <c r="DL10" s="995"/>
      <c r="DM10" s="996"/>
      <c r="DN10" s="996"/>
      <c r="DO10" s="996"/>
      <c r="DP10" s="997"/>
      <c r="DQ10" s="995"/>
      <c r="DR10" s="996"/>
      <c r="DS10" s="996"/>
      <c r="DT10" s="996"/>
      <c r="DU10" s="997"/>
      <c r="DV10" s="998"/>
      <c r="DW10" s="999"/>
      <c r="DX10" s="999"/>
      <c r="DY10" s="999"/>
      <c r="DZ10" s="1000"/>
      <c r="EA10" s="236"/>
    </row>
    <row r="11" spans="1:131" s="237" customFormat="1" ht="26.25" customHeight="1" x14ac:dyDescent="0.15">
      <c r="A11" s="240">
        <v>5</v>
      </c>
      <c r="B11" s="1039"/>
      <c r="C11" s="1040"/>
      <c r="D11" s="1040"/>
      <c r="E11" s="1040"/>
      <c r="F11" s="1040"/>
      <c r="G11" s="1040"/>
      <c r="H11" s="1040"/>
      <c r="I11" s="1040"/>
      <c r="J11" s="1040"/>
      <c r="K11" s="1040"/>
      <c r="L11" s="1040"/>
      <c r="M11" s="1040"/>
      <c r="N11" s="1040"/>
      <c r="O11" s="1040"/>
      <c r="P11" s="1041"/>
      <c r="Q11" s="1045"/>
      <c r="R11" s="1046"/>
      <c r="S11" s="1046"/>
      <c r="T11" s="1046"/>
      <c r="U11" s="1046"/>
      <c r="V11" s="1046"/>
      <c r="W11" s="1046"/>
      <c r="X11" s="1046"/>
      <c r="Y11" s="1046"/>
      <c r="Z11" s="1046"/>
      <c r="AA11" s="1046"/>
      <c r="AB11" s="1046"/>
      <c r="AC11" s="1046"/>
      <c r="AD11" s="1046"/>
      <c r="AE11" s="1047"/>
      <c r="AF11" s="1023"/>
      <c r="AG11" s="1024"/>
      <c r="AH11" s="1024"/>
      <c r="AI11" s="1024"/>
      <c r="AJ11" s="1025"/>
      <c r="AK11" s="1088"/>
      <c r="AL11" s="1089"/>
      <c r="AM11" s="1089"/>
      <c r="AN11" s="1089"/>
      <c r="AO11" s="1089"/>
      <c r="AP11" s="1089"/>
      <c r="AQ11" s="1089"/>
      <c r="AR11" s="1089"/>
      <c r="AS11" s="1089"/>
      <c r="AT11" s="1089"/>
      <c r="AU11" s="1086"/>
      <c r="AV11" s="1086"/>
      <c r="AW11" s="1086"/>
      <c r="AX11" s="1086"/>
      <c r="AY11" s="1087"/>
      <c r="AZ11" s="234"/>
      <c r="BA11" s="234"/>
      <c r="BB11" s="234"/>
      <c r="BC11" s="234"/>
      <c r="BD11" s="234"/>
      <c r="BE11" s="235"/>
      <c r="BF11" s="235"/>
      <c r="BG11" s="235"/>
      <c r="BH11" s="235"/>
      <c r="BI11" s="235"/>
      <c r="BJ11" s="235"/>
      <c r="BK11" s="235"/>
      <c r="BL11" s="235"/>
      <c r="BM11" s="235"/>
      <c r="BN11" s="235"/>
      <c r="BO11" s="235"/>
      <c r="BP11" s="235"/>
      <c r="BQ11" s="240">
        <v>5</v>
      </c>
      <c r="BR11" s="241"/>
      <c r="BS11" s="998"/>
      <c r="BT11" s="999"/>
      <c r="BU11" s="999"/>
      <c r="BV11" s="999"/>
      <c r="BW11" s="999"/>
      <c r="BX11" s="999"/>
      <c r="BY11" s="999"/>
      <c r="BZ11" s="999"/>
      <c r="CA11" s="999"/>
      <c r="CB11" s="999"/>
      <c r="CC11" s="999"/>
      <c r="CD11" s="999"/>
      <c r="CE11" s="999"/>
      <c r="CF11" s="999"/>
      <c r="CG11" s="1020"/>
      <c r="CH11" s="995"/>
      <c r="CI11" s="996"/>
      <c r="CJ11" s="996"/>
      <c r="CK11" s="996"/>
      <c r="CL11" s="997"/>
      <c r="CM11" s="995"/>
      <c r="CN11" s="996"/>
      <c r="CO11" s="996"/>
      <c r="CP11" s="996"/>
      <c r="CQ11" s="997"/>
      <c r="CR11" s="995"/>
      <c r="CS11" s="996"/>
      <c r="CT11" s="996"/>
      <c r="CU11" s="996"/>
      <c r="CV11" s="997"/>
      <c r="CW11" s="995"/>
      <c r="CX11" s="996"/>
      <c r="CY11" s="996"/>
      <c r="CZ11" s="996"/>
      <c r="DA11" s="997"/>
      <c r="DB11" s="995"/>
      <c r="DC11" s="996"/>
      <c r="DD11" s="996"/>
      <c r="DE11" s="996"/>
      <c r="DF11" s="997"/>
      <c r="DG11" s="995"/>
      <c r="DH11" s="996"/>
      <c r="DI11" s="996"/>
      <c r="DJ11" s="996"/>
      <c r="DK11" s="997"/>
      <c r="DL11" s="995"/>
      <c r="DM11" s="996"/>
      <c r="DN11" s="996"/>
      <c r="DO11" s="996"/>
      <c r="DP11" s="997"/>
      <c r="DQ11" s="995"/>
      <c r="DR11" s="996"/>
      <c r="DS11" s="996"/>
      <c r="DT11" s="996"/>
      <c r="DU11" s="997"/>
      <c r="DV11" s="998"/>
      <c r="DW11" s="999"/>
      <c r="DX11" s="999"/>
      <c r="DY11" s="999"/>
      <c r="DZ11" s="1000"/>
      <c r="EA11" s="236"/>
    </row>
    <row r="12" spans="1:131" s="237" customFormat="1" ht="26.25" customHeight="1" x14ac:dyDescent="0.15">
      <c r="A12" s="240">
        <v>6</v>
      </c>
      <c r="B12" s="1039"/>
      <c r="C12" s="1040"/>
      <c r="D12" s="1040"/>
      <c r="E12" s="1040"/>
      <c r="F12" s="1040"/>
      <c r="G12" s="1040"/>
      <c r="H12" s="1040"/>
      <c r="I12" s="1040"/>
      <c r="J12" s="1040"/>
      <c r="K12" s="1040"/>
      <c r="L12" s="1040"/>
      <c r="M12" s="1040"/>
      <c r="N12" s="1040"/>
      <c r="O12" s="1040"/>
      <c r="P12" s="1041"/>
      <c r="Q12" s="1045"/>
      <c r="R12" s="1046"/>
      <c r="S12" s="1046"/>
      <c r="T12" s="1046"/>
      <c r="U12" s="1046"/>
      <c r="V12" s="1046"/>
      <c r="W12" s="1046"/>
      <c r="X12" s="1046"/>
      <c r="Y12" s="1046"/>
      <c r="Z12" s="1046"/>
      <c r="AA12" s="1046"/>
      <c r="AB12" s="1046"/>
      <c r="AC12" s="1046"/>
      <c r="AD12" s="1046"/>
      <c r="AE12" s="1047"/>
      <c r="AF12" s="1023"/>
      <c r="AG12" s="1024"/>
      <c r="AH12" s="1024"/>
      <c r="AI12" s="1024"/>
      <c r="AJ12" s="1025"/>
      <c r="AK12" s="1088"/>
      <c r="AL12" s="1089"/>
      <c r="AM12" s="1089"/>
      <c r="AN12" s="1089"/>
      <c r="AO12" s="1089"/>
      <c r="AP12" s="1089"/>
      <c r="AQ12" s="1089"/>
      <c r="AR12" s="1089"/>
      <c r="AS12" s="1089"/>
      <c r="AT12" s="1089"/>
      <c r="AU12" s="1086"/>
      <c r="AV12" s="1086"/>
      <c r="AW12" s="1086"/>
      <c r="AX12" s="1086"/>
      <c r="AY12" s="1087"/>
      <c r="AZ12" s="234"/>
      <c r="BA12" s="234"/>
      <c r="BB12" s="234"/>
      <c r="BC12" s="234"/>
      <c r="BD12" s="234"/>
      <c r="BE12" s="235"/>
      <c r="BF12" s="235"/>
      <c r="BG12" s="235"/>
      <c r="BH12" s="235"/>
      <c r="BI12" s="235"/>
      <c r="BJ12" s="235"/>
      <c r="BK12" s="235"/>
      <c r="BL12" s="235"/>
      <c r="BM12" s="235"/>
      <c r="BN12" s="235"/>
      <c r="BO12" s="235"/>
      <c r="BP12" s="235"/>
      <c r="BQ12" s="240">
        <v>6</v>
      </c>
      <c r="BR12" s="241"/>
      <c r="BS12" s="998"/>
      <c r="BT12" s="999"/>
      <c r="BU12" s="999"/>
      <c r="BV12" s="999"/>
      <c r="BW12" s="999"/>
      <c r="BX12" s="999"/>
      <c r="BY12" s="999"/>
      <c r="BZ12" s="999"/>
      <c r="CA12" s="999"/>
      <c r="CB12" s="999"/>
      <c r="CC12" s="999"/>
      <c r="CD12" s="999"/>
      <c r="CE12" s="999"/>
      <c r="CF12" s="999"/>
      <c r="CG12" s="1020"/>
      <c r="CH12" s="995"/>
      <c r="CI12" s="996"/>
      <c r="CJ12" s="996"/>
      <c r="CK12" s="996"/>
      <c r="CL12" s="997"/>
      <c r="CM12" s="995"/>
      <c r="CN12" s="996"/>
      <c r="CO12" s="996"/>
      <c r="CP12" s="996"/>
      <c r="CQ12" s="997"/>
      <c r="CR12" s="995"/>
      <c r="CS12" s="996"/>
      <c r="CT12" s="996"/>
      <c r="CU12" s="996"/>
      <c r="CV12" s="997"/>
      <c r="CW12" s="995"/>
      <c r="CX12" s="996"/>
      <c r="CY12" s="996"/>
      <c r="CZ12" s="996"/>
      <c r="DA12" s="997"/>
      <c r="DB12" s="995"/>
      <c r="DC12" s="996"/>
      <c r="DD12" s="996"/>
      <c r="DE12" s="996"/>
      <c r="DF12" s="997"/>
      <c r="DG12" s="995"/>
      <c r="DH12" s="996"/>
      <c r="DI12" s="996"/>
      <c r="DJ12" s="996"/>
      <c r="DK12" s="997"/>
      <c r="DL12" s="995"/>
      <c r="DM12" s="996"/>
      <c r="DN12" s="996"/>
      <c r="DO12" s="996"/>
      <c r="DP12" s="997"/>
      <c r="DQ12" s="995"/>
      <c r="DR12" s="996"/>
      <c r="DS12" s="996"/>
      <c r="DT12" s="996"/>
      <c r="DU12" s="997"/>
      <c r="DV12" s="998"/>
      <c r="DW12" s="999"/>
      <c r="DX12" s="999"/>
      <c r="DY12" s="999"/>
      <c r="DZ12" s="1000"/>
      <c r="EA12" s="236"/>
    </row>
    <row r="13" spans="1:131" s="237" customFormat="1" ht="26.25" customHeight="1" x14ac:dyDescent="0.15">
      <c r="A13" s="240">
        <v>7</v>
      </c>
      <c r="B13" s="1039"/>
      <c r="C13" s="1040"/>
      <c r="D13" s="1040"/>
      <c r="E13" s="1040"/>
      <c r="F13" s="1040"/>
      <c r="G13" s="1040"/>
      <c r="H13" s="1040"/>
      <c r="I13" s="1040"/>
      <c r="J13" s="1040"/>
      <c r="K13" s="1040"/>
      <c r="L13" s="1040"/>
      <c r="M13" s="1040"/>
      <c r="N13" s="1040"/>
      <c r="O13" s="1040"/>
      <c r="P13" s="1041"/>
      <c r="Q13" s="1045"/>
      <c r="R13" s="1046"/>
      <c r="S13" s="1046"/>
      <c r="T13" s="1046"/>
      <c r="U13" s="1046"/>
      <c r="V13" s="1046"/>
      <c r="W13" s="1046"/>
      <c r="X13" s="1046"/>
      <c r="Y13" s="1046"/>
      <c r="Z13" s="1046"/>
      <c r="AA13" s="1046"/>
      <c r="AB13" s="1046"/>
      <c r="AC13" s="1046"/>
      <c r="AD13" s="1046"/>
      <c r="AE13" s="1047"/>
      <c r="AF13" s="1023"/>
      <c r="AG13" s="1024"/>
      <c r="AH13" s="1024"/>
      <c r="AI13" s="1024"/>
      <c r="AJ13" s="1025"/>
      <c r="AK13" s="1088"/>
      <c r="AL13" s="1089"/>
      <c r="AM13" s="1089"/>
      <c r="AN13" s="1089"/>
      <c r="AO13" s="1089"/>
      <c r="AP13" s="1089"/>
      <c r="AQ13" s="1089"/>
      <c r="AR13" s="1089"/>
      <c r="AS13" s="1089"/>
      <c r="AT13" s="1089"/>
      <c r="AU13" s="1086"/>
      <c r="AV13" s="1086"/>
      <c r="AW13" s="1086"/>
      <c r="AX13" s="1086"/>
      <c r="AY13" s="1087"/>
      <c r="AZ13" s="234"/>
      <c r="BA13" s="234"/>
      <c r="BB13" s="234"/>
      <c r="BC13" s="234"/>
      <c r="BD13" s="234"/>
      <c r="BE13" s="235"/>
      <c r="BF13" s="235"/>
      <c r="BG13" s="235"/>
      <c r="BH13" s="235"/>
      <c r="BI13" s="235"/>
      <c r="BJ13" s="235"/>
      <c r="BK13" s="235"/>
      <c r="BL13" s="235"/>
      <c r="BM13" s="235"/>
      <c r="BN13" s="235"/>
      <c r="BO13" s="235"/>
      <c r="BP13" s="235"/>
      <c r="BQ13" s="240">
        <v>7</v>
      </c>
      <c r="BR13" s="241"/>
      <c r="BS13" s="998"/>
      <c r="BT13" s="999"/>
      <c r="BU13" s="999"/>
      <c r="BV13" s="999"/>
      <c r="BW13" s="999"/>
      <c r="BX13" s="999"/>
      <c r="BY13" s="999"/>
      <c r="BZ13" s="999"/>
      <c r="CA13" s="999"/>
      <c r="CB13" s="999"/>
      <c r="CC13" s="999"/>
      <c r="CD13" s="999"/>
      <c r="CE13" s="999"/>
      <c r="CF13" s="999"/>
      <c r="CG13" s="1020"/>
      <c r="CH13" s="995"/>
      <c r="CI13" s="996"/>
      <c r="CJ13" s="996"/>
      <c r="CK13" s="996"/>
      <c r="CL13" s="997"/>
      <c r="CM13" s="995"/>
      <c r="CN13" s="996"/>
      <c r="CO13" s="996"/>
      <c r="CP13" s="996"/>
      <c r="CQ13" s="997"/>
      <c r="CR13" s="995"/>
      <c r="CS13" s="996"/>
      <c r="CT13" s="996"/>
      <c r="CU13" s="996"/>
      <c r="CV13" s="997"/>
      <c r="CW13" s="995"/>
      <c r="CX13" s="996"/>
      <c r="CY13" s="996"/>
      <c r="CZ13" s="996"/>
      <c r="DA13" s="997"/>
      <c r="DB13" s="995"/>
      <c r="DC13" s="996"/>
      <c r="DD13" s="996"/>
      <c r="DE13" s="996"/>
      <c r="DF13" s="997"/>
      <c r="DG13" s="995"/>
      <c r="DH13" s="996"/>
      <c r="DI13" s="996"/>
      <c r="DJ13" s="996"/>
      <c r="DK13" s="997"/>
      <c r="DL13" s="995"/>
      <c r="DM13" s="996"/>
      <c r="DN13" s="996"/>
      <c r="DO13" s="996"/>
      <c r="DP13" s="997"/>
      <c r="DQ13" s="995"/>
      <c r="DR13" s="996"/>
      <c r="DS13" s="996"/>
      <c r="DT13" s="996"/>
      <c r="DU13" s="997"/>
      <c r="DV13" s="998"/>
      <c r="DW13" s="999"/>
      <c r="DX13" s="999"/>
      <c r="DY13" s="999"/>
      <c r="DZ13" s="1000"/>
      <c r="EA13" s="236"/>
    </row>
    <row r="14" spans="1:131" s="237" customFormat="1" ht="26.25" customHeight="1" x14ac:dyDescent="0.15">
      <c r="A14" s="240">
        <v>8</v>
      </c>
      <c r="B14" s="1039"/>
      <c r="C14" s="1040"/>
      <c r="D14" s="1040"/>
      <c r="E14" s="1040"/>
      <c r="F14" s="1040"/>
      <c r="G14" s="1040"/>
      <c r="H14" s="1040"/>
      <c r="I14" s="1040"/>
      <c r="J14" s="1040"/>
      <c r="K14" s="1040"/>
      <c r="L14" s="1040"/>
      <c r="M14" s="1040"/>
      <c r="N14" s="1040"/>
      <c r="O14" s="1040"/>
      <c r="P14" s="1041"/>
      <c r="Q14" s="1045"/>
      <c r="R14" s="1046"/>
      <c r="S14" s="1046"/>
      <c r="T14" s="1046"/>
      <c r="U14" s="1046"/>
      <c r="V14" s="1046"/>
      <c r="W14" s="1046"/>
      <c r="X14" s="1046"/>
      <c r="Y14" s="1046"/>
      <c r="Z14" s="1046"/>
      <c r="AA14" s="1046"/>
      <c r="AB14" s="1046"/>
      <c r="AC14" s="1046"/>
      <c r="AD14" s="1046"/>
      <c r="AE14" s="1047"/>
      <c r="AF14" s="1023"/>
      <c r="AG14" s="1024"/>
      <c r="AH14" s="1024"/>
      <c r="AI14" s="1024"/>
      <c r="AJ14" s="1025"/>
      <c r="AK14" s="1088"/>
      <c r="AL14" s="1089"/>
      <c r="AM14" s="1089"/>
      <c r="AN14" s="1089"/>
      <c r="AO14" s="1089"/>
      <c r="AP14" s="1089"/>
      <c r="AQ14" s="1089"/>
      <c r="AR14" s="1089"/>
      <c r="AS14" s="1089"/>
      <c r="AT14" s="1089"/>
      <c r="AU14" s="1086"/>
      <c r="AV14" s="1086"/>
      <c r="AW14" s="1086"/>
      <c r="AX14" s="1086"/>
      <c r="AY14" s="1087"/>
      <c r="AZ14" s="234"/>
      <c r="BA14" s="234"/>
      <c r="BB14" s="234"/>
      <c r="BC14" s="234"/>
      <c r="BD14" s="234"/>
      <c r="BE14" s="235"/>
      <c r="BF14" s="235"/>
      <c r="BG14" s="235"/>
      <c r="BH14" s="235"/>
      <c r="BI14" s="235"/>
      <c r="BJ14" s="235"/>
      <c r="BK14" s="235"/>
      <c r="BL14" s="235"/>
      <c r="BM14" s="235"/>
      <c r="BN14" s="235"/>
      <c r="BO14" s="235"/>
      <c r="BP14" s="235"/>
      <c r="BQ14" s="240">
        <v>8</v>
      </c>
      <c r="BR14" s="241"/>
      <c r="BS14" s="998"/>
      <c r="BT14" s="999"/>
      <c r="BU14" s="999"/>
      <c r="BV14" s="999"/>
      <c r="BW14" s="999"/>
      <c r="BX14" s="999"/>
      <c r="BY14" s="999"/>
      <c r="BZ14" s="999"/>
      <c r="CA14" s="999"/>
      <c r="CB14" s="999"/>
      <c r="CC14" s="999"/>
      <c r="CD14" s="999"/>
      <c r="CE14" s="999"/>
      <c r="CF14" s="999"/>
      <c r="CG14" s="1020"/>
      <c r="CH14" s="995"/>
      <c r="CI14" s="996"/>
      <c r="CJ14" s="996"/>
      <c r="CK14" s="996"/>
      <c r="CL14" s="997"/>
      <c r="CM14" s="995"/>
      <c r="CN14" s="996"/>
      <c r="CO14" s="996"/>
      <c r="CP14" s="996"/>
      <c r="CQ14" s="997"/>
      <c r="CR14" s="995"/>
      <c r="CS14" s="996"/>
      <c r="CT14" s="996"/>
      <c r="CU14" s="996"/>
      <c r="CV14" s="997"/>
      <c r="CW14" s="995"/>
      <c r="CX14" s="996"/>
      <c r="CY14" s="996"/>
      <c r="CZ14" s="996"/>
      <c r="DA14" s="997"/>
      <c r="DB14" s="995"/>
      <c r="DC14" s="996"/>
      <c r="DD14" s="996"/>
      <c r="DE14" s="996"/>
      <c r="DF14" s="997"/>
      <c r="DG14" s="995"/>
      <c r="DH14" s="996"/>
      <c r="DI14" s="996"/>
      <c r="DJ14" s="996"/>
      <c r="DK14" s="997"/>
      <c r="DL14" s="995"/>
      <c r="DM14" s="996"/>
      <c r="DN14" s="996"/>
      <c r="DO14" s="996"/>
      <c r="DP14" s="997"/>
      <c r="DQ14" s="995"/>
      <c r="DR14" s="996"/>
      <c r="DS14" s="996"/>
      <c r="DT14" s="996"/>
      <c r="DU14" s="997"/>
      <c r="DV14" s="998"/>
      <c r="DW14" s="999"/>
      <c r="DX14" s="999"/>
      <c r="DY14" s="999"/>
      <c r="DZ14" s="1000"/>
      <c r="EA14" s="236"/>
    </row>
    <row r="15" spans="1:131" s="237" customFormat="1" ht="26.25" customHeight="1" x14ac:dyDescent="0.15">
      <c r="A15" s="240">
        <v>9</v>
      </c>
      <c r="B15" s="1039"/>
      <c r="C15" s="1040"/>
      <c r="D15" s="1040"/>
      <c r="E15" s="1040"/>
      <c r="F15" s="1040"/>
      <c r="G15" s="1040"/>
      <c r="H15" s="1040"/>
      <c r="I15" s="1040"/>
      <c r="J15" s="1040"/>
      <c r="K15" s="1040"/>
      <c r="L15" s="1040"/>
      <c r="M15" s="1040"/>
      <c r="N15" s="1040"/>
      <c r="O15" s="1040"/>
      <c r="P15" s="1041"/>
      <c r="Q15" s="1045"/>
      <c r="R15" s="1046"/>
      <c r="S15" s="1046"/>
      <c r="T15" s="1046"/>
      <c r="U15" s="1046"/>
      <c r="V15" s="1046"/>
      <c r="W15" s="1046"/>
      <c r="X15" s="1046"/>
      <c r="Y15" s="1046"/>
      <c r="Z15" s="1046"/>
      <c r="AA15" s="1046"/>
      <c r="AB15" s="1046"/>
      <c r="AC15" s="1046"/>
      <c r="AD15" s="1046"/>
      <c r="AE15" s="1047"/>
      <c r="AF15" s="1023"/>
      <c r="AG15" s="1024"/>
      <c r="AH15" s="1024"/>
      <c r="AI15" s="1024"/>
      <c r="AJ15" s="1025"/>
      <c r="AK15" s="1088"/>
      <c r="AL15" s="1089"/>
      <c r="AM15" s="1089"/>
      <c r="AN15" s="1089"/>
      <c r="AO15" s="1089"/>
      <c r="AP15" s="1089"/>
      <c r="AQ15" s="1089"/>
      <c r="AR15" s="1089"/>
      <c r="AS15" s="1089"/>
      <c r="AT15" s="1089"/>
      <c r="AU15" s="1086"/>
      <c r="AV15" s="1086"/>
      <c r="AW15" s="1086"/>
      <c r="AX15" s="1086"/>
      <c r="AY15" s="1087"/>
      <c r="AZ15" s="234"/>
      <c r="BA15" s="234"/>
      <c r="BB15" s="234"/>
      <c r="BC15" s="234"/>
      <c r="BD15" s="234"/>
      <c r="BE15" s="235"/>
      <c r="BF15" s="235"/>
      <c r="BG15" s="235"/>
      <c r="BH15" s="235"/>
      <c r="BI15" s="235"/>
      <c r="BJ15" s="235"/>
      <c r="BK15" s="235"/>
      <c r="BL15" s="235"/>
      <c r="BM15" s="235"/>
      <c r="BN15" s="235"/>
      <c r="BO15" s="235"/>
      <c r="BP15" s="235"/>
      <c r="BQ15" s="240">
        <v>9</v>
      </c>
      <c r="BR15" s="241"/>
      <c r="BS15" s="998"/>
      <c r="BT15" s="999"/>
      <c r="BU15" s="999"/>
      <c r="BV15" s="999"/>
      <c r="BW15" s="999"/>
      <c r="BX15" s="999"/>
      <c r="BY15" s="999"/>
      <c r="BZ15" s="999"/>
      <c r="CA15" s="999"/>
      <c r="CB15" s="999"/>
      <c r="CC15" s="999"/>
      <c r="CD15" s="999"/>
      <c r="CE15" s="999"/>
      <c r="CF15" s="999"/>
      <c r="CG15" s="1020"/>
      <c r="CH15" s="995"/>
      <c r="CI15" s="996"/>
      <c r="CJ15" s="996"/>
      <c r="CK15" s="996"/>
      <c r="CL15" s="997"/>
      <c r="CM15" s="995"/>
      <c r="CN15" s="996"/>
      <c r="CO15" s="996"/>
      <c r="CP15" s="996"/>
      <c r="CQ15" s="997"/>
      <c r="CR15" s="995"/>
      <c r="CS15" s="996"/>
      <c r="CT15" s="996"/>
      <c r="CU15" s="996"/>
      <c r="CV15" s="997"/>
      <c r="CW15" s="995"/>
      <c r="CX15" s="996"/>
      <c r="CY15" s="996"/>
      <c r="CZ15" s="996"/>
      <c r="DA15" s="997"/>
      <c r="DB15" s="995"/>
      <c r="DC15" s="996"/>
      <c r="DD15" s="996"/>
      <c r="DE15" s="996"/>
      <c r="DF15" s="997"/>
      <c r="DG15" s="995"/>
      <c r="DH15" s="996"/>
      <c r="DI15" s="996"/>
      <c r="DJ15" s="996"/>
      <c r="DK15" s="997"/>
      <c r="DL15" s="995"/>
      <c r="DM15" s="996"/>
      <c r="DN15" s="996"/>
      <c r="DO15" s="996"/>
      <c r="DP15" s="997"/>
      <c r="DQ15" s="995"/>
      <c r="DR15" s="996"/>
      <c r="DS15" s="996"/>
      <c r="DT15" s="996"/>
      <c r="DU15" s="997"/>
      <c r="DV15" s="998"/>
      <c r="DW15" s="999"/>
      <c r="DX15" s="999"/>
      <c r="DY15" s="999"/>
      <c r="DZ15" s="1000"/>
      <c r="EA15" s="236"/>
    </row>
    <row r="16" spans="1:131" s="237" customFormat="1" ht="26.25" customHeight="1" x14ac:dyDescent="0.15">
      <c r="A16" s="240">
        <v>10</v>
      </c>
      <c r="B16" s="1039"/>
      <c r="C16" s="1040"/>
      <c r="D16" s="1040"/>
      <c r="E16" s="1040"/>
      <c r="F16" s="1040"/>
      <c r="G16" s="1040"/>
      <c r="H16" s="1040"/>
      <c r="I16" s="1040"/>
      <c r="J16" s="1040"/>
      <c r="K16" s="1040"/>
      <c r="L16" s="1040"/>
      <c r="M16" s="1040"/>
      <c r="N16" s="1040"/>
      <c r="O16" s="1040"/>
      <c r="P16" s="1041"/>
      <c r="Q16" s="1045"/>
      <c r="R16" s="1046"/>
      <c r="S16" s="1046"/>
      <c r="T16" s="1046"/>
      <c r="U16" s="1046"/>
      <c r="V16" s="1046"/>
      <c r="W16" s="1046"/>
      <c r="X16" s="1046"/>
      <c r="Y16" s="1046"/>
      <c r="Z16" s="1046"/>
      <c r="AA16" s="1046"/>
      <c r="AB16" s="1046"/>
      <c r="AC16" s="1046"/>
      <c r="AD16" s="1046"/>
      <c r="AE16" s="1047"/>
      <c r="AF16" s="1023"/>
      <c r="AG16" s="1024"/>
      <c r="AH16" s="1024"/>
      <c r="AI16" s="1024"/>
      <c r="AJ16" s="1025"/>
      <c r="AK16" s="1088"/>
      <c r="AL16" s="1089"/>
      <c r="AM16" s="1089"/>
      <c r="AN16" s="1089"/>
      <c r="AO16" s="1089"/>
      <c r="AP16" s="1089"/>
      <c r="AQ16" s="1089"/>
      <c r="AR16" s="1089"/>
      <c r="AS16" s="1089"/>
      <c r="AT16" s="1089"/>
      <c r="AU16" s="1086"/>
      <c r="AV16" s="1086"/>
      <c r="AW16" s="1086"/>
      <c r="AX16" s="1086"/>
      <c r="AY16" s="1087"/>
      <c r="AZ16" s="234"/>
      <c r="BA16" s="234"/>
      <c r="BB16" s="234"/>
      <c r="BC16" s="234"/>
      <c r="BD16" s="234"/>
      <c r="BE16" s="235"/>
      <c r="BF16" s="235"/>
      <c r="BG16" s="235"/>
      <c r="BH16" s="235"/>
      <c r="BI16" s="235"/>
      <c r="BJ16" s="235"/>
      <c r="BK16" s="235"/>
      <c r="BL16" s="235"/>
      <c r="BM16" s="235"/>
      <c r="BN16" s="235"/>
      <c r="BO16" s="235"/>
      <c r="BP16" s="235"/>
      <c r="BQ16" s="240">
        <v>10</v>
      </c>
      <c r="BR16" s="241"/>
      <c r="BS16" s="998"/>
      <c r="BT16" s="999"/>
      <c r="BU16" s="999"/>
      <c r="BV16" s="999"/>
      <c r="BW16" s="999"/>
      <c r="BX16" s="999"/>
      <c r="BY16" s="999"/>
      <c r="BZ16" s="999"/>
      <c r="CA16" s="999"/>
      <c r="CB16" s="999"/>
      <c r="CC16" s="999"/>
      <c r="CD16" s="999"/>
      <c r="CE16" s="999"/>
      <c r="CF16" s="999"/>
      <c r="CG16" s="1020"/>
      <c r="CH16" s="995"/>
      <c r="CI16" s="996"/>
      <c r="CJ16" s="996"/>
      <c r="CK16" s="996"/>
      <c r="CL16" s="997"/>
      <c r="CM16" s="995"/>
      <c r="CN16" s="996"/>
      <c r="CO16" s="996"/>
      <c r="CP16" s="996"/>
      <c r="CQ16" s="997"/>
      <c r="CR16" s="995"/>
      <c r="CS16" s="996"/>
      <c r="CT16" s="996"/>
      <c r="CU16" s="996"/>
      <c r="CV16" s="997"/>
      <c r="CW16" s="995"/>
      <c r="CX16" s="996"/>
      <c r="CY16" s="996"/>
      <c r="CZ16" s="996"/>
      <c r="DA16" s="997"/>
      <c r="DB16" s="995"/>
      <c r="DC16" s="996"/>
      <c r="DD16" s="996"/>
      <c r="DE16" s="996"/>
      <c r="DF16" s="997"/>
      <c r="DG16" s="995"/>
      <c r="DH16" s="996"/>
      <c r="DI16" s="996"/>
      <c r="DJ16" s="996"/>
      <c r="DK16" s="997"/>
      <c r="DL16" s="995"/>
      <c r="DM16" s="996"/>
      <c r="DN16" s="996"/>
      <c r="DO16" s="996"/>
      <c r="DP16" s="997"/>
      <c r="DQ16" s="995"/>
      <c r="DR16" s="996"/>
      <c r="DS16" s="996"/>
      <c r="DT16" s="996"/>
      <c r="DU16" s="997"/>
      <c r="DV16" s="998"/>
      <c r="DW16" s="999"/>
      <c r="DX16" s="999"/>
      <c r="DY16" s="999"/>
      <c r="DZ16" s="1000"/>
      <c r="EA16" s="236"/>
    </row>
    <row r="17" spans="1:131" s="237" customFormat="1" ht="26.25" customHeight="1" x14ac:dyDescent="0.15">
      <c r="A17" s="240">
        <v>11</v>
      </c>
      <c r="B17" s="1039"/>
      <c r="C17" s="1040"/>
      <c r="D17" s="1040"/>
      <c r="E17" s="1040"/>
      <c r="F17" s="1040"/>
      <c r="G17" s="1040"/>
      <c r="H17" s="1040"/>
      <c r="I17" s="1040"/>
      <c r="J17" s="1040"/>
      <c r="K17" s="1040"/>
      <c r="L17" s="1040"/>
      <c r="M17" s="1040"/>
      <c r="N17" s="1040"/>
      <c r="O17" s="1040"/>
      <c r="P17" s="1041"/>
      <c r="Q17" s="1045"/>
      <c r="R17" s="1046"/>
      <c r="S17" s="1046"/>
      <c r="T17" s="1046"/>
      <c r="U17" s="1046"/>
      <c r="V17" s="1046"/>
      <c r="W17" s="1046"/>
      <c r="X17" s="1046"/>
      <c r="Y17" s="1046"/>
      <c r="Z17" s="1046"/>
      <c r="AA17" s="1046"/>
      <c r="AB17" s="1046"/>
      <c r="AC17" s="1046"/>
      <c r="AD17" s="1046"/>
      <c r="AE17" s="1047"/>
      <c r="AF17" s="1023"/>
      <c r="AG17" s="1024"/>
      <c r="AH17" s="1024"/>
      <c r="AI17" s="1024"/>
      <c r="AJ17" s="1025"/>
      <c r="AK17" s="1088"/>
      <c r="AL17" s="1089"/>
      <c r="AM17" s="1089"/>
      <c r="AN17" s="1089"/>
      <c r="AO17" s="1089"/>
      <c r="AP17" s="1089"/>
      <c r="AQ17" s="1089"/>
      <c r="AR17" s="1089"/>
      <c r="AS17" s="1089"/>
      <c r="AT17" s="1089"/>
      <c r="AU17" s="1086"/>
      <c r="AV17" s="1086"/>
      <c r="AW17" s="1086"/>
      <c r="AX17" s="1086"/>
      <c r="AY17" s="1087"/>
      <c r="AZ17" s="234"/>
      <c r="BA17" s="234"/>
      <c r="BB17" s="234"/>
      <c r="BC17" s="234"/>
      <c r="BD17" s="234"/>
      <c r="BE17" s="235"/>
      <c r="BF17" s="235"/>
      <c r="BG17" s="235"/>
      <c r="BH17" s="235"/>
      <c r="BI17" s="235"/>
      <c r="BJ17" s="235"/>
      <c r="BK17" s="235"/>
      <c r="BL17" s="235"/>
      <c r="BM17" s="235"/>
      <c r="BN17" s="235"/>
      <c r="BO17" s="235"/>
      <c r="BP17" s="235"/>
      <c r="BQ17" s="240">
        <v>11</v>
      </c>
      <c r="BR17" s="241"/>
      <c r="BS17" s="998"/>
      <c r="BT17" s="999"/>
      <c r="BU17" s="999"/>
      <c r="BV17" s="999"/>
      <c r="BW17" s="999"/>
      <c r="BX17" s="999"/>
      <c r="BY17" s="999"/>
      <c r="BZ17" s="999"/>
      <c r="CA17" s="999"/>
      <c r="CB17" s="999"/>
      <c r="CC17" s="999"/>
      <c r="CD17" s="999"/>
      <c r="CE17" s="999"/>
      <c r="CF17" s="999"/>
      <c r="CG17" s="1020"/>
      <c r="CH17" s="995"/>
      <c r="CI17" s="996"/>
      <c r="CJ17" s="996"/>
      <c r="CK17" s="996"/>
      <c r="CL17" s="997"/>
      <c r="CM17" s="995"/>
      <c r="CN17" s="996"/>
      <c r="CO17" s="996"/>
      <c r="CP17" s="996"/>
      <c r="CQ17" s="997"/>
      <c r="CR17" s="995"/>
      <c r="CS17" s="996"/>
      <c r="CT17" s="996"/>
      <c r="CU17" s="996"/>
      <c r="CV17" s="997"/>
      <c r="CW17" s="995"/>
      <c r="CX17" s="996"/>
      <c r="CY17" s="996"/>
      <c r="CZ17" s="996"/>
      <c r="DA17" s="997"/>
      <c r="DB17" s="995"/>
      <c r="DC17" s="996"/>
      <c r="DD17" s="996"/>
      <c r="DE17" s="996"/>
      <c r="DF17" s="997"/>
      <c r="DG17" s="995"/>
      <c r="DH17" s="996"/>
      <c r="DI17" s="996"/>
      <c r="DJ17" s="996"/>
      <c r="DK17" s="997"/>
      <c r="DL17" s="995"/>
      <c r="DM17" s="996"/>
      <c r="DN17" s="996"/>
      <c r="DO17" s="996"/>
      <c r="DP17" s="997"/>
      <c r="DQ17" s="995"/>
      <c r="DR17" s="996"/>
      <c r="DS17" s="996"/>
      <c r="DT17" s="996"/>
      <c r="DU17" s="997"/>
      <c r="DV17" s="998"/>
      <c r="DW17" s="999"/>
      <c r="DX17" s="999"/>
      <c r="DY17" s="999"/>
      <c r="DZ17" s="1000"/>
      <c r="EA17" s="236"/>
    </row>
    <row r="18" spans="1:131" s="237" customFormat="1" ht="26.25" customHeight="1" x14ac:dyDescent="0.15">
      <c r="A18" s="240">
        <v>12</v>
      </c>
      <c r="B18" s="1039"/>
      <c r="C18" s="1040"/>
      <c r="D18" s="1040"/>
      <c r="E18" s="1040"/>
      <c r="F18" s="1040"/>
      <c r="G18" s="1040"/>
      <c r="H18" s="1040"/>
      <c r="I18" s="1040"/>
      <c r="J18" s="1040"/>
      <c r="K18" s="1040"/>
      <c r="L18" s="1040"/>
      <c r="M18" s="1040"/>
      <c r="N18" s="1040"/>
      <c r="O18" s="1040"/>
      <c r="P18" s="1041"/>
      <c r="Q18" s="1045"/>
      <c r="R18" s="1046"/>
      <c r="S18" s="1046"/>
      <c r="T18" s="1046"/>
      <c r="U18" s="1046"/>
      <c r="V18" s="1046"/>
      <c r="W18" s="1046"/>
      <c r="X18" s="1046"/>
      <c r="Y18" s="1046"/>
      <c r="Z18" s="1046"/>
      <c r="AA18" s="1046"/>
      <c r="AB18" s="1046"/>
      <c r="AC18" s="1046"/>
      <c r="AD18" s="1046"/>
      <c r="AE18" s="1047"/>
      <c r="AF18" s="1023"/>
      <c r="AG18" s="1024"/>
      <c r="AH18" s="1024"/>
      <c r="AI18" s="1024"/>
      <c r="AJ18" s="1025"/>
      <c r="AK18" s="1088"/>
      <c r="AL18" s="1089"/>
      <c r="AM18" s="1089"/>
      <c r="AN18" s="1089"/>
      <c r="AO18" s="1089"/>
      <c r="AP18" s="1089"/>
      <c r="AQ18" s="1089"/>
      <c r="AR18" s="1089"/>
      <c r="AS18" s="1089"/>
      <c r="AT18" s="1089"/>
      <c r="AU18" s="1086"/>
      <c r="AV18" s="1086"/>
      <c r="AW18" s="1086"/>
      <c r="AX18" s="1086"/>
      <c r="AY18" s="1087"/>
      <c r="AZ18" s="234"/>
      <c r="BA18" s="234"/>
      <c r="BB18" s="234"/>
      <c r="BC18" s="234"/>
      <c r="BD18" s="234"/>
      <c r="BE18" s="235"/>
      <c r="BF18" s="235"/>
      <c r="BG18" s="235"/>
      <c r="BH18" s="235"/>
      <c r="BI18" s="235"/>
      <c r="BJ18" s="235"/>
      <c r="BK18" s="235"/>
      <c r="BL18" s="235"/>
      <c r="BM18" s="235"/>
      <c r="BN18" s="235"/>
      <c r="BO18" s="235"/>
      <c r="BP18" s="235"/>
      <c r="BQ18" s="240">
        <v>12</v>
      </c>
      <c r="BR18" s="241"/>
      <c r="BS18" s="998"/>
      <c r="BT18" s="999"/>
      <c r="BU18" s="999"/>
      <c r="BV18" s="999"/>
      <c r="BW18" s="999"/>
      <c r="BX18" s="999"/>
      <c r="BY18" s="999"/>
      <c r="BZ18" s="999"/>
      <c r="CA18" s="999"/>
      <c r="CB18" s="999"/>
      <c r="CC18" s="999"/>
      <c r="CD18" s="999"/>
      <c r="CE18" s="999"/>
      <c r="CF18" s="999"/>
      <c r="CG18" s="1020"/>
      <c r="CH18" s="995"/>
      <c r="CI18" s="996"/>
      <c r="CJ18" s="996"/>
      <c r="CK18" s="996"/>
      <c r="CL18" s="997"/>
      <c r="CM18" s="995"/>
      <c r="CN18" s="996"/>
      <c r="CO18" s="996"/>
      <c r="CP18" s="996"/>
      <c r="CQ18" s="997"/>
      <c r="CR18" s="995"/>
      <c r="CS18" s="996"/>
      <c r="CT18" s="996"/>
      <c r="CU18" s="996"/>
      <c r="CV18" s="997"/>
      <c r="CW18" s="995"/>
      <c r="CX18" s="996"/>
      <c r="CY18" s="996"/>
      <c r="CZ18" s="996"/>
      <c r="DA18" s="997"/>
      <c r="DB18" s="995"/>
      <c r="DC18" s="996"/>
      <c r="DD18" s="996"/>
      <c r="DE18" s="996"/>
      <c r="DF18" s="997"/>
      <c r="DG18" s="995"/>
      <c r="DH18" s="996"/>
      <c r="DI18" s="996"/>
      <c r="DJ18" s="996"/>
      <c r="DK18" s="997"/>
      <c r="DL18" s="995"/>
      <c r="DM18" s="996"/>
      <c r="DN18" s="996"/>
      <c r="DO18" s="996"/>
      <c r="DP18" s="997"/>
      <c r="DQ18" s="995"/>
      <c r="DR18" s="996"/>
      <c r="DS18" s="996"/>
      <c r="DT18" s="996"/>
      <c r="DU18" s="997"/>
      <c r="DV18" s="998"/>
      <c r="DW18" s="999"/>
      <c r="DX18" s="999"/>
      <c r="DY18" s="999"/>
      <c r="DZ18" s="1000"/>
      <c r="EA18" s="236"/>
    </row>
    <row r="19" spans="1:131" s="237" customFormat="1" ht="26.25" customHeight="1" x14ac:dyDescent="0.15">
      <c r="A19" s="240">
        <v>13</v>
      </c>
      <c r="B19" s="1039"/>
      <c r="C19" s="1040"/>
      <c r="D19" s="1040"/>
      <c r="E19" s="1040"/>
      <c r="F19" s="1040"/>
      <c r="G19" s="1040"/>
      <c r="H19" s="1040"/>
      <c r="I19" s="1040"/>
      <c r="J19" s="1040"/>
      <c r="K19" s="1040"/>
      <c r="L19" s="1040"/>
      <c r="M19" s="1040"/>
      <c r="N19" s="1040"/>
      <c r="O19" s="1040"/>
      <c r="P19" s="1041"/>
      <c r="Q19" s="1045"/>
      <c r="R19" s="1046"/>
      <c r="S19" s="1046"/>
      <c r="T19" s="1046"/>
      <c r="U19" s="1046"/>
      <c r="V19" s="1046"/>
      <c r="W19" s="1046"/>
      <c r="X19" s="1046"/>
      <c r="Y19" s="1046"/>
      <c r="Z19" s="1046"/>
      <c r="AA19" s="1046"/>
      <c r="AB19" s="1046"/>
      <c r="AC19" s="1046"/>
      <c r="AD19" s="1046"/>
      <c r="AE19" s="1047"/>
      <c r="AF19" s="1023"/>
      <c r="AG19" s="1024"/>
      <c r="AH19" s="1024"/>
      <c r="AI19" s="1024"/>
      <c r="AJ19" s="1025"/>
      <c r="AK19" s="1088"/>
      <c r="AL19" s="1089"/>
      <c r="AM19" s="1089"/>
      <c r="AN19" s="1089"/>
      <c r="AO19" s="1089"/>
      <c r="AP19" s="1089"/>
      <c r="AQ19" s="1089"/>
      <c r="AR19" s="1089"/>
      <c r="AS19" s="1089"/>
      <c r="AT19" s="1089"/>
      <c r="AU19" s="1086"/>
      <c r="AV19" s="1086"/>
      <c r="AW19" s="1086"/>
      <c r="AX19" s="1086"/>
      <c r="AY19" s="1087"/>
      <c r="AZ19" s="234"/>
      <c r="BA19" s="234"/>
      <c r="BB19" s="234"/>
      <c r="BC19" s="234"/>
      <c r="BD19" s="234"/>
      <c r="BE19" s="235"/>
      <c r="BF19" s="235"/>
      <c r="BG19" s="235"/>
      <c r="BH19" s="235"/>
      <c r="BI19" s="235"/>
      <c r="BJ19" s="235"/>
      <c r="BK19" s="235"/>
      <c r="BL19" s="235"/>
      <c r="BM19" s="235"/>
      <c r="BN19" s="235"/>
      <c r="BO19" s="235"/>
      <c r="BP19" s="235"/>
      <c r="BQ19" s="240">
        <v>13</v>
      </c>
      <c r="BR19" s="241"/>
      <c r="BS19" s="998"/>
      <c r="BT19" s="999"/>
      <c r="BU19" s="999"/>
      <c r="BV19" s="999"/>
      <c r="BW19" s="999"/>
      <c r="BX19" s="999"/>
      <c r="BY19" s="999"/>
      <c r="BZ19" s="999"/>
      <c r="CA19" s="999"/>
      <c r="CB19" s="999"/>
      <c r="CC19" s="999"/>
      <c r="CD19" s="999"/>
      <c r="CE19" s="999"/>
      <c r="CF19" s="999"/>
      <c r="CG19" s="1020"/>
      <c r="CH19" s="995"/>
      <c r="CI19" s="996"/>
      <c r="CJ19" s="996"/>
      <c r="CK19" s="996"/>
      <c r="CL19" s="997"/>
      <c r="CM19" s="995"/>
      <c r="CN19" s="996"/>
      <c r="CO19" s="996"/>
      <c r="CP19" s="996"/>
      <c r="CQ19" s="997"/>
      <c r="CR19" s="995"/>
      <c r="CS19" s="996"/>
      <c r="CT19" s="996"/>
      <c r="CU19" s="996"/>
      <c r="CV19" s="997"/>
      <c r="CW19" s="995"/>
      <c r="CX19" s="996"/>
      <c r="CY19" s="996"/>
      <c r="CZ19" s="996"/>
      <c r="DA19" s="997"/>
      <c r="DB19" s="995"/>
      <c r="DC19" s="996"/>
      <c r="DD19" s="996"/>
      <c r="DE19" s="996"/>
      <c r="DF19" s="997"/>
      <c r="DG19" s="995"/>
      <c r="DH19" s="996"/>
      <c r="DI19" s="996"/>
      <c r="DJ19" s="996"/>
      <c r="DK19" s="997"/>
      <c r="DL19" s="995"/>
      <c r="DM19" s="996"/>
      <c r="DN19" s="996"/>
      <c r="DO19" s="996"/>
      <c r="DP19" s="997"/>
      <c r="DQ19" s="995"/>
      <c r="DR19" s="996"/>
      <c r="DS19" s="996"/>
      <c r="DT19" s="996"/>
      <c r="DU19" s="997"/>
      <c r="DV19" s="998"/>
      <c r="DW19" s="999"/>
      <c r="DX19" s="999"/>
      <c r="DY19" s="999"/>
      <c r="DZ19" s="1000"/>
      <c r="EA19" s="236"/>
    </row>
    <row r="20" spans="1:131" s="237" customFormat="1" ht="26.25" customHeight="1" x14ac:dyDescent="0.15">
      <c r="A20" s="240">
        <v>14</v>
      </c>
      <c r="B20" s="1039"/>
      <c r="C20" s="1040"/>
      <c r="D20" s="1040"/>
      <c r="E20" s="1040"/>
      <c r="F20" s="1040"/>
      <c r="G20" s="1040"/>
      <c r="H20" s="1040"/>
      <c r="I20" s="1040"/>
      <c r="J20" s="1040"/>
      <c r="K20" s="1040"/>
      <c r="L20" s="1040"/>
      <c r="M20" s="1040"/>
      <c r="N20" s="1040"/>
      <c r="O20" s="1040"/>
      <c r="P20" s="1041"/>
      <c r="Q20" s="1045"/>
      <c r="R20" s="1046"/>
      <c r="S20" s="1046"/>
      <c r="T20" s="1046"/>
      <c r="U20" s="1046"/>
      <c r="V20" s="1046"/>
      <c r="W20" s="1046"/>
      <c r="X20" s="1046"/>
      <c r="Y20" s="1046"/>
      <c r="Z20" s="1046"/>
      <c r="AA20" s="1046"/>
      <c r="AB20" s="1046"/>
      <c r="AC20" s="1046"/>
      <c r="AD20" s="1046"/>
      <c r="AE20" s="1047"/>
      <c r="AF20" s="1023"/>
      <c r="AG20" s="1024"/>
      <c r="AH20" s="1024"/>
      <c r="AI20" s="1024"/>
      <c r="AJ20" s="1025"/>
      <c r="AK20" s="1088"/>
      <c r="AL20" s="1089"/>
      <c r="AM20" s="1089"/>
      <c r="AN20" s="1089"/>
      <c r="AO20" s="1089"/>
      <c r="AP20" s="1089"/>
      <c r="AQ20" s="1089"/>
      <c r="AR20" s="1089"/>
      <c r="AS20" s="1089"/>
      <c r="AT20" s="1089"/>
      <c r="AU20" s="1086"/>
      <c r="AV20" s="1086"/>
      <c r="AW20" s="1086"/>
      <c r="AX20" s="1086"/>
      <c r="AY20" s="1087"/>
      <c r="AZ20" s="234"/>
      <c r="BA20" s="234"/>
      <c r="BB20" s="234"/>
      <c r="BC20" s="234"/>
      <c r="BD20" s="234"/>
      <c r="BE20" s="235"/>
      <c r="BF20" s="235"/>
      <c r="BG20" s="235"/>
      <c r="BH20" s="235"/>
      <c r="BI20" s="235"/>
      <c r="BJ20" s="235"/>
      <c r="BK20" s="235"/>
      <c r="BL20" s="235"/>
      <c r="BM20" s="235"/>
      <c r="BN20" s="235"/>
      <c r="BO20" s="235"/>
      <c r="BP20" s="235"/>
      <c r="BQ20" s="240">
        <v>14</v>
      </c>
      <c r="BR20" s="241"/>
      <c r="BS20" s="998"/>
      <c r="BT20" s="999"/>
      <c r="BU20" s="999"/>
      <c r="BV20" s="999"/>
      <c r="BW20" s="999"/>
      <c r="BX20" s="999"/>
      <c r="BY20" s="999"/>
      <c r="BZ20" s="999"/>
      <c r="CA20" s="999"/>
      <c r="CB20" s="999"/>
      <c r="CC20" s="999"/>
      <c r="CD20" s="999"/>
      <c r="CE20" s="999"/>
      <c r="CF20" s="999"/>
      <c r="CG20" s="1020"/>
      <c r="CH20" s="995"/>
      <c r="CI20" s="996"/>
      <c r="CJ20" s="996"/>
      <c r="CK20" s="996"/>
      <c r="CL20" s="997"/>
      <c r="CM20" s="995"/>
      <c r="CN20" s="996"/>
      <c r="CO20" s="996"/>
      <c r="CP20" s="996"/>
      <c r="CQ20" s="997"/>
      <c r="CR20" s="995"/>
      <c r="CS20" s="996"/>
      <c r="CT20" s="996"/>
      <c r="CU20" s="996"/>
      <c r="CV20" s="997"/>
      <c r="CW20" s="995"/>
      <c r="CX20" s="996"/>
      <c r="CY20" s="996"/>
      <c r="CZ20" s="996"/>
      <c r="DA20" s="997"/>
      <c r="DB20" s="995"/>
      <c r="DC20" s="996"/>
      <c r="DD20" s="996"/>
      <c r="DE20" s="996"/>
      <c r="DF20" s="997"/>
      <c r="DG20" s="995"/>
      <c r="DH20" s="996"/>
      <c r="DI20" s="996"/>
      <c r="DJ20" s="996"/>
      <c r="DK20" s="997"/>
      <c r="DL20" s="995"/>
      <c r="DM20" s="996"/>
      <c r="DN20" s="996"/>
      <c r="DO20" s="996"/>
      <c r="DP20" s="997"/>
      <c r="DQ20" s="995"/>
      <c r="DR20" s="996"/>
      <c r="DS20" s="996"/>
      <c r="DT20" s="996"/>
      <c r="DU20" s="997"/>
      <c r="DV20" s="998"/>
      <c r="DW20" s="999"/>
      <c r="DX20" s="999"/>
      <c r="DY20" s="999"/>
      <c r="DZ20" s="1000"/>
      <c r="EA20" s="236"/>
    </row>
    <row r="21" spans="1:131" s="237" customFormat="1" ht="26.25" customHeight="1" thickBot="1" x14ac:dyDescent="0.2">
      <c r="A21" s="240">
        <v>15</v>
      </c>
      <c r="B21" s="1039"/>
      <c r="C21" s="1040"/>
      <c r="D21" s="1040"/>
      <c r="E21" s="1040"/>
      <c r="F21" s="1040"/>
      <c r="G21" s="1040"/>
      <c r="H21" s="1040"/>
      <c r="I21" s="1040"/>
      <c r="J21" s="1040"/>
      <c r="K21" s="1040"/>
      <c r="L21" s="1040"/>
      <c r="M21" s="1040"/>
      <c r="N21" s="1040"/>
      <c r="O21" s="1040"/>
      <c r="P21" s="1041"/>
      <c r="Q21" s="1045"/>
      <c r="R21" s="1046"/>
      <c r="S21" s="1046"/>
      <c r="T21" s="1046"/>
      <c r="U21" s="1046"/>
      <c r="V21" s="1046"/>
      <c r="W21" s="1046"/>
      <c r="X21" s="1046"/>
      <c r="Y21" s="1046"/>
      <c r="Z21" s="1046"/>
      <c r="AA21" s="1046"/>
      <c r="AB21" s="1046"/>
      <c r="AC21" s="1046"/>
      <c r="AD21" s="1046"/>
      <c r="AE21" s="1047"/>
      <c r="AF21" s="1023"/>
      <c r="AG21" s="1024"/>
      <c r="AH21" s="1024"/>
      <c r="AI21" s="1024"/>
      <c r="AJ21" s="1025"/>
      <c r="AK21" s="1088"/>
      <c r="AL21" s="1089"/>
      <c r="AM21" s="1089"/>
      <c r="AN21" s="1089"/>
      <c r="AO21" s="1089"/>
      <c r="AP21" s="1089"/>
      <c r="AQ21" s="1089"/>
      <c r="AR21" s="1089"/>
      <c r="AS21" s="1089"/>
      <c r="AT21" s="1089"/>
      <c r="AU21" s="1086"/>
      <c r="AV21" s="1086"/>
      <c r="AW21" s="1086"/>
      <c r="AX21" s="1086"/>
      <c r="AY21" s="1087"/>
      <c r="AZ21" s="234"/>
      <c r="BA21" s="234"/>
      <c r="BB21" s="234"/>
      <c r="BC21" s="234"/>
      <c r="BD21" s="234"/>
      <c r="BE21" s="235"/>
      <c r="BF21" s="235"/>
      <c r="BG21" s="235"/>
      <c r="BH21" s="235"/>
      <c r="BI21" s="235"/>
      <c r="BJ21" s="235"/>
      <c r="BK21" s="235"/>
      <c r="BL21" s="235"/>
      <c r="BM21" s="235"/>
      <c r="BN21" s="235"/>
      <c r="BO21" s="235"/>
      <c r="BP21" s="235"/>
      <c r="BQ21" s="240">
        <v>15</v>
      </c>
      <c r="BR21" s="241"/>
      <c r="BS21" s="998"/>
      <c r="BT21" s="999"/>
      <c r="BU21" s="999"/>
      <c r="BV21" s="999"/>
      <c r="BW21" s="999"/>
      <c r="BX21" s="999"/>
      <c r="BY21" s="999"/>
      <c r="BZ21" s="999"/>
      <c r="CA21" s="999"/>
      <c r="CB21" s="999"/>
      <c r="CC21" s="999"/>
      <c r="CD21" s="999"/>
      <c r="CE21" s="999"/>
      <c r="CF21" s="999"/>
      <c r="CG21" s="1020"/>
      <c r="CH21" s="995"/>
      <c r="CI21" s="996"/>
      <c r="CJ21" s="996"/>
      <c r="CK21" s="996"/>
      <c r="CL21" s="997"/>
      <c r="CM21" s="995"/>
      <c r="CN21" s="996"/>
      <c r="CO21" s="996"/>
      <c r="CP21" s="996"/>
      <c r="CQ21" s="997"/>
      <c r="CR21" s="995"/>
      <c r="CS21" s="996"/>
      <c r="CT21" s="996"/>
      <c r="CU21" s="996"/>
      <c r="CV21" s="997"/>
      <c r="CW21" s="995"/>
      <c r="CX21" s="996"/>
      <c r="CY21" s="996"/>
      <c r="CZ21" s="996"/>
      <c r="DA21" s="997"/>
      <c r="DB21" s="995"/>
      <c r="DC21" s="996"/>
      <c r="DD21" s="996"/>
      <c r="DE21" s="996"/>
      <c r="DF21" s="997"/>
      <c r="DG21" s="995"/>
      <c r="DH21" s="996"/>
      <c r="DI21" s="996"/>
      <c r="DJ21" s="996"/>
      <c r="DK21" s="997"/>
      <c r="DL21" s="995"/>
      <c r="DM21" s="996"/>
      <c r="DN21" s="996"/>
      <c r="DO21" s="996"/>
      <c r="DP21" s="997"/>
      <c r="DQ21" s="995"/>
      <c r="DR21" s="996"/>
      <c r="DS21" s="996"/>
      <c r="DT21" s="996"/>
      <c r="DU21" s="997"/>
      <c r="DV21" s="998"/>
      <c r="DW21" s="999"/>
      <c r="DX21" s="999"/>
      <c r="DY21" s="999"/>
      <c r="DZ21" s="1000"/>
      <c r="EA21" s="236"/>
    </row>
    <row r="22" spans="1:131" s="237" customFormat="1" ht="26.25" customHeight="1" x14ac:dyDescent="0.15">
      <c r="A22" s="240">
        <v>16</v>
      </c>
      <c r="B22" s="1039"/>
      <c r="C22" s="1040"/>
      <c r="D22" s="1040"/>
      <c r="E22" s="1040"/>
      <c r="F22" s="1040"/>
      <c r="G22" s="1040"/>
      <c r="H22" s="1040"/>
      <c r="I22" s="1040"/>
      <c r="J22" s="1040"/>
      <c r="K22" s="1040"/>
      <c r="L22" s="1040"/>
      <c r="M22" s="1040"/>
      <c r="N22" s="1040"/>
      <c r="O22" s="1040"/>
      <c r="P22" s="1041"/>
      <c r="Q22" s="1083"/>
      <c r="R22" s="1084"/>
      <c r="S22" s="1084"/>
      <c r="T22" s="1084"/>
      <c r="U22" s="1084"/>
      <c r="V22" s="1084"/>
      <c r="W22" s="1084"/>
      <c r="X22" s="1084"/>
      <c r="Y22" s="1084"/>
      <c r="Z22" s="1084"/>
      <c r="AA22" s="1084"/>
      <c r="AB22" s="1084"/>
      <c r="AC22" s="1084"/>
      <c r="AD22" s="1084"/>
      <c r="AE22" s="1085"/>
      <c r="AF22" s="1023"/>
      <c r="AG22" s="1024"/>
      <c r="AH22" s="1024"/>
      <c r="AI22" s="1024"/>
      <c r="AJ22" s="1025"/>
      <c r="AK22" s="1079"/>
      <c r="AL22" s="1080"/>
      <c r="AM22" s="1080"/>
      <c r="AN22" s="1080"/>
      <c r="AO22" s="1080"/>
      <c r="AP22" s="1080"/>
      <c r="AQ22" s="1080"/>
      <c r="AR22" s="1080"/>
      <c r="AS22" s="1080"/>
      <c r="AT22" s="1080"/>
      <c r="AU22" s="1081"/>
      <c r="AV22" s="1081"/>
      <c r="AW22" s="1081"/>
      <c r="AX22" s="1081"/>
      <c r="AY22" s="1082"/>
      <c r="AZ22" s="1037" t="s">
        <v>391</v>
      </c>
      <c r="BA22" s="1037"/>
      <c r="BB22" s="1037"/>
      <c r="BC22" s="1037"/>
      <c r="BD22" s="1038"/>
      <c r="BE22" s="235"/>
      <c r="BF22" s="235"/>
      <c r="BG22" s="235"/>
      <c r="BH22" s="235"/>
      <c r="BI22" s="235"/>
      <c r="BJ22" s="235"/>
      <c r="BK22" s="235"/>
      <c r="BL22" s="235"/>
      <c r="BM22" s="235"/>
      <c r="BN22" s="235"/>
      <c r="BO22" s="235"/>
      <c r="BP22" s="235"/>
      <c r="BQ22" s="240">
        <v>16</v>
      </c>
      <c r="BR22" s="241"/>
      <c r="BS22" s="998"/>
      <c r="BT22" s="999"/>
      <c r="BU22" s="999"/>
      <c r="BV22" s="999"/>
      <c r="BW22" s="999"/>
      <c r="BX22" s="999"/>
      <c r="BY22" s="999"/>
      <c r="BZ22" s="999"/>
      <c r="CA22" s="999"/>
      <c r="CB22" s="999"/>
      <c r="CC22" s="999"/>
      <c r="CD22" s="999"/>
      <c r="CE22" s="999"/>
      <c r="CF22" s="999"/>
      <c r="CG22" s="1020"/>
      <c r="CH22" s="995"/>
      <c r="CI22" s="996"/>
      <c r="CJ22" s="996"/>
      <c r="CK22" s="996"/>
      <c r="CL22" s="997"/>
      <c r="CM22" s="995"/>
      <c r="CN22" s="996"/>
      <c r="CO22" s="996"/>
      <c r="CP22" s="996"/>
      <c r="CQ22" s="997"/>
      <c r="CR22" s="995"/>
      <c r="CS22" s="996"/>
      <c r="CT22" s="996"/>
      <c r="CU22" s="996"/>
      <c r="CV22" s="997"/>
      <c r="CW22" s="995"/>
      <c r="CX22" s="996"/>
      <c r="CY22" s="996"/>
      <c r="CZ22" s="996"/>
      <c r="DA22" s="997"/>
      <c r="DB22" s="995"/>
      <c r="DC22" s="996"/>
      <c r="DD22" s="996"/>
      <c r="DE22" s="996"/>
      <c r="DF22" s="997"/>
      <c r="DG22" s="995"/>
      <c r="DH22" s="996"/>
      <c r="DI22" s="996"/>
      <c r="DJ22" s="996"/>
      <c r="DK22" s="997"/>
      <c r="DL22" s="995"/>
      <c r="DM22" s="996"/>
      <c r="DN22" s="996"/>
      <c r="DO22" s="996"/>
      <c r="DP22" s="997"/>
      <c r="DQ22" s="995"/>
      <c r="DR22" s="996"/>
      <c r="DS22" s="996"/>
      <c r="DT22" s="996"/>
      <c r="DU22" s="997"/>
      <c r="DV22" s="998"/>
      <c r="DW22" s="999"/>
      <c r="DX22" s="999"/>
      <c r="DY22" s="999"/>
      <c r="DZ22" s="1000"/>
      <c r="EA22" s="236"/>
    </row>
    <row r="23" spans="1:131" s="237" customFormat="1" ht="26.25" customHeight="1" thickBot="1" x14ac:dyDescent="0.2">
      <c r="A23" s="242" t="s">
        <v>392</v>
      </c>
      <c r="B23" s="943" t="s">
        <v>393</v>
      </c>
      <c r="C23" s="944"/>
      <c r="D23" s="944"/>
      <c r="E23" s="944"/>
      <c r="F23" s="944"/>
      <c r="G23" s="944"/>
      <c r="H23" s="944"/>
      <c r="I23" s="944"/>
      <c r="J23" s="944"/>
      <c r="K23" s="944"/>
      <c r="L23" s="944"/>
      <c r="M23" s="944"/>
      <c r="N23" s="944"/>
      <c r="O23" s="944"/>
      <c r="P23" s="954"/>
      <c r="Q23" s="1070">
        <v>3570</v>
      </c>
      <c r="R23" s="1071"/>
      <c r="S23" s="1071"/>
      <c r="T23" s="1071"/>
      <c r="U23" s="1071"/>
      <c r="V23" s="1071">
        <v>3475</v>
      </c>
      <c r="W23" s="1071"/>
      <c r="X23" s="1071"/>
      <c r="Y23" s="1071"/>
      <c r="Z23" s="1071"/>
      <c r="AA23" s="1071">
        <v>95</v>
      </c>
      <c r="AB23" s="1071"/>
      <c r="AC23" s="1071"/>
      <c r="AD23" s="1071"/>
      <c r="AE23" s="1072"/>
      <c r="AF23" s="1073">
        <v>33</v>
      </c>
      <c r="AG23" s="1071"/>
      <c r="AH23" s="1071"/>
      <c r="AI23" s="1071"/>
      <c r="AJ23" s="1074"/>
      <c r="AK23" s="1075"/>
      <c r="AL23" s="1076"/>
      <c r="AM23" s="1076"/>
      <c r="AN23" s="1076"/>
      <c r="AO23" s="1076"/>
      <c r="AP23" s="1071">
        <v>239</v>
      </c>
      <c r="AQ23" s="1071"/>
      <c r="AR23" s="1071"/>
      <c r="AS23" s="1071"/>
      <c r="AT23" s="1071"/>
      <c r="AU23" s="1077">
        <v>3523</v>
      </c>
      <c r="AV23" s="1077"/>
      <c r="AW23" s="1077"/>
      <c r="AX23" s="1077"/>
      <c r="AY23" s="1078"/>
      <c r="AZ23" s="1067" t="s">
        <v>129</v>
      </c>
      <c r="BA23" s="1068"/>
      <c r="BB23" s="1068"/>
      <c r="BC23" s="1068"/>
      <c r="BD23" s="1069"/>
      <c r="BE23" s="235"/>
      <c r="BF23" s="235"/>
      <c r="BG23" s="235"/>
      <c r="BH23" s="235"/>
      <c r="BI23" s="235"/>
      <c r="BJ23" s="235"/>
      <c r="BK23" s="235"/>
      <c r="BL23" s="235"/>
      <c r="BM23" s="235"/>
      <c r="BN23" s="235"/>
      <c r="BO23" s="235"/>
      <c r="BP23" s="235"/>
      <c r="BQ23" s="240">
        <v>17</v>
      </c>
      <c r="BR23" s="241"/>
      <c r="BS23" s="998"/>
      <c r="BT23" s="999"/>
      <c r="BU23" s="999"/>
      <c r="BV23" s="999"/>
      <c r="BW23" s="999"/>
      <c r="BX23" s="999"/>
      <c r="BY23" s="999"/>
      <c r="BZ23" s="999"/>
      <c r="CA23" s="999"/>
      <c r="CB23" s="999"/>
      <c r="CC23" s="999"/>
      <c r="CD23" s="999"/>
      <c r="CE23" s="999"/>
      <c r="CF23" s="999"/>
      <c r="CG23" s="1020"/>
      <c r="CH23" s="995"/>
      <c r="CI23" s="996"/>
      <c r="CJ23" s="996"/>
      <c r="CK23" s="996"/>
      <c r="CL23" s="997"/>
      <c r="CM23" s="995"/>
      <c r="CN23" s="996"/>
      <c r="CO23" s="996"/>
      <c r="CP23" s="996"/>
      <c r="CQ23" s="997"/>
      <c r="CR23" s="995"/>
      <c r="CS23" s="996"/>
      <c r="CT23" s="996"/>
      <c r="CU23" s="996"/>
      <c r="CV23" s="997"/>
      <c r="CW23" s="995"/>
      <c r="CX23" s="996"/>
      <c r="CY23" s="996"/>
      <c r="CZ23" s="996"/>
      <c r="DA23" s="997"/>
      <c r="DB23" s="995"/>
      <c r="DC23" s="996"/>
      <c r="DD23" s="996"/>
      <c r="DE23" s="996"/>
      <c r="DF23" s="997"/>
      <c r="DG23" s="995"/>
      <c r="DH23" s="996"/>
      <c r="DI23" s="996"/>
      <c r="DJ23" s="996"/>
      <c r="DK23" s="997"/>
      <c r="DL23" s="995"/>
      <c r="DM23" s="996"/>
      <c r="DN23" s="996"/>
      <c r="DO23" s="996"/>
      <c r="DP23" s="997"/>
      <c r="DQ23" s="995"/>
      <c r="DR23" s="996"/>
      <c r="DS23" s="996"/>
      <c r="DT23" s="996"/>
      <c r="DU23" s="997"/>
      <c r="DV23" s="998"/>
      <c r="DW23" s="999"/>
      <c r="DX23" s="999"/>
      <c r="DY23" s="999"/>
      <c r="DZ23" s="1000"/>
      <c r="EA23" s="236"/>
    </row>
    <row r="24" spans="1:131" s="237" customFormat="1" ht="26.25" customHeight="1" x14ac:dyDescent="0.15">
      <c r="A24" s="1066" t="s">
        <v>394</v>
      </c>
      <c r="B24" s="1066"/>
      <c r="C24" s="1066"/>
      <c r="D24" s="1066"/>
      <c r="E24" s="1066"/>
      <c r="F24" s="1066"/>
      <c r="G24" s="1066"/>
      <c r="H24" s="1066"/>
      <c r="I24" s="1066"/>
      <c r="J24" s="1066"/>
      <c r="K24" s="1066"/>
      <c r="L24" s="1066"/>
      <c r="M24" s="1066"/>
      <c r="N24" s="1066"/>
      <c r="O24" s="1066"/>
      <c r="P24" s="1066"/>
      <c r="Q24" s="1066"/>
      <c r="R24" s="1066"/>
      <c r="S24" s="1066"/>
      <c r="T24" s="1066"/>
      <c r="U24" s="1066"/>
      <c r="V24" s="1066"/>
      <c r="W24" s="1066"/>
      <c r="X24" s="1066"/>
      <c r="Y24" s="1066"/>
      <c r="Z24" s="1066"/>
      <c r="AA24" s="1066"/>
      <c r="AB24" s="1066"/>
      <c r="AC24" s="1066"/>
      <c r="AD24" s="1066"/>
      <c r="AE24" s="1066"/>
      <c r="AF24" s="1066"/>
      <c r="AG24" s="1066"/>
      <c r="AH24" s="1066"/>
      <c r="AI24" s="1066"/>
      <c r="AJ24" s="1066"/>
      <c r="AK24" s="1066"/>
      <c r="AL24" s="1066"/>
      <c r="AM24" s="1066"/>
      <c r="AN24" s="1066"/>
      <c r="AO24" s="1066"/>
      <c r="AP24" s="1066"/>
      <c r="AQ24" s="1066"/>
      <c r="AR24" s="1066"/>
      <c r="AS24" s="1066"/>
      <c r="AT24" s="1066"/>
      <c r="AU24" s="1066"/>
      <c r="AV24" s="1066"/>
      <c r="AW24" s="1066"/>
      <c r="AX24" s="1066"/>
      <c r="AY24" s="1066"/>
      <c r="AZ24" s="234"/>
      <c r="BA24" s="234"/>
      <c r="BB24" s="234"/>
      <c r="BC24" s="234"/>
      <c r="BD24" s="234"/>
      <c r="BE24" s="235"/>
      <c r="BF24" s="235"/>
      <c r="BG24" s="235"/>
      <c r="BH24" s="235"/>
      <c r="BI24" s="235"/>
      <c r="BJ24" s="235"/>
      <c r="BK24" s="235"/>
      <c r="BL24" s="235"/>
      <c r="BM24" s="235"/>
      <c r="BN24" s="235"/>
      <c r="BO24" s="235"/>
      <c r="BP24" s="235"/>
      <c r="BQ24" s="240">
        <v>18</v>
      </c>
      <c r="BR24" s="241"/>
      <c r="BS24" s="998"/>
      <c r="BT24" s="999"/>
      <c r="BU24" s="999"/>
      <c r="BV24" s="999"/>
      <c r="BW24" s="999"/>
      <c r="BX24" s="999"/>
      <c r="BY24" s="999"/>
      <c r="BZ24" s="999"/>
      <c r="CA24" s="999"/>
      <c r="CB24" s="999"/>
      <c r="CC24" s="999"/>
      <c r="CD24" s="999"/>
      <c r="CE24" s="999"/>
      <c r="CF24" s="999"/>
      <c r="CG24" s="1020"/>
      <c r="CH24" s="995"/>
      <c r="CI24" s="996"/>
      <c r="CJ24" s="996"/>
      <c r="CK24" s="996"/>
      <c r="CL24" s="997"/>
      <c r="CM24" s="995"/>
      <c r="CN24" s="996"/>
      <c r="CO24" s="996"/>
      <c r="CP24" s="996"/>
      <c r="CQ24" s="997"/>
      <c r="CR24" s="995"/>
      <c r="CS24" s="996"/>
      <c r="CT24" s="996"/>
      <c r="CU24" s="996"/>
      <c r="CV24" s="997"/>
      <c r="CW24" s="995"/>
      <c r="CX24" s="996"/>
      <c r="CY24" s="996"/>
      <c r="CZ24" s="996"/>
      <c r="DA24" s="997"/>
      <c r="DB24" s="995"/>
      <c r="DC24" s="996"/>
      <c r="DD24" s="996"/>
      <c r="DE24" s="996"/>
      <c r="DF24" s="997"/>
      <c r="DG24" s="995"/>
      <c r="DH24" s="996"/>
      <c r="DI24" s="996"/>
      <c r="DJ24" s="996"/>
      <c r="DK24" s="997"/>
      <c r="DL24" s="995"/>
      <c r="DM24" s="996"/>
      <c r="DN24" s="996"/>
      <c r="DO24" s="996"/>
      <c r="DP24" s="997"/>
      <c r="DQ24" s="995"/>
      <c r="DR24" s="996"/>
      <c r="DS24" s="996"/>
      <c r="DT24" s="996"/>
      <c r="DU24" s="997"/>
      <c r="DV24" s="998"/>
      <c r="DW24" s="999"/>
      <c r="DX24" s="999"/>
      <c r="DY24" s="999"/>
      <c r="DZ24" s="1000"/>
      <c r="EA24" s="236"/>
    </row>
    <row r="25" spans="1:131" ht="26.25" customHeight="1" thickBot="1" x14ac:dyDescent="0.2">
      <c r="A25" s="1065" t="s">
        <v>395</v>
      </c>
      <c r="B25" s="1065"/>
      <c r="C25" s="1065"/>
      <c r="D25" s="1065"/>
      <c r="E25" s="1065"/>
      <c r="F25" s="1065"/>
      <c r="G25" s="1065"/>
      <c r="H25" s="1065"/>
      <c r="I25" s="1065"/>
      <c r="J25" s="1065"/>
      <c r="K25" s="1065"/>
      <c r="L25" s="1065"/>
      <c r="M25" s="1065"/>
      <c r="N25" s="1065"/>
      <c r="O25" s="1065"/>
      <c r="P25" s="1065"/>
      <c r="Q25" s="1065"/>
      <c r="R25" s="1065"/>
      <c r="S25" s="1065"/>
      <c r="T25" s="1065"/>
      <c r="U25" s="1065"/>
      <c r="V25" s="1065"/>
      <c r="W25" s="1065"/>
      <c r="X25" s="1065"/>
      <c r="Y25" s="1065"/>
      <c r="Z25" s="1065"/>
      <c r="AA25" s="1065"/>
      <c r="AB25" s="1065"/>
      <c r="AC25" s="1065"/>
      <c r="AD25" s="1065"/>
      <c r="AE25" s="1065"/>
      <c r="AF25" s="1065"/>
      <c r="AG25" s="1065"/>
      <c r="AH25" s="1065"/>
      <c r="AI25" s="1065"/>
      <c r="AJ25" s="1065"/>
      <c r="AK25" s="1065"/>
      <c r="AL25" s="1065"/>
      <c r="AM25" s="1065"/>
      <c r="AN25" s="1065"/>
      <c r="AO25" s="1065"/>
      <c r="AP25" s="1065"/>
      <c r="AQ25" s="1065"/>
      <c r="AR25" s="1065"/>
      <c r="AS25" s="1065"/>
      <c r="AT25" s="1065"/>
      <c r="AU25" s="1065"/>
      <c r="AV25" s="1065"/>
      <c r="AW25" s="1065"/>
      <c r="AX25" s="1065"/>
      <c r="AY25" s="1065"/>
      <c r="AZ25" s="1065"/>
      <c r="BA25" s="1065"/>
      <c r="BB25" s="1065"/>
      <c r="BC25" s="1065"/>
      <c r="BD25" s="1065"/>
      <c r="BE25" s="1065"/>
      <c r="BF25" s="1065"/>
      <c r="BG25" s="1065"/>
      <c r="BH25" s="1065"/>
      <c r="BI25" s="1065"/>
      <c r="BJ25" s="234"/>
      <c r="BK25" s="234"/>
      <c r="BL25" s="234"/>
      <c r="BM25" s="234"/>
      <c r="BN25" s="234"/>
      <c r="BO25" s="243"/>
      <c r="BP25" s="243"/>
      <c r="BQ25" s="240">
        <v>19</v>
      </c>
      <c r="BR25" s="241"/>
      <c r="BS25" s="998"/>
      <c r="BT25" s="999"/>
      <c r="BU25" s="999"/>
      <c r="BV25" s="999"/>
      <c r="BW25" s="999"/>
      <c r="BX25" s="999"/>
      <c r="BY25" s="999"/>
      <c r="BZ25" s="999"/>
      <c r="CA25" s="999"/>
      <c r="CB25" s="999"/>
      <c r="CC25" s="999"/>
      <c r="CD25" s="999"/>
      <c r="CE25" s="999"/>
      <c r="CF25" s="999"/>
      <c r="CG25" s="1020"/>
      <c r="CH25" s="995"/>
      <c r="CI25" s="996"/>
      <c r="CJ25" s="996"/>
      <c r="CK25" s="996"/>
      <c r="CL25" s="997"/>
      <c r="CM25" s="995"/>
      <c r="CN25" s="996"/>
      <c r="CO25" s="996"/>
      <c r="CP25" s="996"/>
      <c r="CQ25" s="997"/>
      <c r="CR25" s="995"/>
      <c r="CS25" s="996"/>
      <c r="CT25" s="996"/>
      <c r="CU25" s="996"/>
      <c r="CV25" s="997"/>
      <c r="CW25" s="995"/>
      <c r="CX25" s="996"/>
      <c r="CY25" s="996"/>
      <c r="CZ25" s="996"/>
      <c r="DA25" s="997"/>
      <c r="DB25" s="995"/>
      <c r="DC25" s="996"/>
      <c r="DD25" s="996"/>
      <c r="DE25" s="996"/>
      <c r="DF25" s="997"/>
      <c r="DG25" s="995"/>
      <c r="DH25" s="996"/>
      <c r="DI25" s="996"/>
      <c r="DJ25" s="996"/>
      <c r="DK25" s="997"/>
      <c r="DL25" s="995"/>
      <c r="DM25" s="996"/>
      <c r="DN25" s="996"/>
      <c r="DO25" s="996"/>
      <c r="DP25" s="997"/>
      <c r="DQ25" s="995"/>
      <c r="DR25" s="996"/>
      <c r="DS25" s="996"/>
      <c r="DT25" s="996"/>
      <c r="DU25" s="997"/>
      <c r="DV25" s="998"/>
      <c r="DW25" s="999"/>
      <c r="DX25" s="999"/>
      <c r="DY25" s="999"/>
      <c r="DZ25" s="1000"/>
      <c r="EA25" s="231"/>
    </row>
    <row r="26" spans="1:131" ht="26.25" customHeight="1" x14ac:dyDescent="0.15">
      <c r="A26" s="1001" t="s">
        <v>373</v>
      </c>
      <c r="B26" s="1002"/>
      <c r="C26" s="1002"/>
      <c r="D26" s="1002"/>
      <c r="E26" s="1002"/>
      <c r="F26" s="1002"/>
      <c r="G26" s="1002"/>
      <c r="H26" s="1002"/>
      <c r="I26" s="1002"/>
      <c r="J26" s="1002"/>
      <c r="K26" s="1002"/>
      <c r="L26" s="1002"/>
      <c r="M26" s="1002"/>
      <c r="N26" s="1002"/>
      <c r="O26" s="1002"/>
      <c r="P26" s="1003"/>
      <c r="Q26" s="1007" t="s">
        <v>396</v>
      </c>
      <c r="R26" s="1008"/>
      <c r="S26" s="1008"/>
      <c r="T26" s="1008"/>
      <c r="U26" s="1009"/>
      <c r="V26" s="1007" t="s">
        <v>397</v>
      </c>
      <c r="W26" s="1008"/>
      <c r="X26" s="1008"/>
      <c r="Y26" s="1008"/>
      <c r="Z26" s="1009"/>
      <c r="AA26" s="1007" t="s">
        <v>398</v>
      </c>
      <c r="AB26" s="1008"/>
      <c r="AC26" s="1008"/>
      <c r="AD26" s="1008"/>
      <c r="AE26" s="1008"/>
      <c r="AF26" s="1061" t="s">
        <v>399</v>
      </c>
      <c r="AG26" s="1014"/>
      <c r="AH26" s="1014"/>
      <c r="AI26" s="1014"/>
      <c r="AJ26" s="1062"/>
      <c r="AK26" s="1008" t="s">
        <v>400</v>
      </c>
      <c r="AL26" s="1008"/>
      <c r="AM26" s="1008"/>
      <c r="AN26" s="1008"/>
      <c r="AO26" s="1009"/>
      <c r="AP26" s="1007" t="s">
        <v>401</v>
      </c>
      <c r="AQ26" s="1008"/>
      <c r="AR26" s="1008"/>
      <c r="AS26" s="1008"/>
      <c r="AT26" s="1009"/>
      <c r="AU26" s="1007" t="s">
        <v>402</v>
      </c>
      <c r="AV26" s="1008"/>
      <c r="AW26" s="1008"/>
      <c r="AX26" s="1008"/>
      <c r="AY26" s="1009"/>
      <c r="AZ26" s="1007" t="s">
        <v>403</v>
      </c>
      <c r="BA26" s="1008"/>
      <c r="BB26" s="1008"/>
      <c r="BC26" s="1008"/>
      <c r="BD26" s="1009"/>
      <c r="BE26" s="1007" t="s">
        <v>380</v>
      </c>
      <c r="BF26" s="1008"/>
      <c r="BG26" s="1008"/>
      <c r="BH26" s="1008"/>
      <c r="BI26" s="1021"/>
      <c r="BJ26" s="234"/>
      <c r="BK26" s="234"/>
      <c r="BL26" s="234"/>
      <c r="BM26" s="234"/>
      <c r="BN26" s="234"/>
      <c r="BO26" s="243"/>
      <c r="BP26" s="243"/>
      <c r="BQ26" s="240">
        <v>20</v>
      </c>
      <c r="BR26" s="241"/>
      <c r="BS26" s="998"/>
      <c r="BT26" s="999"/>
      <c r="BU26" s="999"/>
      <c r="BV26" s="999"/>
      <c r="BW26" s="999"/>
      <c r="BX26" s="999"/>
      <c r="BY26" s="999"/>
      <c r="BZ26" s="999"/>
      <c r="CA26" s="999"/>
      <c r="CB26" s="999"/>
      <c r="CC26" s="999"/>
      <c r="CD26" s="999"/>
      <c r="CE26" s="999"/>
      <c r="CF26" s="999"/>
      <c r="CG26" s="1020"/>
      <c r="CH26" s="995"/>
      <c r="CI26" s="996"/>
      <c r="CJ26" s="996"/>
      <c r="CK26" s="996"/>
      <c r="CL26" s="997"/>
      <c r="CM26" s="995"/>
      <c r="CN26" s="996"/>
      <c r="CO26" s="996"/>
      <c r="CP26" s="996"/>
      <c r="CQ26" s="997"/>
      <c r="CR26" s="995"/>
      <c r="CS26" s="996"/>
      <c r="CT26" s="996"/>
      <c r="CU26" s="996"/>
      <c r="CV26" s="997"/>
      <c r="CW26" s="995"/>
      <c r="CX26" s="996"/>
      <c r="CY26" s="996"/>
      <c r="CZ26" s="996"/>
      <c r="DA26" s="997"/>
      <c r="DB26" s="995"/>
      <c r="DC26" s="996"/>
      <c r="DD26" s="996"/>
      <c r="DE26" s="996"/>
      <c r="DF26" s="997"/>
      <c r="DG26" s="995"/>
      <c r="DH26" s="996"/>
      <c r="DI26" s="996"/>
      <c r="DJ26" s="996"/>
      <c r="DK26" s="997"/>
      <c r="DL26" s="995"/>
      <c r="DM26" s="996"/>
      <c r="DN26" s="996"/>
      <c r="DO26" s="996"/>
      <c r="DP26" s="997"/>
      <c r="DQ26" s="995"/>
      <c r="DR26" s="996"/>
      <c r="DS26" s="996"/>
      <c r="DT26" s="996"/>
      <c r="DU26" s="997"/>
      <c r="DV26" s="998"/>
      <c r="DW26" s="999"/>
      <c r="DX26" s="999"/>
      <c r="DY26" s="999"/>
      <c r="DZ26" s="1000"/>
      <c r="EA26" s="231"/>
    </row>
    <row r="27" spans="1:131" ht="26.25" customHeight="1" thickBot="1" x14ac:dyDescent="0.2">
      <c r="A27" s="1004"/>
      <c r="B27" s="1005"/>
      <c r="C27" s="1005"/>
      <c r="D27" s="1005"/>
      <c r="E27" s="1005"/>
      <c r="F27" s="1005"/>
      <c r="G27" s="1005"/>
      <c r="H27" s="1005"/>
      <c r="I27" s="1005"/>
      <c r="J27" s="1005"/>
      <c r="K27" s="1005"/>
      <c r="L27" s="1005"/>
      <c r="M27" s="1005"/>
      <c r="N27" s="1005"/>
      <c r="O27" s="1005"/>
      <c r="P27" s="1006"/>
      <c r="Q27" s="1010"/>
      <c r="R27" s="1011"/>
      <c r="S27" s="1011"/>
      <c r="T27" s="1011"/>
      <c r="U27" s="1012"/>
      <c r="V27" s="1010"/>
      <c r="W27" s="1011"/>
      <c r="X27" s="1011"/>
      <c r="Y27" s="1011"/>
      <c r="Z27" s="1012"/>
      <c r="AA27" s="1010"/>
      <c r="AB27" s="1011"/>
      <c r="AC27" s="1011"/>
      <c r="AD27" s="1011"/>
      <c r="AE27" s="1011"/>
      <c r="AF27" s="1063"/>
      <c r="AG27" s="1017"/>
      <c r="AH27" s="1017"/>
      <c r="AI27" s="1017"/>
      <c r="AJ27" s="1064"/>
      <c r="AK27" s="1011"/>
      <c r="AL27" s="1011"/>
      <c r="AM27" s="1011"/>
      <c r="AN27" s="1011"/>
      <c r="AO27" s="1012"/>
      <c r="AP27" s="1010"/>
      <c r="AQ27" s="1011"/>
      <c r="AR27" s="1011"/>
      <c r="AS27" s="1011"/>
      <c r="AT27" s="1012"/>
      <c r="AU27" s="1010"/>
      <c r="AV27" s="1011"/>
      <c r="AW27" s="1011"/>
      <c r="AX27" s="1011"/>
      <c r="AY27" s="1012"/>
      <c r="AZ27" s="1010"/>
      <c r="BA27" s="1011"/>
      <c r="BB27" s="1011"/>
      <c r="BC27" s="1011"/>
      <c r="BD27" s="1012"/>
      <c r="BE27" s="1010"/>
      <c r="BF27" s="1011"/>
      <c r="BG27" s="1011"/>
      <c r="BH27" s="1011"/>
      <c r="BI27" s="1022"/>
      <c r="BJ27" s="234"/>
      <c r="BK27" s="234"/>
      <c r="BL27" s="234"/>
      <c r="BM27" s="234"/>
      <c r="BN27" s="234"/>
      <c r="BO27" s="243"/>
      <c r="BP27" s="243"/>
      <c r="BQ27" s="240">
        <v>21</v>
      </c>
      <c r="BR27" s="241"/>
      <c r="BS27" s="998"/>
      <c r="BT27" s="999"/>
      <c r="BU27" s="999"/>
      <c r="BV27" s="999"/>
      <c r="BW27" s="999"/>
      <c r="BX27" s="999"/>
      <c r="BY27" s="999"/>
      <c r="BZ27" s="999"/>
      <c r="CA27" s="999"/>
      <c r="CB27" s="999"/>
      <c r="CC27" s="999"/>
      <c r="CD27" s="999"/>
      <c r="CE27" s="999"/>
      <c r="CF27" s="999"/>
      <c r="CG27" s="1020"/>
      <c r="CH27" s="995"/>
      <c r="CI27" s="996"/>
      <c r="CJ27" s="996"/>
      <c r="CK27" s="996"/>
      <c r="CL27" s="997"/>
      <c r="CM27" s="995"/>
      <c r="CN27" s="996"/>
      <c r="CO27" s="996"/>
      <c r="CP27" s="996"/>
      <c r="CQ27" s="997"/>
      <c r="CR27" s="995"/>
      <c r="CS27" s="996"/>
      <c r="CT27" s="996"/>
      <c r="CU27" s="996"/>
      <c r="CV27" s="997"/>
      <c r="CW27" s="995"/>
      <c r="CX27" s="996"/>
      <c r="CY27" s="996"/>
      <c r="CZ27" s="996"/>
      <c r="DA27" s="997"/>
      <c r="DB27" s="995"/>
      <c r="DC27" s="996"/>
      <c r="DD27" s="996"/>
      <c r="DE27" s="996"/>
      <c r="DF27" s="997"/>
      <c r="DG27" s="995"/>
      <c r="DH27" s="996"/>
      <c r="DI27" s="996"/>
      <c r="DJ27" s="996"/>
      <c r="DK27" s="997"/>
      <c r="DL27" s="995"/>
      <c r="DM27" s="996"/>
      <c r="DN27" s="996"/>
      <c r="DO27" s="996"/>
      <c r="DP27" s="997"/>
      <c r="DQ27" s="995"/>
      <c r="DR27" s="996"/>
      <c r="DS27" s="996"/>
      <c r="DT27" s="996"/>
      <c r="DU27" s="997"/>
      <c r="DV27" s="998"/>
      <c r="DW27" s="999"/>
      <c r="DX27" s="999"/>
      <c r="DY27" s="999"/>
      <c r="DZ27" s="1000"/>
      <c r="EA27" s="231"/>
    </row>
    <row r="28" spans="1:131" ht="26.25" customHeight="1" thickTop="1" x14ac:dyDescent="0.15">
      <c r="A28" s="244">
        <v>1</v>
      </c>
      <c r="B28" s="1052" t="s">
        <v>404</v>
      </c>
      <c r="C28" s="1053"/>
      <c r="D28" s="1053"/>
      <c r="E28" s="1053"/>
      <c r="F28" s="1053"/>
      <c r="G28" s="1053"/>
      <c r="H28" s="1053"/>
      <c r="I28" s="1053"/>
      <c r="J28" s="1053"/>
      <c r="K28" s="1053"/>
      <c r="L28" s="1053"/>
      <c r="M28" s="1053"/>
      <c r="N28" s="1053"/>
      <c r="O28" s="1053"/>
      <c r="P28" s="1054"/>
      <c r="Q28" s="1055">
        <v>507</v>
      </c>
      <c r="R28" s="1056"/>
      <c r="S28" s="1056"/>
      <c r="T28" s="1056"/>
      <c r="U28" s="1056"/>
      <c r="V28" s="1056">
        <v>502</v>
      </c>
      <c r="W28" s="1056"/>
      <c r="X28" s="1056"/>
      <c r="Y28" s="1056"/>
      <c r="Z28" s="1056"/>
      <c r="AA28" s="1056">
        <v>5</v>
      </c>
      <c r="AB28" s="1056"/>
      <c r="AC28" s="1056"/>
      <c r="AD28" s="1056"/>
      <c r="AE28" s="1057"/>
      <c r="AF28" s="1058">
        <v>5</v>
      </c>
      <c r="AG28" s="1056"/>
      <c r="AH28" s="1056"/>
      <c r="AI28" s="1056"/>
      <c r="AJ28" s="1059"/>
      <c r="AK28" s="1060">
        <v>75</v>
      </c>
      <c r="AL28" s="1048"/>
      <c r="AM28" s="1048"/>
      <c r="AN28" s="1048"/>
      <c r="AO28" s="1048"/>
      <c r="AP28" s="1048" t="s">
        <v>578</v>
      </c>
      <c r="AQ28" s="1048"/>
      <c r="AR28" s="1048"/>
      <c r="AS28" s="1048"/>
      <c r="AT28" s="1048"/>
      <c r="AU28" s="1048" t="s">
        <v>578</v>
      </c>
      <c r="AV28" s="1048"/>
      <c r="AW28" s="1048"/>
      <c r="AX28" s="1048"/>
      <c r="AY28" s="1048"/>
      <c r="AZ28" s="1049" t="s">
        <v>578</v>
      </c>
      <c r="BA28" s="1049"/>
      <c r="BB28" s="1049"/>
      <c r="BC28" s="1049"/>
      <c r="BD28" s="1049"/>
      <c r="BE28" s="1050"/>
      <c r="BF28" s="1050"/>
      <c r="BG28" s="1050"/>
      <c r="BH28" s="1050"/>
      <c r="BI28" s="1051"/>
      <c r="BJ28" s="234"/>
      <c r="BK28" s="234"/>
      <c r="BL28" s="234"/>
      <c r="BM28" s="234"/>
      <c r="BN28" s="234"/>
      <c r="BO28" s="243"/>
      <c r="BP28" s="243"/>
      <c r="BQ28" s="240">
        <v>22</v>
      </c>
      <c r="BR28" s="241"/>
      <c r="BS28" s="998"/>
      <c r="BT28" s="999"/>
      <c r="BU28" s="999"/>
      <c r="BV28" s="999"/>
      <c r="BW28" s="999"/>
      <c r="BX28" s="999"/>
      <c r="BY28" s="999"/>
      <c r="BZ28" s="999"/>
      <c r="CA28" s="999"/>
      <c r="CB28" s="999"/>
      <c r="CC28" s="999"/>
      <c r="CD28" s="999"/>
      <c r="CE28" s="999"/>
      <c r="CF28" s="999"/>
      <c r="CG28" s="1020"/>
      <c r="CH28" s="995"/>
      <c r="CI28" s="996"/>
      <c r="CJ28" s="996"/>
      <c r="CK28" s="996"/>
      <c r="CL28" s="997"/>
      <c r="CM28" s="995"/>
      <c r="CN28" s="996"/>
      <c r="CO28" s="996"/>
      <c r="CP28" s="996"/>
      <c r="CQ28" s="997"/>
      <c r="CR28" s="995"/>
      <c r="CS28" s="996"/>
      <c r="CT28" s="996"/>
      <c r="CU28" s="996"/>
      <c r="CV28" s="997"/>
      <c r="CW28" s="995"/>
      <c r="CX28" s="996"/>
      <c r="CY28" s="996"/>
      <c r="CZ28" s="996"/>
      <c r="DA28" s="997"/>
      <c r="DB28" s="995"/>
      <c r="DC28" s="996"/>
      <c r="DD28" s="996"/>
      <c r="DE28" s="996"/>
      <c r="DF28" s="997"/>
      <c r="DG28" s="995"/>
      <c r="DH28" s="996"/>
      <c r="DI28" s="996"/>
      <c r="DJ28" s="996"/>
      <c r="DK28" s="997"/>
      <c r="DL28" s="995"/>
      <c r="DM28" s="996"/>
      <c r="DN28" s="996"/>
      <c r="DO28" s="996"/>
      <c r="DP28" s="997"/>
      <c r="DQ28" s="995"/>
      <c r="DR28" s="996"/>
      <c r="DS28" s="996"/>
      <c r="DT28" s="996"/>
      <c r="DU28" s="997"/>
      <c r="DV28" s="998"/>
      <c r="DW28" s="999"/>
      <c r="DX28" s="999"/>
      <c r="DY28" s="999"/>
      <c r="DZ28" s="1000"/>
      <c r="EA28" s="231"/>
    </row>
    <row r="29" spans="1:131" ht="26.25" customHeight="1" x14ac:dyDescent="0.15">
      <c r="A29" s="244">
        <v>2</v>
      </c>
      <c r="B29" s="1039" t="s">
        <v>405</v>
      </c>
      <c r="C29" s="1040"/>
      <c r="D29" s="1040"/>
      <c r="E29" s="1040"/>
      <c r="F29" s="1040"/>
      <c r="G29" s="1040"/>
      <c r="H29" s="1040"/>
      <c r="I29" s="1040"/>
      <c r="J29" s="1040"/>
      <c r="K29" s="1040"/>
      <c r="L29" s="1040"/>
      <c r="M29" s="1040"/>
      <c r="N29" s="1040"/>
      <c r="O29" s="1040"/>
      <c r="P29" s="1041"/>
      <c r="Q29" s="1045">
        <v>66</v>
      </c>
      <c r="R29" s="1046"/>
      <c r="S29" s="1046"/>
      <c r="T29" s="1046"/>
      <c r="U29" s="1046"/>
      <c r="V29" s="1046">
        <v>66</v>
      </c>
      <c r="W29" s="1046"/>
      <c r="X29" s="1046"/>
      <c r="Y29" s="1046"/>
      <c r="Z29" s="1046"/>
      <c r="AA29" s="1046">
        <v>0</v>
      </c>
      <c r="AB29" s="1046"/>
      <c r="AC29" s="1046"/>
      <c r="AD29" s="1046"/>
      <c r="AE29" s="1047"/>
      <c r="AF29" s="1023">
        <v>0</v>
      </c>
      <c r="AG29" s="1024"/>
      <c r="AH29" s="1024"/>
      <c r="AI29" s="1024"/>
      <c r="AJ29" s="1025"/>
      <c r="AK29" s="986">
        <v>22</v>
      </c>
      <c r="AL29" s="977"/>
      <c r="AM29" s="977"/>
      <c r="AN29" s="977"/>
      <c r="AO29" s="977"/>
      <c r="AP29" s="977" t="s">
        <v>578</v>
      </c>
      <c r="AQ29" s="977"/>
      <c r="AR29" s="977"/>
      <c r="AS29" s="977"/>
      <c r="AT29" s="977"/>
      <c r="AU29" s="977" t="s">
        <v>578</v>
      </c>
      <c r="AV29" s="977"/>
      <c r="AW29" s="977"/>
      <c r="AX29" s="977"/>
      <c r="AY29" s="977"/>
      <c r="AZ29" s="1044" t="s">
        <v>578</v>
      </c>
      <c r="BA29" s="1044"/>
      <c r="BB29" s="1044"/>
      <c r="BC29" s="1044"/>
      <c r="BD29" s="1044"/>
      <c r="BE29" s="978"/>
      <c r="BF29" s="978"/>
      <c r="BG29" s="978"/>
      <c r="BH29" s="978"/>
      <c r="BI29" s="979"/>
      <c r="BJ29" s="234"/>
      <c r="BK29" s="234"/>
      <c r="BL29" s="234"/>
      <c r="BM29" s="234"/>
      <c r="BN29" s="234"/>
      <c r="BO29" s="243"/>
      <c r="BP29" s="243"/>
      <c r="BQ29" s="240">
        <v>23</v>
      </c>
      <c r="BR29" s="241"/>
      <c r="BS29" s="998"/>
      <c r="BT29" s="999"/>
      <c r="BU29" s="999"/>
      <c r="BV29" s="999"/>
      <c r="BW29" s="999"/>
      <c r="BX29" s="999"/>
      <c r="BY29" s="999"/>
      <c r="BZ29" s="999"/>
      <c r="CA29" s="999"/>
      <c r="CB29" s="999"/>
      <c r="CC29" s="999"/>
      <c r="CD29" s="999"/>
      <c r="CE29" s="999"/>
      <c r="CF29" s="999"/>
      <c r="CG29" s="1020"/>
      <c r="CH29" s="995"/>
      <c r="CI29" s="996"/>
      <c r="CJ29" s="996"/>
      <c r="CK29" s="996"/>
      <c r="CL29" s="997"/>
      <c r="CM29" s="995"/>
      <c r="CN29" s="996"/>
      <c r="CO29" s="996"/>
      <c r="CP29" s="996"/>
      <c r="CQ29" s="997"/>
      <c r="CR29" s="995"/>
      <c r="CS29" s="996"/>
      <c r="CT29" s="996"/>
      <c r="CU29" s="996"/>
      <c r="CV29" s="997"/>
      <c r="CW29" s="995"/>
      <c r="CX29" s="996"/>
      <c r="CY29" s="996"/>
      <c r="CZ29" s="996"/>
      <c r="DA29" s="997"/>
      <c r="DB29" s="995"/>
      <c r="DC29" s="996"/>
      <c r="DD29" s="996"/>
      <c r="DE29" s="996"/>
      <c r="DF29" s="997"/>
      <c r="DG29" s="995"/>
      <c r="DH29" s="996"/>
      <c r="DI29" s="996"/>
      <c r="DJ29" s="996"/>
      <c r="DK29" s="997"/>
      <c r="DL29" s="995"/>
      <c r="DM29" s="996"/>
      <c r="DN29" s="996"/>
      <c r="DO29" s="996"/>
      <c r="DP29" s="997"/>
      <c r="DQ29" s="995"/>
      <c r="DR29" s="996"/>
      <c r="DS29" s="996"/>
      <c r="DT29" s="996"/>
      <c r="DU29" s="997"/>
      <c r="DV29" s="998"/>
      <c r="DW29" s="999"/>
      <c r="DX29" s="999"/>
      <c r="DY29" s="999"/>
      <c r="DZ29" s="1000"/>
      <c r="EA29" s="231"/>
    </row>
    <row r="30" spans="1:131" ht="26.25" customHeight="1" x14ac:dyDescent="0.15">
      <c r="A30" s="244">
        <v>3</v>
      </c>
      <c r="B30" s="1039" t="s">
        <v>406</v>
      </c>
      <c r="C30" s="1040"/>
      <c r="D30" s="1040"/>
      <c r="E30" s="1040"/>
      <c r="F30" s="1040"/>
      <c r="G30" s="1040"/>
      <c r="H30" s="1040"/>
      <c r="I30" s="1040"/>
      <c r="J30" s="1040"/>
      <c r="K30" s="1040"/>
      <c r="L30" s="1040"/>
      <c r="M30" s="1040"/>
      <c r="N30" s="1040"/>
      <c r="O30" s="1040"/>
      <c r="P30" s="1041"/>
      <c r="Q30" s="1045">
        <v>167</v>
      </c>
      <c r="R30" s="1046"/>
      <c r="S30" s="1046"/>
      <c r="T30" s="1046"/>
      <c r="U30" s="1046"/>
      <c r="V30" s="1046">
        <v>166</v>
      </c>
      <c r="W30" s="1046"/>
      <c r="X30" s="1046"/>
      <c r="Y30" s="1046"/>
      <c r="Z30" s="1046"/>
      <c r="AA30" s="1046">
        <v>1</v>
      </c>
      <c r="AB30" s="1046"/>
      <c r="AC30" s="1046"/>
      <c r="AD30" s="1046"/>
      <c r="AE30" s="1047"/>
      <c r="AF30" s="1023">
        <v>0</v>
      </c>
      <c r="AG30" s="1024"/>
      <c r="AH30" s="1024"/>
      <c r="AI30" s="1024"/>
      <c r="AJ30" s="1025"/>
      <c r="AK30" s="986">
        <v>53</v>
      </c>
      <c r="AL30" s="977"/>
      <c r="AM30" s="977"/>
      <c r="AN30" s="977"/>
      <c r="AO30" s="977"/>
      <c r="AP30" s="977">
        <v>884</v>
      </c>
      <c r="AQ30" s="977"/>
      <c r="AR30" s="977"/>
      <c r="AS30" s="977"/>
      <c r="AT30" s="977"/>
      <c r="AU30" s="977">
        <v>575</v>
      </c>
      <c r="AV30" s="977"/>
      <c r="AW30" s="977"/>
      <c r="AX30" s="977"/>
      <c r="AY30" s="977"/>
      <c r="AZ30" s="1044" t="s">
        <v>578</v>
      </c>
      <c r="BA30" s="1044"/>
      <c r="BB30" s="1044"/>
      <c r="BC30" s="1044"/>
      <c r="BD30" s="1044"/>
      <c r="BE30" s="978" t="s">
        <v>407</v>
      </c>
      <c r="BF30" s="978"/>
      <c r="BG30" s="978"/>
      <c r="BH30" s="978"/>
      <c r="BI30" s="979"/>
      <c r="BJ30" s="234"/>
      <c r="BK30" s="234"/>
      <c r="BL30" s="234"/>
      <c r="BM30" s="234"/>
      <c r="BN30" s="234"/>
      <c r="BO30" s="243"/>
      <c r="BP30" s="243"/>
      <c r="BQ30" s="240">
        <v>24</v>
      </c>
      <c r="BR30" s="241"/>
      <c r="BS30" s="998"/>
      <c r="BT30" s="999"/>
      <c r="BU30" s="999"/>
      <c r="BV30" s="999"/>
      <c r="BW30" s="999"/>
      <c r="BX30" s="999"/>
      <c r="BY30" s="999"/>
      <c r="BZ30" s="999"/>
      <c r="CA30" s="999"/>
      <c r="CB30" s="999"/>
      <c r="CC30" s="999"/>
      <c r="CD30" s="999"/>
      <c r="CE30" s="999"/>
      <c r="CF30" s="999"/>
      <c r="CG30" s="1020"/>
      <c r="CH30" s="995"/>
      <c r="CI30" s="996"/>
      <c r="CJ30" s="996"/>
      <c r="CK30" s="996"/>
      <c r="CL30" s="997"/>
      <c r="CM30" s="995"/>
      <c r="CN30" s="996"/>
      <c r="CO30" s="996"/>
      <c r="CP30" s="996"/>
      <c r="CQ30" s="997"/>
      <c r="CR30" s="995"/>
      <c r="CS30" s="996"/>
      <c r="CT30" s="996"/>
      <c r="CU30" s="996"/>
      <c r="CV30" s="997"/>
      <c r="CW30" s="995"/>
      <c r="CX30" s="996"/>
      <c r="CY30" s="996"/>
      <c r="CZ30" s="996"/>
      <c r="DA30" s="997"/>
      <c r="DB30" s="995"/>
      <c r="DC30" s="996"/>
      <c r="DD30" s="996"/>
      <c r="DE30" s="996"/>
      <c r="DF30" s="997"/>
      <c r="DG30" s="995"/>
      <c r="DH30" s="996"/>
      <c r="DI30" s="996"/>
      <c r="DJ30" s="996"/>
      <c r="DK30" s="997"/>
      <c r="DL30" s="995"/>
      <c r="DM30" s="996"/>
      <c r="DN30" s="996"/>
      <c r="DO30" s="996"/>
      <c r="DP30" s="997"/>
      <c r="DQ30" s="995"/>
      <c r="DR30" s="996"/>
      <c r="DS30" s="996"/>
      <c r="DT30" s="996"/>
      <c r="DU30" s="997"/>
      <c r="DV30" s="998"/>
      <c r="DW30" s="999"/>
      <c r="DX30" s="999"/>
      <c r="DY30" s="999"/>
      <c r="DZ30" s="1000"/>
      <c r="EA30" s="231"/>
    </row>
    <row r="31" spans="1:131" ht="26.25" customHeight="1" x14ac:dyDescent="0.15">
      <c r="A31" s="244">
        <v>4</v>
      </c>
      <c r="B31" s="1039" t="s">
        <v>408</v>
      </c>
      <c r="C31" s="1040"/>
      <c r="D31" s="1040"/>
      <c r="E31" s="1040"/>
      <c r="F31" s="1040"/>
      <c r="G31" s="1040"/>
      <c r="H31" s="1040"/>
      <c r="I31" s="1040"/>
      <c r="J31" s="1040"/>
      <c r="K31" s="1040"/>
      <c r="L31" s="1040"/>
      <c r="M31" s="1040"/>
      <c r="N31" s="1040"/>
      <c r="O31" s="1040"/>
      <c r="P31" s="1041"/>
      <c r="Q31" s="1045">
        <v>14</v>
      </c>
      <c r="R31" s="1046"/>
      <c r="S31" s="1046"/>
      <c r="T31" s="1046"/>
      <c r="U31" s="1046"/>
      <c r="V31" s="1046">
        <v>11</v>
      </c>
      <c r="W31" s="1046"/>
      <c r="X31" s="1046"/>
      <c r="Y31" s="1046"/>
      <c r="Z31" s="1046"/>
      <c r="AA31" s="1046">
        <v>3</v>
      </c>
      <c r="AB31" s="1046"/>
      <c r="AC31" s="1046"/>
      <c r="AD31" s="1046"/>
      <c r="AE31" s="1047"/>
      <c r="AF31" s="1023">
        <v>3</v>
      </c>
      <c r="AG31" s="1024"/>
      <c r="AH31" s="1024"/>
      <c r="AI31" s="1024"/>
      <c r="AJ31" s="1025"/>
      <c r="AK31" s="986">
        <v>6</v>
      </c>
      <c r="AL31" s="977"/>
      <c r="AM31" s="977"/>
      <c r="AN31" s="977"/>
      <c r="AO31" s="977"/>
      <c r="AP31" s="977">
        <v>34</v>
      </c>
      <c r="AQ31" s="977"/>
      <c r="AR31" s="977"/>
      <c r="AS31" s="977"/>
      <c r="AT31" s="977"/>
      <c r="AU31" s="977">
        <v>34</v>
      </c>
      <c r="AV31" s="977"/>
      <c r="AW31" s="977"/>
      <c r="AX31" s="977"/>
      <c r="AY31" s="977"/>
      <c r="AZ31" s="1044" t="s">
        <v>578</v>
      </c>
      <c r="BA31" s="1044"/>
      <c r="BB31" s="1044"/>
      <c r="BC31" s="1044"/>
      <c r="BD31" s="1044"/>
      <c r="BE31" s="978" t="s">
        <v>407</v>
      </c>
      <c r="BF31" s="978"/>
      <c r="BG31" s="978"/>
      <c r="BH31" s="978"/>
      <c r="BI31" s="979"/>
      <c r="BJ31" s="234"/>
      <c r="BK31" s="234"/>
      <c r="BL31" s="234"/>
      <c r="BM31" s="234"/>
      <c r="BN31" s="234"/>
      <c r="BO31" s="243"/>
      <c r="BP31" s="243"/>
      <c r="BQ31" s="240">
        <v>25</v>
      </c>
      <c r="BR31" s="241"/>
      <c r="BS31" s="998"/>
      <c r="BT31" s="999"/>
      <c r="BU31" s="999"/>
      <c r="BV31" s="999"/>
      <c r="BW31" s="999"/>
      <c r="BX31" s="999"/>
      <c r="BY31" s="999"/>
      <c r="BZ31" s="999"/>
      <c r="CA31" s="999"/>
      <c r="CB31" s="999"/>
      <c r="CC31" s="999"/>
      <c r="CD31" s="999"/>
      <c r="CE31" s="999"/>
      <c r="CF31" s="999"/>
      <c r="CG31" s="1020"/>
      <c r="CH31" s="995"/>
      <c r="CI31" s="996"/>
      <c r="CJ31" s="996"/>
      <c r="CK31" s="996"/>
      <c r="CL31" s="997"/>
      <c r="CM31" s="995"/>
      <c r="CN31" s="996"/>
      <c r="CO31" s="996"/>
      <c r="CP31" s="996"/>
      <c r="CQ31" s="997"/>
      <c r="CR31" s="995"/>
      <c r="CS31" s="996"/>
      <c r="CT31" s="996"/>
      <c r="CU31" s="996"/>
      <c r="CV31" s="997"/>
      <c r="CW31" s="995"/>
      <c r="CX31" s="996"/>
      <c r="CY31" s="996"/>
      <c r="CZ31" s="996"/>
      <c r="DA31" s="997"/>
      <c r="DB31" s="995"/>
      <c r="DC31" s="996"/>
      <c r="DD31" s="996"/>
      <c r="DE31" s="996"/>
      <c r="DF31" s="997"/>
      <c r="DG31" s="995"/>
      <c r="DH31" s="996"/>
      <c r="DI31" s="996"/>
      <c r="DJ31" s="996"/>
      <c r="DK31" s="997"/>
      <c r="DL31" s="995"/>
      <c r="DM31" s="996"/>
      <c r="DN31" s="996"/>
      <c r="DO31" s="996"/>
      <c r="DP31" s="997"/>
      <c r="DQ31" s="995"/>
      <c r="DR31" s="996"/>
      <c r="DS31" s="996"/>
      <c r="DT31" s="996"/>
      <c r="DU31" s="997"/>
      <c r="DV31" s="998"/>
      <c r="DW31" s="999"/>
      <c r="DX31" s="999"/>
      <c r="DY31" s="999"/>
      <c r="DZ31" s="1000"/>
      <c r="EA31" s="231"/>
    </row>
    <row r="32" spans="1:131" ht="26.25" customHeight="1" x14ac:dyDescent="0.15">
      <c r="A32" s="244">
        <v>5</v>
      </c>
      <c r="B32" s="1039"/>
      <c r="C32" s="1040"/>
      <c r="D32" s="1040"/>
      <c r="E32" s="1040"/>
      <c r="F32" s="1040"/>
      <c r="G32" s="1040"/>
      <c r="H32" s="1040"/>
      <c r="I32" s="1040"/>
      <c r="J32" s="1040"/>
      <c r="K32" s="1040"/>
      <c r="L32" s="1040"/>
      <c r="M32" s="1040"/>
      <c r="N32" s="1040"/>
      <c r="O32" s="1040"/>
      <c r="P32" s="1041"/>
      <c r="Q32" s="1045"/>
      <c r="R32" s="1046"/>
      <c r="S32" s="1046"/>
      <c r="T32" s="1046"/>
      <c r="U32" s="1046"/>
      <c r="V32" s="1046"/>
      <c r="W32" s="1046"/>
      <c r="X32" s="1046"/>
      <c r="Y32" s="1046"/>
      <c r="Z32" s="1046"/>
      <c r="AA32" s="1046"/>
      <c r="AB32" s="1046"/>
      <c r="AC32" s="1046"/>
      <c r="AD32" s="1046"/>
      <c r="AE32" s="1047"/>
      <c r="AF32" s="1023"/>
      <c r="AG32" s="1024"/>
      <c r="AH32" s="1024"/>
      <c r="AI32" s="1024"/>
      <c r="AJ32" s="1025"/>
      <c r="AK32" s="986"/>
      <c r="AL32" s="977"/>
      <c r="AM32" s="977"/>
      <c r="AN32" s="977"/>
      <c r="AO32" s="977"/>
      <c r="AP32" s="977"/>
      <c r="AQ32" s="977"/>
      <c r="AR32" s="977"/>
      <c r="AS32" s="977"/>
      <c r="AT32" s="977"/>
      <c r="AU32" s="977"/>
      <c r="AV32" s="977"/>
      <c r="AW32" s="977"/>
      <c r="AX32" s="977"/>
      <c r="AY32" s="977"/>
      <c r="AZ32" s="1044"/>
      <c r="BA32" s="1044"/>
      <c r="BB32" s="1044"/>
      <c r="BC32" s="1044"/>
      <c r="BD32" s="1044"/>
      <c r="BE32" s="978"/>
      <c r="BF32" s="978"/>
      <c r="BG32" s="978"/>
      <c r="BH32" s="978"/>
      <c r="BI32" s="979"/>
      <c r="BJ32" s="234"/>
      <c r="BK32" s="234"/>
      <c r="BL32" s="234"/>
      <c r="BM32" s="234"/>
      <c r="BN32" s="234"/>
      <c r="BO32" s="243"/>
      <c r="BP32" s="243"/>
      <c r="BQ32" s="240">
        <v>26</v>
      </c>
      <c r="BR32" s="241"/>
      <c r="BS32" s="998"/>
      <c r="BT32" s="999"/>
      <c r="BU32" s="999"/>
      <c r="BV32" s="999"/>
      <c r="BW32" s="999"/>
      <c r="BX32" s="999"/>
      <c r="BY32" s="999"/>
      <c r="BZ32" s="999"/>
      <c r="CA32" s="999"/>
      <c r="CB32" s="999"/>
      <c r="CC32" s="999"/>
      <c r="CD32" s="999"/>
      <c r="CE32" s="999"/>
      <c r="CF32" s="999"/>
      <c r="CG32" s="1020"/>
      <c r="CH32" s="995"/>
      <c r="CI32" s="996"/>
      <c r="CJ32" s="996"/>
      <c r="CK32" s="996"/>
      <c r="CL32" s="997"/>
      <c r="CM32" s="995"/>
      <c r="CN32" s="996"/>
      <c r="CO32" s="996"/>
      <c r="CP32" s="996"/>
      <c r="CQ32" s="997"/>
      <c r="CR32" s="995"/>
      <c r="CS32" s="996"/>
      <c r="CT32" s="996"/>
      <c r="CU32" s="996"/>
      <c r="CV32" s="997"/>
      <c r="CW32" s="995"/>
      <c r="CX32" s="996"/>
      <c r="CY32" s="996"/>
      <c r="CZ32" s="996"/>
      <c r="DA32" s="997"/>
      <c r="DB32" s="995"/>
      <c r="DC32" s="996"/>
      <c r="DD32" s="996"/>
      <c r="DE32" s="996"/>
      <c r="DF32" s="997"/>
      <c r="DG32" s="995"/>
      <c r="DH32" s="996"/>
      <c r="DI32" s="996"/>
      <c r="DJ32" s="996"/>
      <c r="DK32" s="997"/>
      <c r="DL32" s="995"/>
      <c r="DM32" s="996"/>
      <c r="DN32" s="996"/>
      <c r="DO32" s="996"/>
      <c r="DP32" s="997"/>
      <c r="DQ32" s="995"/>
      <c r="DR32" s="996"/>
      <c r="DS32" s="996"/>
      <c r="DT32" s="996"/>
      <c r="DU32" s="997"/>
      <c r="DV32" s="998"/>
      <c r="DW32" s="999"/>
      <c r="DX32" s="999"/>
      <c r="DY32" s="999"/>
      <c r="DZ32" s="1000"/>
      <c r="EA32" s="231"/>
    </row>
    <row r="33" spans="1:131" ht="26.25" customHeight="1" x14ac:dyDescent="0.15">
      <c r="A33" s="244">
        <v>6</v>
      </c>
      <c r="B33" s="1039"/>
      <c r="C33" s="1040"/>
      <c r="D33" s="1040"/>
      <c r="E33" s="1040"/>
      <c r="F33" s="1040"/>
      <c r="G33" s="1040"/>
      <c r="H33" s="1040"/>
      <c r="I33" s="1040"/>
      <c r="J33" s="1040"/>
      <c r="K33" s="1040"/>
      <c r="L33" s="1040"/>
      <c r="M33" s="1040"/>
      <c r="N33" s="1040"/>
      <c r="O33" s="1040"/>
      <c r="P33" s="1041"/>
      <c r="Q33" s="1045"/>
      <c r="R33" s="1046"/>
      <c r="S33" s="1046"/>
      <c r="T33" s="1046"/>
      <c r="U33" s="1046"/>
      <c r="V33" s="1046"/>
      <c r="W33" s="1046"/>
      <c r="X33" s="1046"/>
      <c r="Y33" s="1046"/>
      <c r="Z33" s="1046"/>
      <c r="AA33" s="1046"/>
      <c r="AB33" s="1046"/>
      <c r="AC33" s="1046"/>
      <c r="AD33" s="1046"/>
      <c r="AE33" s="1047"/>
      <c r="AF33" s="1023"/>
      <c r="AG33" s="1024"/>
      <c r="AH33" s="1024"/>
      <c r="AI33" s="1024"/>
      <c r="AJ33" s="1025"/>
      <c r="AK33" s="986"/>
      <c r="AL33" s="977"/>
      <c r="AM33" s="977"/>
      <c r="AN33" s="977"/>
      <c r="AO33" s="977"/>
      <c r="AP33" s="977"/>
      <c r="AQ33" s="977"/>
      <c r="AR33" s="977"/>
      <c r="AS33" s="977"/>
      <c r="AT33" s="977"/>
      <c r="AU33" s="977"/>
      <c r="AV33" s="977"/>
      <c r="AW33" s="977"/>
      <c r="AX33" s="977"/>
      <c r="AY33" s="977"/>
      <c r="AZ33" s="1044"/>
      <c r="BA33" s="1044"/>
      <c r="BB33" s="1044"/>
      <c r="BC33" s="1044"/>
      <c r="BD33" s="1044"/>
      <c r="BE33" s="978"/>
      <c r="BF33" s="978"/>
      <c r="BG33" s="978"/>
      <c r="BH33" s="978"/>
      <c r="BI33" s="979"/>
      <c r="BJ33" s="234"/>
      <c r="BK33" s="234"/>
      <c r="BL33" s="234"/>
      <c r="BM33" s="234"/>
      <c r="BN33" s="234"/>
      <c r="BO33" s="243"/>
      <c r="BP33" s="243"/>
      <c r="BQ33" s="240">
        <v>27</v>
      </c>
      <c r="BR33" s="241"/>
      <c r="BS33" s="998"/>
      <c r="BT33" s="999"/>
      <c r="BU33" s="999"/>
      <c r="BV33" s="999"/>
      <c r="BW33" s="999"/>
      <c r="BX33" s="999"/>
      <c r="BY33" s="999"/>
      <c r="BZ33" s="999"/>
      <c r="CA33" s="999"/>
      <c r="CB33" s="999"/>
      <c r="CC33" s="999"/>
      <c r="CD33" s="999"/>
      <c r="CE33" s="999"/>
      <c r="CF33" s="999"/>
      <c r="CG33" s="1020"/>
      <c r="CH33" s="995"/>
      <c r="CI33" s="996"/>
      <c r="CJ33" s="996"/>
      <c r="CK33" s="996"/>
      <c r="CL33" s="997"/>
      <c r="CM33" s="995"/>
      <c r="CN33" s="996"/>
      <c r="CO33" s="996"/>
      <c r="CP33" s="996"/>
      <c r="CQ33" s="997"/>
      <c r="CR33" s="995"/>
      <c r="CS33" s="996"/>
      <c r="CT33" s="996"/>
      <c r="CU33" s="996"/>
      <c r="CV33" s="997"/>
      <c r="CW33" s="995"/>
      <c r="CX33" s="996"/>
      <c r="CY33" s="996"/>
      <c r="CZ33" s="996"/>
      <c r="DA33" s="997"/>
      <c r="DB33" s="995"/>
      <c r="DC33" s="996"/>
      <c r="DD33" s="996"/>
      <c r="DE33" s="996"/>
      <c r="DF33" s="997"/>
      <c r="DG33" s="995"/>
      <c r="DH33" s="996"/>
      <c r="DI33" s="996"/>
      <c r="DJ33" s="996"/>
      <c r="DK33" s="997"/>
      <c r="DL33" s="995"/>
      <c r="DM33" s="996"/>
      <c r="DN33" s="996"/>
      <c r="DO33" s="996"/>
      <c r="DP33" s="997"/>
      <c r="DQ33" s="995"/>
      <c r="DR33" s="996"/>
      <c r="DS33" s="996"/>
      <c r="DT33" s="996"/>
      <c r="DU33" s="997"/>
      <c r="DV33" s="998"/>
      <c r="DW33" s="999"/>
      <c r="DX33" s="999"/>
      <c r="DY33" s="999"/>
      <c r="DZ33" s="1000"/>
      <c r="EA33" s="231"/>
    </row>
    <row r="34" spans="1:131" ht="26.25" customHeight="1" x14ac:dyDescent="0.15">
      <c r="A34" s="244">
        <v>7</v>
      </c>
      <c r="B34" s="1039"/>
      <c r="C34" s="1040"/>
      <c r="D34" s="1040"/>
      <c r="E34" s="1040"/>
      <c r="F34" s="1040"/>
      <c r="G34" s="1040"/>
      <c r="H34" s="1040"/>
      <c r="I34" s="1040"/>
      <c r="J34" s="1040"/>
      <c r="K34" s="1040"/>
      <c r="L34" s="1040"/>
      <c r="M34" s="1040"/>
      <c r="N34" s="1040"/>
      <c r="O34" s="1040"/>
      <c r="P34" s="1041"/>
      <c r="Q34" s="1045"/>
      <c r="R34" s="1046"/>
      <c r="S34" s="1046"/>
      <c r="T34" s="1046"/>
      <c r="U34" s="1046"/>
      <c r="V34" s="1046"/>
      <c r="W34" s="1046"/>
      <c r="X34" s="1046"/>
      <c r="Y34" s="1046"/>
      <c r="Z34" s="1046"/>
      <c r="AA34" s="1046"/>
      <c r="AB34" s="1046"/>
      <c r="AC34" s="1046"/>
      <c r="AD34" s="1046"/>
      <c r="AE34" s="1047"/>
      <c r="AF34" s="1023"/>
      <c r="AG34" s="1024"/>
      <c r="AH34" s="1024"/>
      <c r="AI34" s="1024"/>
      <c r="AJ34" s="1025"/>
      <c r="AK34" s="986"/>
      <c r="AL34" s="977"/>
      <c r="AM34" s="977"/>
      <c r="AN34" s="977"/>
      <c r="AO34" s="977"/>
      <c r="AP34" s="977"/>
      <c r="AQ34" s="977"/>
      <c r="AR34" s="977"/>
      <c r="AS34" s="977"/>
      <c r="AT34" s="977"/>
      <c r="AU34" s="977"/>
      <c r="AV34" s="977"/>
      <c r="AW34" s="977"/>
      <c r="AX34" s="977"/>
      <c r="AY34" s="977"/>
      <c r="AZ34" s="1044"/>
      <c r="BA34" s="1044"/>
      <c r="BB34" s="1044"/>
      <c r="BC34" s="1044"/>
      <c r="BD34" s="1044"/>
      <c r="BE34" s="978"/>
      <c r="BF34" s="978"/>
      <c r="BG34" s="978"/>
      <c r="BH34" s="978"/>
      <c r="BI34" s="979"/>
      <c r="BJ34" s="234"/>
      <c r="BK34" s="234"/>
      <c r="BL34" s="234"/>
      <c r="BM34" s="234"/>
      <c r="BN34" s="234"/>
      <c r="BO34" s="243"/>
      <c r="BP34" s="243"/>
      <c r="BQ34" s="240">
        <v>28</v>
      </c>
      <c r="BR34" s="241"/>
      <c r="BS34" s="998"/>
      <c r="BT34" s="999"/>
      <c r="BU34" s="999"/>
      <c r="BV34" s="999"/>
      <c r="BW34" s="999"/>
      <c r="BX34" s="999"/>
      <c r="BY34" s="999"/>
      <c r="BZ34" s="999"/>
      <c r="CA34" s="999"/>
      <c r="CB34" s="999"/>
      <c r="CC34" s="999"/>
      <c r="CD34" s="999"/>
      <c r="CE34" s="999"/>
      <c r="CF34" s="999"/>
      <c r="CG34" s="1020"/>
      <c r="CH34" s="995"/>
      <c r="CI34" s="996"/>
      <c r="CJ34" s="996"/>
      <c r="CK34" s="996"/>
      <c r="CL34" s="997"/>
      <c r="CM34" s="995"/>
      <c r="CN34" s="996"/>
      <c r="CO34" s="996"/>
      <c r="CP34" s="996"/>
      <c r="CQ34" s="997"/>
      <c r="CR34" s="995"/>
      <c r="CS34" s="996"/>
      <c r="CT34" s="996"/>
      <c r="CU34" s="996"/>
      <c r="CV34" s="997"/>
      <c r="CW34" s="995"/>
      <c r="CX34" s="996"/>
      <c r="CY34" s="996"/>
      <c r="CZ34" s="996"/>
      <c r="DA34" s="997"/>
      <c r="DB34" s="995"/>
      <c r="DC34" s="996"/>
      <c r="DD34" s="996"/>
      <c r="DE34" s="996"/>
      <c r="DF34" s="997"/>
      <c r="DG34" s="995"/>
      <c r="DH34" s="996"/>
      <c r="DI34" s="996"/>
      <c r="DJ34" s="996"/>
      <c r="DK34" s="997"/>
      <c r="DL34" s="995"/>
      <c r="DM34" s="996"/>
      <c r="DN34" s="996"/>
      <c r="DO34" s="996"/>
      <c r="DP34" s="997"/>
      <c r="DQ34" s="995"/>
      <c r="DR34" s="996"/>
      <c r="DS34" s="996"/>
      <c r="DT34" s="996"/>
      <c r="DU34" s="997"/>
      <c r="DV34" s="998"/>
      <c r="DW34" s="999"/>
      <c r="DX34" s="999"/>
      <c r="DY34" s="999"/>
      <c r="DZ34" s="1000"/>
      <c r="EA34" s="231"/>
    </row>
    <row r="35" spans="1:131" ht="26.25" customHeight="1" x14ac:dyDescent="0.15">
      <c r="A35" s="244">
        <v>8</v>
      </c>
      <c r="B35" s="1039"/>
      <c r="C35" s="1040"/>
      <c r="D35" s="1040"/>
      <c r="E35" s="1040"/>
      <c r="F35" s="1040"/>
      <c r="G35" s="1040"/>
      <c r="H35" s="1040"/>
      <c r="I35" s="1040"/>
      <c r="J35" s="1040"/>
      <c r="K35" s="1040"/>
      <c r="L35" s="1040"/>
      <c r="M35" s="1040"/>
      <c r="N35" s="1040"/>
      <c r="O35" s="1040"/>
      <c r="P35" s="1041"/>
      <c r="Q35" s="1045"/>
      <c r="R35" s="1046"/>
      <c r="S35" s="1046"/>
      <c r="T35" s="1046"/>
      <c r="U35" s="1046"/>
      <c r="V35" s="1046"/>
      <c r="W35" s="1046"/>
      <c r="X35" s="1046"/>
      <c r="Y35" s="1046"/>
      <c r="Z35" s="1046"/>
      <c r="AA35" s="1046"/>
      <c r="AB35" s="1046"/>
      <c r="AC35" s="1046"/>
      <c r="AD35" s="1046"/>
      <c r="AE35" s="1047"/>
      <c r="AF35" s="1023"/>
      <c r="AG35" s="1024"/>
      <c r="AH35" s="1024"/>
      <c r="AI35" s="1024"/>
      <c r="AJ35" s="1025"/>
      <c r="AK35" s="986"/>
      <c r="AL35" s="977"/>
      <c r="AM35" s="977"/>
      <c r="AN35" s="977"/>
      <c r="AO35" s="977"/>
      <c r="AP35" s="977"/>
      <c r="AQ35" s="977"/>
      <c r="AR35" s="977"/>
      <c r="AS35" s="977"/>
      <c r="AT35" s="977"/>
      <c r="AU35" s="977"/>
      <c r="AV35" s="977"/>
      <c r="AW35" s="977"/>
      <c r="AX35" s="977"/>
      <c r="AY35" s="977"/>
      <c r="AZ35" s="1044"/>
      <c r="BA35" s="1044"/>
      <c r="BB35" s="1044"/>
      <c r="BC35" s="1044"/>
      <c r="BD35" s="1044"/>
      <c r="BE35" s="978"/>
      <c r="BF35" s="978"/>
      <c r="BG35" s="978"/>
      <c r="BH35" s="978"/>
      <c r="BI35" s="979"/>
      <c r="BJ35" s="234"/>
      <c r="BK35" s="234"/>
      <c r="BL35" s="234"/>
      <c r="BM35" s="234"/>
      <c r="BN35" s="234"/>
      <c r="BO35" s="243"/>
      <c r="BP35" s="243"/>
      <c r="BQ35" s="240">
        <v>29</v>
      </c>
      <c r="BR35" s="241"/>
      <c r="BS35" s="998"/>
      <c r="BT35" s="999"/>
      <c r="BU35" s="999"/>
      <c r="BV35" s="999"/>
      <c r="BW35" s="999"/>
      <c r="BX35" s="999"/>
      <c r="BY35" s="999"/>
      <c r="BZ35" s="999"/>
      <c r="CA35" s="999"/>
      <c r="CB35" s="999"/>
      <c r="CC35" s="999"/>
      <c r="CD35" s="999"/>
      <c r="CE35" s="999"/>
      <c r="CF35" s="999"/>
      <c r="CG35" s="1020"/>
      <c r="CH35" s="995"/>
      <c r="CI35" s="996"/>
      <c r="CJ35" s="996"/>
      <c r="CK35" s="996"/>
      <c r="CL35" s="997"/>
      <c r="CM35" s="995"/>
      <c r="CN35" s="996"/>
      <c r="CO35" s="996"/>
      <c r="CP35" s="996"/>
      <c r="CQ35" s="997"/>
      <c r="CR35" s="995"/>
      <c r="CS35" s="996"/>
      <c r="CT35" s="996"/>
      <c r="CU35" s="996"/>
      <c r="CV35" s="997"/>
      <c r="CW35" s="995"/>
      <c r="CX35" s="996"/>
      <c r="CY35" s="996"/>
      <c r="CZ35" s="996"/>
      <c r="DA35" s="997"/>
      <c r="DB35" s="995"/>
      <c r="DC35" s="996"/>
      <c r="DD35" s="996"/>
      <c r="DE35" s="996"/>
      <c r="DF35" s="997"/>
      <c r="DG35" s="995"/>
      <c r="DH35" s="996"/>
      <c r="DI35" s="996"/>
      <c r="DJ35" s="996"/>
      <c r="DK35" s="997"/>
      <c r="DL35" s="995"/>
      <c r="DM35" s="996"/>
      <c r="DN35" s="996"/>
      <c r="DO35" s="996"/>
      <c r="DP35" s="997"/>
      <c r="DQ35" s="995"/>
      <c r="DR35" s="996"/>
      <c r="DS35" s="996"/>
      <c r="DT35" s="996"/>
      <c r="DU35" s="997"/>
      <c r="DV35" s="998"/>
      <c r="DW35" s="999"/>
      <c r="DX35" s="999"/>
      <c r="DY35" s="999"/>
      <c r="DZ35" s="1000"/>
      <c r="EA35" s="231"/>
    </row>
    <row r="36" spans="1:131" ht="26.25" customHeight="1" x14ac:dyDescent="0.15">
      <c r="A36" s="244">
        <v>9</v>
      </c>
      <c r="B36" s="1039"/>
      <c r="C36" s="1040"/>
      <c r="D36" s="1040"/>
      <c r="E36" s="1040"/>
      <c r="F36" s="1040"/>
      <c r="G36" s="1040"/>
      <c r="H36" s="1040"/>
      <c r="I36" s="1040"/>
      <c r="J36" s="1040"/>
      <c r="K36" s="1040"/>
      <c r="L36" s="1040"/>
      <c r="M36" s="1040"/>
      <c r="N36" s="1040"/>
      <c r="O36" s="1040"/>
      <c r="P36" s="1041"/>
      <c r="Q36" s="1045"/>
      <c r="R36" s="1046"/>
      <c r="S36" s="1046"/>
      <c r="T36" s="1046"/>
      <c r="U36" s="1046"/>
      <c r="V36" s="1046"/>
      <c r="W36" s="1046"/>
      <c r="X36" s="1046"/>
      <c r="Y36" s="1046"/>
      <c r="Z36" s="1046"/>
      <c r="AA36" s="1046"/>
      <c r="AB36" s="1046"/>
      <c r="AC36" s="1046"/>
      <c r="AD36" s="1046"/>
      <c r="AE36" s="1047"/>
      <c r="AF36" s="1023"/>
      <c r="AG36" s="1024"/>
      <c r="AH36" s="1024"/>
      <c r="AI36" s="1024"/>
      <c r="AJ36" s="1025"/>
      <c r="AK36" s="986"/>
      <c r="AL36" s="977"/>
      <c r="AM36" s="977"/>
      <c r="AN36" s="977"/>
      <c r="AO36" s="977"/>
      <c r="AP36" s="977"/>
      <c r="AQ36" s="977"/>
      <c r="AR36" s="977"/>
      <c r="AS36" s="977"/>
      <c r="AT36" s="977"/>
      <c r="AU36" s="977"/>
      <c r="AV36" s="977"/>
      <c r="AW36" s="977"/>
      <c r="AX36" s="977"/>
      <c r="AY36" s="977"/>
      <c r="AZ36" s="1044"/>
      <c r="BA36" s="1044"/>
      <c r="BB36" s="1044"/>
      <c r="BC36" s="1044"/>
      <c r="BD36" s="1044"/>
      <c r="BE36" s="978"/>
      <c r="BF36" s="978"/>
      <c r="BG36" s="978"/>
      <c r="BH36" s="978"/>
      <c r="BI36" s="979"/>
      <c r="BJ36" s="234"/>
      <c r="BK36" s="234"/>
      <c r="BL36" s="234"/>
      <c r="BM36" s="234"/>
      <c r="BN36" s="234"/>
      <c r="BO36" s="243"/>
      <c r="BP36" s="243"/>
      <c r="BQ36" s="240">
        <v>30</v>
      </c>
      <c r="BR36" s="241"/>
      <c r="BS36" s="998"/>
      <c r="BT36" s="999"/>
      <c r="BU36" s="999"/>
      <c r="BV36" s="999"/>
      <c r="BW36" s="999"/>
      <c r="BX36" s="999"/>
      <c r="BY36" s="999"/>
      <c r="BZ36" s="999"/>
      <c r="CA36" s="999"/>
      <c r="CB36" s="999"/>
      <c r="CC36" s="999"/>
      <c r="CD36" s="999"/>
      <c r="CE36" s="999"/>
      <c r="CF36" s="999"/>
      <c r="CG36" s="1020"/>
      <c r="CH36" s="995"/>
      <c r="CI36" s="996"/>
      <c r="CJ36" s="996"/>
      <c r="CK36" s="996"/>
      <c r="CL36" s="997"/>
      <c r="CM36" s="995"/>
      <c r="CN36" s="996"/>
      <c r="CO36" s="996"/>
      <c r="CP36" s="996"/>
      <c r="CQ36" s="997"/>
      <c r="CR36" s="995"/>
      <c r="CS36" s="996"/>
      <c r="CT36" s="996"/>
      <c r="CU36" s="996"/>
      <c r="CV36" s="997"/>
      <c r="CW36" s="995"/>
      <c r="CX36" s="996"/>
      <c r="CY36" s="996"/>
      <c r="CZ36" s="996"/>
      <c r="DA36" s="997"/>
      <c r="DB36" s="995"/>
      <c r="DC36" s="996"/>
      <c r="DD36" s="996"/>
      <c r="DE36" s="996"/>
      <c r="DF36" s="997"/>
      <c r="DG36" s="995"/>
      <c r="DH36" s="996"/>
      <c r="DI36" s="996"/>
      <c r="DJ36" s="996"/>
      <c r="DK36" s="997"/>
      <c r="DL36" s="995"/>
      <c r="DM36" s="996"/>
      <c r="DN36" s="996"/>
      <c r="DO36" s="996"/>
      <c r="DP36" s="997"/>
      <c r="DQ36" s="995"/>
      <c r="DR36" s="996"/>
      <c r="DS36" s="996"/>
      <c r="DT36" s="996"/>
      <c r="DU36" s="997"/>
      <c r="DV36" s="998"/>
      <c r="DW36" s="999"/>
      <c r="DX36" s="999"/>
      <c r="DY36" s="999"/>
      <c r="DZ36" s="1000"/>
      <c r="EA36" s="231"/>
    </row>
    <row r="37" spans="1:131" ht="26.25" customHeight="1" x14ac:dyDescent="0.15">
      <c r="A37" s="244">
        <v>10</v>
      </c>
      <c r="B37" s="1039"/>
      <c r="C37" s="1040"/>
      <c r="D37" s="1040"/>
      <c r="E37" s="1040"/>
      <c r="F37" s="1040"/>
      <c r="G37" s="1040"/>
      <c r="H37" s="1040"/>
      <c r="I37" s="1040"/>
      <c r="J37" s="1040"/>
      <c r="K37" s="1040"/>
      <c r="L37" s="1040"/>
      <c r="M37" s="1040"/>
      <c r="N37" s="1040"/>
      <c r="O37" s="1040"/>
      <c r="P37" s="1041"/>
      <c r="Q37" s="1045"/>
      <c r="R37" s="1046"/>
      <c r="S37" s="1046"/>
      <c r="T37" s="1046"/>
      <c r="U37" s="1046"/>
      <c r="V37" s="1046"/>
      <c r="W37" s="1046"/>
      <c r="X37" s="1046"/>
      <c r="Y37" s="1046"/>
      <c r="Z37" s="1046"/>
      <c r="AA37" s="1046"/>
      <c r="AB37" s="1046"/>
      <c r="AC37" s="1046"/>
      <c r="AD37" s="1046"/>
      <c r="AE37" s="1047"/>
      <c r="AF37" s="1023"/>
      <c r="AG37" s="1024"/>
      <c r="AH37" s="1024"/>
      <c r="AI37" s="1024"/>
      <c r="AJ37" s="1025"/>
      <c r="AK37" s="986"/>
      <c r="AL37" s="977"/>
      <c r="AM37" s="977"/>
      <c r="AN37" s="977"/>
      <c r="AO37" s="977"/>
      <c r="AP37" s="977"/>
      <c r="AQ37" s="977"/>
      <c r="AR37" s="977"/>
      <c r="AS37" s="977"/>
      <c r="AT37" s="977"/>
      <c r="AU37" s="977"/>
      <c r="AV37" s="977"/>
      <c r="AW37" s="977"/>
      <c r="AX37" s="977"/>
      <c r="AY37" s="977"/>
      <c r="AZ37" s="1044"/>
      <c r="BA37" s="1044"/>
      <c r="BB37" s="1044"/>
      <c r="BC37" s="1044"/>
      <c r="BD37" s="1044"/>
      <c r="BE37" s="978"/>
      <c r="BF37" s="978"/>
      <c r="BG37" s="978"/>
      <c r="BH37" s="978"/>
      <c r="BI37" s="979"/>
      <c r="BJ37" s="234"/>
      <c r="BK37" s="234"/>
      <c r="BL37" s="234"/>
      <c r="BM37" s="234"/>
      <c r="BN37" s="234"/>
      <c r="BO37" s="243"/>
      <c r="BP37" s="243"/>
      <c r="BQ37" s="240">
        <v>31</v>
      </c>
      <c r="BR37" s="241"/>
      <c r="BS37" s="998"/>
      <c r="BT37" s="999"/>
      <c r="BU37" s="999"/>
      <c r="BV37" s="999"/>
      <c r="BW37" s="999"/>
      <c r="BX37" s="999"/>
      <c r="BY37" s="999"/>
      <c r="BZ37" s="999"/>
      <c r="CA37" s="999"/>
      <c r="CB37" s="999"/>
      <c r="CC37" s="999"/>
      <c r="CD37" s="999"/>
      <c r="CE37" s="999"/>
      <c r="CF37" s="999"/>
      <c r="CG37" s="1020"/>
      <c r="CH37" s="995"/>
      <c r="CI37" s="996"/>
      <c r="CJ37" s="996"/>
      <c r="CK37" s="996"/>
      <c r="CL37" s="997"/>
      <c r="CM37" s="995"/>
      <c r="CN37" s="996"/>
      <c r="CO37" s="996"/>
      <c r="CP37" s="996"/>
      <c r="CQ37" s="997"/>
      <c r="CR37" s="995"/>
      <c r="CS37" s="996"/>
      <c r="CT37" s="996"/>
      <c r="CU37" s="996"/>
      <c r="CV37" s="997"/>
      <c r="CW37" s="995"/>
      <c r="CX37" s="996"/>
      <c r="CY37" s="996"/>
      <c r="CZ37" s="996"/>
      <c r="DA37" s="997"/>
      <c r="DB37" s="995"/>
      <c r="DC37" s="996"/>
      <c r="DD37" s="996"/>
      <c r="DE37" s="996"/>
      <c r="DF37" s="997"/>
      <c r="DG37" s="995"/>
      <c r="DH37" s="996"/>
      <c r="DI37" s="996"/>
      <c r="DJ37" s="996"/>
      <c r="DK37" s="997"/>
      <c r="DL37" s="995"/>
      <c r="DM37" s="996"/>
      <c r="DN37" s="996"/>
      <c r="DO37" s="996"/>
      <c r="DP37" s="997"/>
      <c r="DQ37" s="995"/>
      <c r="DR37" s="996"/>
      <c r="DS37" s="996"/>
      <c r="DT37" s="996"/>
      <c r="DU37" s="997"/>
      <c r="DV37" s="998"/>
      <c r="DW37" s="999"/>
      <c r="DX37" s="999"/>
      <c r="DY37" s="999"/>
      <c r="DZ37" s="1000"/>
      <c r="EA37" s="231"/>
    </row>
    <row r="38" spans="1:131" ht="26.25" customHeight="1" x14ac:dyDescent="0.15">
      <c r="A38" s="244">
        <v>11</v>
      </c>
      <c r="B38" s="1039"/>
      <c r="C38" s="1040"/>
      <c r="D38" s="1040"/>
      <c r="E38" s="1040"/>
      <c r="F38" s="1040"/>
      <c r="G38" s="1040"/>
      <c r="H38" s="1040"/>
      <c r="I38" s="1040"/>
      <c r="J38" s="1040"/>
      <c r="K38" s="1040"/>
      <c r="L38" s="1040"/>
      <c r="M38" s="1040"/>
      <c r="N38" s="1040"/>
      <c r="O38" s="1040"/>
      <c r="P38" s="1041"/>
      <c r="Q38" s="1045"/>
      <c r="R38" s="1046"/>
      <c r="S38" s="1046"/>
      <c r="T38" s="1046"/>
      <c r="U38" s="1046"/>
      <c r="V38" s="1046"/>
      <c r="W38" s="1046"/>
      <c r="X38" s="1046"/>
      <c r="Y38" s="1046"/>
      <c r="Z38" s="1046"/>
      <c r="AA38" s="1046"/>
      <c r="AB38" s="1046"/>
      <c r="AC38" s="1046"/>
      <c r="AD38" s="1046"/>
      <c r="AE38" s="1047"/>
      <c r="AF38" s="1023"/>
      <c r="AG38" s="1024"/>
      <c r="AH38" s="1024"/>
      <c r="AI38" s="1024"/>
      <c r="AJ38" s="1025"/>
      <c r="AK38" s="986"/>
      <c r="AL38" s="977"/>
      <c r="AM38" s="977"/>
      <c r="AN38" s="977"/>
      <c r="AO38" s="977"/>
      <c r="AP38" s="977"/>
      <c r="AQ38" s="977"/>
      <c r="AR38" s="977"/>
      <c r="AS38" s="977"/>
      <c r="AT38" s="977"/>
      <c r="AU38" s="977"/>
      <c r="AV38" s="977"/>
      <c r="AW38" s="977"/>
      <c r="AX38" s="977"/>
      <c r="AY38" s="977"/>
      <c r="AZ38" s="1044"/>
      <c r="BA38" s="1044"/>
      <c r="BB38" s="1044"/>
      <c r="BC38" s="1044"/>
      <c r="BD38" s="1044"/>
      <c r="BE38" s="978"/>
      <c r="BF38" s="978"/>
      <c r="BG38" s="978"/>
      <c r="BH38" s="978"/>
      <c r="BI38" s="979"/>
      <c r="BJ38" s="234"/>
      <c r="BK38" s="234"/>
      <c r="BL38" s="234"/>
      <c r="BM38" s="234"/>
      <c r="BN38" s="234"/>
      <c r="BO38" s="243"/>
      <c r="BP38" s="243"/>
      <c r="BQ38" s="240">
        <v>32</v>
      </c>
      <c r="BR38" s="241"/>
      <c r="BS38" s="998"/>
      <c r="BT38" s="999"/>
      <c r="BU38" s="999"/>
      <c r="BV38" s="999"/>
      <c r="BW38" s="999"/>
      <c r="BX38" s="999"/>
      <c r="BY38" s="999"/>
      <c r="BZ38" s="999"/>
      <c r="CA38" s="999"/>
      <c r="CB38" s="999"/>
      <c r="CC38" s="999"/>
      <c r="CD38" s="999"/>
      <c r="CE38" s="999"/>
      <c r="CF38" s="999"/>
      <c r="CG38" s="1020"/>
      <c r="CH38" s="995"/>
      <c r="CI38" s="996"/>
      <c r="CJ38" s="996"/>
      <c r="CK38" s="996"/>
      <c r="CL38" s="997"/>
      <c r="CM38" s="995"/>
      <c r="CN38" s="996"/>
      <c r="CO38" s="996"/>
      <c r="CP38" s="996"/>
      <c r="CQ38" s="997"/>
      <c r="CR38" s="995"/>
      <c r="CS38" s="996"/>
      <c r="CT38" s="996"/>
      <c r="CU38" s="996"/>
      <c r="CV38" s="997"/>
      <c r="CW38" s="995"/>
      <c r="CX38" s="996"/>
      <c r="CY38" s="996"/>
      <c r="CZ38" s="996"/>
      <c r="DA38" s="997"/>
      <c r="DB38" s="995"/>
      <c r="DC38" s="996"/>
      <c r="DD38" s="996"/>
      <c r="DE38" s="996"/>
      <c r="DF38" s="997"/>
      <c r="DG38" s="995"/>
      <c r="DH38" s="996"/>
      <c r="DI38" s="996"/>
      <c r="DJ38" s="996"/>
      <c r="DK38" s="997"/>
      <c r="DL38" s="995"/>
      <c r="DM38" s="996"/>
      <c r="DN38" s="996"/>
      <c r="DO38" s="996"/>
      <c r="DP38" s="997"/>
      <c r="DQ38" s="995"/>
      <c r="DR38" s="996"/>
      <c r="DS38" s="996"/>
      <c r="DT38" s="996"/>
      <c r="DU38" s="997"/>
      <c r="DV38" s="998"/>
      <c r="DW38" s="999"/>
      <c r="DX38" s="999"/>
      <c r="DY38" s="999"/>
      <c r="DZ38" s="1000"/>
      <c r="EA38" s="231"/>
    </row>
    <row r="39" spans="1:131" ht="26.25" customHeight="1" x14ac:dyDescent="0.15">
      <c r="A39" s="244">
        <v>12</v>
      </c>
      <c r="B39" s="1039"/>
      <c r="C39" s="1040"/>
      <c r="D39" s="1040"/>
      <c r="E39" s="1040"/>
      <c r="F39" s="1040"/>
      <c r="G39" s="1040"/>
      <c r="H39" s="1040"/>
      <c r="I39" s="1040"/>
      <c r="J39" s="1040"/>
      <c r="K39" s="1040"/>
      <c r="L39" s="1040"/>
      <c r="M39" s="1040"/>
      <c r="N39" s="1040"/>
      <c r="O39" s="1040"/>
      <c r="P39" s="1041"/>
      <c r="Q39" s="1045"/>
      <c r="R39" s="1046"/>
      <c r="S39" s="1046"/>
      <c r="T39" s="1046"/>
      <c r="U39" s="1046"/>
      <c r="V39" s="1046"/>
      <c r="W39" s="1046"/>
      <c r="X39" s="1046"/>
      <c r="Y39" s="1046"/>
      <c r="Z39" s="1046"/>
      <c r="AA39" s="1046"/>
      <c r="AB39" s="1046"/>
      <c r="AC39" s="1046"/>
      <c r="AD39" s="1046"/>
      <c r="AE39" s="1047"/>
      <c r="AF39" s="1023"/>
      <c r="AG39" s="1024"/>
      <c r="AH39" s="1024"/>
      <c r="AI39" s="1024"/>
      <c r="AJ39" s="1025"/>
      <c r="AK39" s="986"/>
      <c r="AL39" s="977"/>
      <c r="AM39" s="977"/>
      <c r="AN39" s="977"/>
      <c r="AO39" s="977"/>
      <c r="AP39" s="977"/>
      <c r="AQ39" s="977"/>
      <c r="AR39" s="977"/>
      <c r="AS39" s="977"/>
      <c r="AT39" s="977"/>
      <c r="AU39" s="977"/>
      <c r="AV39" s="977"/>
      <c r="AW39" s="977"/>
      <c r="AX39" s="977"/>
      <c r="AY39" s="977"/>
      <c r="AZ39" s="1044"/>
      <c r="BA39" s="1044"/>
      <c r="BB39" s="1044"/>
      <c r="BC39" s="1044"/>
      <c r="BD39" s="1044"/>
      <c r="BE39" s="978"/>
      <c r="BF39" s="978"/>
      <c r="BG39" s="978"/>
      <c r="BH39" s="978"/>
      <c r="BI39" s="979"/>
      <c r="BJ39" s="234"/>
      <c r="BK39" s="234"/>
      <c r="BL39" s="234"/>
      <c r="BM39" s="234"/>
      <c r="BN39" s="234"/>
      <c r="BO39" s="243"/>
      <c r="BP39" s="243"/>
      <c r="BQ39" s="240">
        <v>33</v>
      </c>
      <c r="BR39" s="241"/>
      <c r="BS39" s="998"/>
      <c r="BT39" s="999"/>
      <c r="BU39" s="999"/>
      <c r="BV39" s="999"/>
      <c r="BW39" s="999"/>
      <c r="BX39" s="999"/>
      <c r="BY39" s="999"/>
      <c r="BZ39" s="999"/>
      <c r="CA39" s="999"/>
      <c r="CB39" s="999"/>
      <c r="CC39" s="999"/>
      <c r="CD39" s="999"/>
      <c r="CE39" s="999"/>
      <c r="CF39" s="999"/>
      <c r="CG39" s="1020"/>
      <c r="CH39" s="995"/>
      <c r="CI39" s="996"/>
      <c r="CJ39" s="996"/>
      <c r="CK39" s="996"/>
      <c r="CL39" s="997"/>
      <c r="CM39" s="995"/>
      <c r="CN39" s="996"/>
      <c r="CO39" s="996"/>
      <c r="CP39" s="996"/>
      <c r="CQ39" s="997"/>
      <c r="CR39" s="995"/>
      <c r="CS39" s="996"/>
      <c r="CT39" s="996"/>
      <c r="CU39" s="996"/>
      <c r="CV39" s="997"/>
      <c r="CW39" s="995"/>
      <c r="CX39" s="996"/>
      <c r="CY39" s="996"/>
      <c r="CZ39" s="996"/>
      <c r="DA39" s="997"/>
      <c r="DB39" s="995"/>
      <c r="DC39" s="996"/>
      <c r="DD39" s="996"/>
      <c r="DE39" s="996"/>
      <c r="DF39" s="997"/>
      <c r="DG39" s="995"/>
      <c r="DH39" s="996"/>
      <c r="DI39" s="996"/>
      <c r="DJ39" s="996"/>
      <c r="DK39" s="997"/>
      <c r="DL39" s="995"/>
      <c r="DM39" s="996"/>
      <c r="DN39" s="996"/>
      <c r="DO39" s="996"/>
      <c r="DP39" s="997"/>
      <c r="DQ39" s="995"/>
      <c r="DR39" s="996"/>
      <c r="DS39" s="996"/>
      <c r="DT39" s="996"/>
      <c r="DU39" s="997"/>
      <c r="DV39" s="998"/>
      <c r="DW39" s="999"/>
      <c r="DX39" s="999"/>
      <c r="DY39" s="999"/>
      <c r="DZ39" s="1000"/>
      <c r="EA39" s="231"/>
    </row>
    <row r="40" spans="1:131" ht="26.25" customHeight="1" x14ac:dyDescent="0.15">
      <c r="A40" s="240">
        <v>13</v>
      </c>
      <c r="B40" s="1039"/>
      <c r="C40" s="1040"/>
      <c r="D40" s="1040"/>
      <c r="E40" s="1040"/>
      <c r="F40" s="1040"/>
      <c r="G40" s="1040"/>
      <c r="H40" s="1040"/>
      <c r="I40" s="1040"/>
      <c r="J40" s="1040"/>
      <c r="K40" s="1040"/>
      <c r="L40" s="1040"/>
      <c r="M40" s="1040"/>
      <c r="N40" s="1040"/>
      <c r="O40" s="1040"/>
      <c r="P40" s="1041"/>
      <c r="Q40" s="1045"/>
      <c r="R40" s="1046"/>
      <c r="S40" s="1046"/>
      <c r="T40" s="1046"/>
      <c r="U40" s="1046"/>
      <c r="V40" s="1046"/>
      <c r="W40" s="1046"/>
      <c r="X40" s="1046"/>
      <c r="Y40" s="1046"/>
      <c r="Z40" s="1046"/>
      <c r="AA40" s="1046"/>
      <c r="AB40" s="1046"/>
      <c r="AC40" s="1046"/>
      <c r="AD40" s="1046"/>
      <c r="AE40" s="1047"/>
      <c r="AF40" s="1023"/>
      <c r="AG40" s="1024"/>
      <c r="AH40" s="1024"/>
      <c r="AI40" s="1024"/>
      <c r="AJ40" s="1025"/>
      <c r="AK40" s="986"/>
      <c r="AL40" s="977"/>
      <c r="AM40" s="977"/>
      <c r="AN40" s="977"/>
      <c r="AO40" s="977"/>
      <c r="AP40" s="977"/>
      <c r="AQ40" s="977"/>
      <c r="AR40" s="977"/>
      <c r="AS40" s="977"/>
      <c r="AT40" s="977"/>
      <c r="AU40" s="977"/>
      <c r="AV40" s="977"/>
      <c r="AW40" s="977"/>
      <c r="AX40" s="977"/>
      <c r="AY40" s="977"/>
      <c r="AZ40" s="1044"/>
      <c r="BA40" s="1044"/>
      <c r="BB40" s="1044"/>
      <c r="BC40" s="1044"/>
      <c r="BD40" s="1044"/>
      <c r="BE40" s="978"/>
      <c r="BF40" s="978"/>
      <c r="BG40" s="978"/>
      <c r="BH40" s="978"/>
      <c r="BI40" s="979"/>
      <c r="BJ40" s="234"/>
      <c r="BK40" s="234"/>
      <c r="BL40" s="234"/>
      <c r="BM40" s="234"/>
      <c r="BN40" s="234"/>
      <c r="BO40" s="243"/>
      <c r="BP40" s="243"/>
      <c r="BQ40" s="240">
        <v>34</v>
      </c>
      <c r="BR40" s="241"/>
      <c r="BS40" s="998"/>
      <c r="BT40" s="999"/>
      <c r="BU40" s="999"/>
      <c r="BV40" s="999"/>
      <c r="BW40" s="999"/>
      <c r="BX40" s="999"/>
      <c r="BY40" s="999"/>
      <c r="BZ40" s="999"/>
      <c r="CA40" s="999"/>
      <c r="CB40" s="999"/>
      <c r="CC40" s="999"/>
      <c r="CD40" s="999"/>
      <c r="CE40" s="999"/>
      <c r="CF40" s="999"/>
      <c r="CG40" s="1020"/>
      <c r="CH40" s="995"/>
      <c r="CI40" s="996"/>
      <c r="CJ40" s="996"/>
      <c r="CK40" s="996"/>
      <c r="CL40" s="997"/>
      <c r="CM40" s="995"/>
      <c r="CN40" s="996"/>
      <c r="CO40" s="996"/>
      <c r="CP40" s="996"/>
      <c r="CQ40" s="997"/>
      <c r="CR40" s="995"/>
      <c r="CS40" s="996"/>
      <c r="CT40" s="996"/>
      <c r="CU40" s="996"/>
      <c r="CV40" s="997"/>
      <c r="CW40" s="995"/>
      <c r="CX40" s="996"/>
      <c r="CY40" s="996"/>
      <c r="CZ40" s="996"/>
      <c r="DA40" s="997"/>
      <c r="DB40" s="995"/>
      <c r="DC40" s="996"/>
      <c r="DD40" s="996"/>
      <c r="DE40" s="996"/>
      <c r="DF40" s="997"/>
      <c r="DG40" s="995"/>
      <c r="DH40" s="996"/>
      <c r="DI40" s="996"/>
      <c r="DJ40" s="996"/>
      <c r="DK40" s="997"/>
      <c r="DL40" s="995"/>
      <c r="DM40" s="996"/>
      <c r="DN40" s="996"/>
      <c r="DO40" s="996"/>
      <c r="DP40" s="997"/>
      <c r="DQ40" s="995"/>
      <c r="DR40" s="996"/>
      <c r="DS40" s="996"/>
      <c r="DT40" s="996"/>
      <c r="DU40" s="997"/>
      <c r="DV40" s="998"/>
      <c r="DW40" s="999"/>
      <c r="DX40" s="999"/>
      <c r="DY40" s="999"/>
      <c r="DZ40" s="1000"/>
      <c r="EA40" s="231"/>
    </row>
    <row r="41" spans="1:131" ht="26.25" customHeight="1" x14ac:dyDescent="0.15">
      <c r="A41" s="240">
        <v>14</v>
      </c>
      <c r="B41" s="1039"/>
      <c r="C41" s="1040"/>
      <c r="D41" s="1040"/>
      <c r="E41" s="1040"/>
      <c r="F41" s="1040"/>
      <c r="G41" s="1040"/>
      <c r="H41" s="1040"/>
      <c r="I41" s="1040"/>
      <c r="J41" s="1040"/>
      <c r="K41" s="1040"/>
      <c r="L41" s="1040"/>
      <c r="M41" s="1040"/>
      <c r="N41" s="1040"/>
      <c r="O41" s="1040"/>
      <c r="P41" s="1041"/>
      <c r="Q41" s="1045"/>
      <c r="R41" s="1046"/>
      <c r="S41" s="1046"/>
      <c r="T41" s="1046"/>
      <c r="U41" s="1046"/>
      <c r="V41" s="1046"/>
      <c r="W41" s="1046"/>
      <c r="X41" s="1046"/>
      <c r="Y41" s="1046"/>
      <c r="Z41" s="1046"/>
      <c r="AA41" s="1046"/>
      <c r="AB41" s="1046"/>
      <c r="AC41" s="1046"/>
      <c r="AD41" s="1046"/>
      <c r="AE41" s="1047"/>
      <c r="AF41" s="1023"/>
      <c r="AG41" s="1024"/>
      <c r="AH41" s="1024"/>
      <c r="AI41" s="1024"/>
      <c r="AJ41" s="1025"/>
      <c r="AK41" s="986"/>
      <c r="AL41" s="977"/>
      <c r="AM41" s="977"/>
      <c r="AN41" s="977"/>
      <c r="AO41" s="977"/>
      <c r="AP41" s="977"/>
      <c r="AQ41" s="977"/>
      <c r="AR41" s="977"/>
      <c r="AS41" s="977"/>
      <c r="AT41" s="977"/>
      <c r="AU41" s="977"/>
      <c r="AV41" s="977"/>
      <c r="AW41" s="977"/>
      <c r="AX41" s="977"/>
      <c r="AY41" s="977"/>
      <c r="AZ41" s="1044"/>
      <c r="BA41" s="1044"/>
      <c r="BB41" s="1044"/>
      <c r="BC41" s="1044"/>
      <c r="BD41" s="1044"/>
      <c r="BE41" s="978"/>
      <c r="BF41" s="978"/>
      <c r="BG41" s="978"/>
      <c r="BH41" s="978"/>
      <c r="BI41" s="979"/>
      <c r="BJ41" s="234"/>
      <c r="BK41" s="234"/>
      <c r="BL41" s="234"/>
      <c r="BM41" s="234"/>
      <c r="BN41" s="234"/>
      <c r="BO41" s="243"/>
      <c r="BP41" s="243"/>
      <c r="BQ41" s="240">
        <v>35</v>
      </c>
      <c r="BR41" s="241"/>
      <c r="BS41" s="998"/>
      <c r="BT41" s="999"/>
      <c r="BU41" s="999"/>
      <c r="BV41" s="999"/>
      <c r="BW41" s="999"/>
      <c r="BX41" s="999"/>
      <c r="BY41" s="999"/>
      <c r="BZ41" s="999"/>
      <c r="CA41" s="999"/>
      <c r="CB41" s="999"/>
      <c r="CC41" s="999"/>
      <c r="CD41" s="999"/>
      <c r="CE41" s="999"/>
      <c r="CF41" s="999"/>
      <c r="CG41" s="1020"/>
      <c r="CH41" s="995"/>
      <c r="CI41" s="996"/>
      <c r="CJ41" s="996"/>
      <c r="CK41" s="996"/>
      <c r="CL41" s="997"/>
      <c r="CM41" s="995"/>
      <c r="CN41" s="996"/>
      <c r="CO41" s="996"/>
      <c r="CP41" s="996"/>
      <c r="CQ41" s="997"/>
      <c r="CR41" s="995"/>
      <c r="CS41" s="996"/>
      <c r="CT41" s="996"/>
      <c r="CU41" s="996"/>
      <c r="CV41" s="997"/>
      <c r="CW41" s="995"/>
      <c r="CX41" s="996"/>
      <c r="CY41" s="996"/>
      <c r="CZ41" s="996"/>
      <c r="DA41" s="997"/>
      <c r="DB41" s="995"/>
      <c r="DC41" s="996"/>
      <c r="DD41" s="996"/>
      <c r="DE41" s="996"/>
      <c r="DF41" s="997"/>
      <c r="DG41" s="995"/>
      <c r="DH41" s="996"/>
      <c r="DI41" s="996"/>
      <c r="DJ41" s="996"/>
      <c r="DK41" s="997"/>
      <c r="DL41" s="995"/>
      <c r="DM41" s="996"/>
      <c r="DN41" s="996"/>
      <c r="DO41" s="996"/>
      <c r="DP41" s="997"/>
      <c r="DQ41" s="995"/>
      <c r="DR41" s="996"/>
      <c r="DS41" s="996"/>
      <c r="DT41" s="996"/>
      <c r="DU41" s="997"/>
      <c r="DV41" s="998"/>
      <c r="DW41" s="999"/>
      <c r="DX41" s="999"/>
      <c r="DY41" s="999"/>
      <c r="DZ41" s="1000"/>
      <c r="EA41" s="231"/>
    </row>
    <row r="42" spans="1:131" ht="26.25" customHeight="1" x14ac:dyDescent="0.15">
      <c r="A42" s="240">
        <v>15</v>
      </c>
      <c r="B42" s="1039"/>
      <c r="C42" s="1040"/>
      <c r="D42" s="1040"/>
      <c r="E42" s="1040"/>
      <c r="F42" s="1040"/>
      <c r="G42" s="1040"/>
      <c r="H42" s="1040"/>
      <c r="I42" s="1040"/>
      <c r="J42" s="1040"/>
      <c r="K42" s="1040"/>
      <c r="L42" s="1040"/>
      <c r="M42" s="1040"/>
      <c r="N42" s="1040"/>
      <c r="O42" s="1040"/>
      <c r="P42" s="1041"/>
      <c r="Q42" s="1045"/>
      <c r="R42" s="1046"/>
      <c r="S42" s="1046"/>
      <c r="T42" s="1046"/>
      <c r="U42" s="1046"/>
      <c r="V42" s="1046"/>
      <c r="W42" s="1046"/>
      <c r="X42" s="1046"/>
      <c r="Y42" s="1046"/>
      <c r="Z42" s="1046"/>
      <c r="AA42" s="1046"/>
      <c r="AB42" s="1046"/>
      <c r="AC42" s="1046"/>
      <c r="AD42" s="1046"/>
      <c r="AE42" s="1047"/>
      <c r="AF42" s="1023"/>
      <c r="AG42" s="1024"/>
      <c r="AH42" s="1024"/>
      <c r="AI42" s="1024"/>
      <c r="AJ42" s="1025"/>
      <c r="AK42" s="986"/>
      <c r="AL42" s="977"/>
      <c r="AM42" s="977"/>
      <c r="AN42" s="977"/>
      <c r="AO42" s="977"/>
      <c r="AP42" s="977"/>
      <c r="AQ42" s="977"/>
      <c r="AR42" s="977"/>
      <c r="AS42" s="977"/>
      <c r="AT42" s="977"/>
      <c r="AU42" s="977"/>
      <c r="AV42" s="977"/>
      <c r="AW42" s="977"/>
      <c r="AX42" s="977"/>
      <c r="AY42" s="977"/>
      <c r="AZ42" s="1044"/>
      <c r="BA42" s="1044"/>
      <c r="BB42" s="1044"/>
      <c r="BC42" s="1044"/>
      <c r="BD42" s="1044"/>
      <c r="BE42" s="978"/>
      <c r="BF42" s="978"/>
      <c r="BG42" s="978"/>
      <c r="BH42" s="978"/>
      <c r="BI42" s="979"/>
      <c r="BJ42" s="234"/>
      <c r="BK42" s="234"/>
      <c r="BL42" s="234"/>
      <c r="BM42" s="234"/>
      <c r="BN42" s="234"/>
      <c r="BO42" s="243"/>
      <c r="BP42" s="243"/>
      <c r="BQ42" s="240">
        <v>36</v>
      </c>
      <c r="BR42" s="241"/>
      <c r="BS42" s="998"/>
      <c r="BT42" s="999"/>
      <c r="BU42" s="999"/>
      <c r="BV42" s="999"/>
      <c r="BW42" s="999"/>
      <c r="BX42" s="999"/>
      <c r="BY42" s="999"/>
      <c r="BZ42" s="999"/>
      <c r="CA42" s="999"/>
      <c r="CB42" s="999"/>
      <c r="CC42" s="999"/>
      <c r="CD42" s="999"/>
      <c r="CE42" s="999"/>
      <c r="CF42" s="999"/>
      <c r="CG42" s="1020"/>
      <c r="CH42" s="995"/>
      <c r="CI42" s="996"/>
      <c r="CJ42" s="996"/>
      <c r="CK42" s="996"/>
      <c r="CL42" s="997"/>
      <c r="CM42" s="995"/>
      <c r="CN42" s="996"/>
      <c r="CO42" s="996"/>
      <c r="CP42" s="996"/>
      <c r="CQ42" s="997"/>
      <c r="CR42" s="995"/>
      <c r="CS42" s="996"/>
      <c r="CT42" s="996"/>
      <c r="CU42" s="996"/>
      <c r="CV42" s="997"/>
      <c r="CW42" s="995"/>
      <c r="CX42" s="996"/>
      <c r="CY42" s="996"/>
      <c r="CZ42" s="996"/>
      <c r="DA42" s="997"/>
      <c r="DB42" s="995"/>
      <c r="DC42" s="996"/>
      <c r="DD42" s="996"/>
      <c r="DE42" s="996"/>
      <c r="DF42" s="997"/>
      <c r="DG42" s="995"/>
      <c r="DH42" s="996"/>
      <c r="DI42" s="996"/>
      <c r="DJ42" s="996"/>
      <c r="DK42" s="997"/>
      <c r="DL42" s="995"/>
      <c r="DM42" s="996"/>
      <c r="DN42" s="996"/>
      <c r="DO42" s="996"/>
      <c r="DP42" s="997"/>
      <c r="DQ42" s="995"/>
      <c r="DR42" s="996"/>
      <c r="DS42" s="996"/>
      <c r="DT42" s="996"/>
      <c r="DU42" s="997"/>
      <c r="DV42" s="998"/>
      <c r="DW42" s="999"/>
      <c r="DX42" s="999"/>
      <c r="DY42" s="999"/>
      <c r="DZ42" s="1000"/>
      <c r="EA42" s="231"/>
    </row>
    <row r="43" spans="1:131" ht="26.25" customHeight="1" x14ac:dyDescent="0.15">
      <c r="A43" s="240">
        <v>16</v>
      </c>
      <c r="B43" s="1039"/>
      <c r="C43" s="1040"/>
      <c r="D43" s="1040"/>
      <c r="E43" s="1040"/>
      <c r="F43" s="1040"/>
      <c r="G43" s="1040"/>
      <c r="H43" s="1040"/>
      <c r="I43" s="1040"/>
      <c r="J43" s="1040"/>
      <c r="K43" s="1040"/>
      <c r="L43" s="1040"/>
      <c r="M43" s="1040"/>
      <c r="N43" s="1040"/>
      <c r="O43" s="1040"/>
      <c r="P43" s="1041"/>
      <c r="Q43" s="1045"/>
      <c r="R43" s="1046"/>
      <c r="S43" s="1046"/>
      <c r="T43" s="1046"/>
      <c r="U43" s="1046"/>
      <c r="V43" s="1046"/>
      <c r="W43" s="1046"/>
      <c r="X43" s="1046"/>
      <c r="Y43" s="1046"/>
      <c r="Z43" s="1046"/>
      <c r="AA43" s="1046"/>
      <c r="AB43" s="1046"/>
      <c r="AC43" s="1046"/>
      <c r="AD43" s="1046"/>
      <c r="AE43" s="1047"/>
      <c r="AF43" s="1023"/>
      <c r="AG43" s="1024"/>
      <c r="AH43" s="1024"/>
      <c r="AI43" s="1024"/>
      <c r="AJ43" s="1025"/>
      <c r="AK43" s="986"/>
      <c r="AL43" s="977"/>
      <c r="AM43" s="977"/>
      <c r="AN43" s="977"/>
      <c r="AO43" s="977"/>
      <c r="AP43" s="977"/>
      <c r="AQ43" s="977"/>
      <c r="AR43" s="977"/>
      <c r="AS43" s="977"/>
      <c r="AT43" s="977"/>
      <c r="AU43" s="977"/>
      <c r="AV43" s="977"/>
      <c r="AW43" s="977"/>
      <c r="AX43" s="977"/>
      <c r="AY43" s="977"/>
      <c r="AZ43" s="1044"/>
      <c r="BA43" s="1044"/>
      <c r="BB43" s="1044"/>
      <c r="BC43" s="1044"/>
      <c r="BD43" s="1044"/>
      <c r="BE43" s="978"/>
      <c r="BF43" s="978"/>
      <c r="BG43" s="978"/>
      <c r="BH43" s="978"/>
      <c r="BI43" s="979"/>
      <c r="BJ43" s="234"/>
      <c r="BK43" s="234"/>
      <c r="BL43" s="234"/>
      <c r="BM43" s="234"/>
      <c r="BN43" s="234"/>
      <c r="BO43" s="243"/>
      <c r="BP43" s="243"/>
      <c r="BQ43" s="240">
        <v>37</v>
      </c>
      <c r="BR43" s="241"/>
      <c r="BS43" s="998"/>
      <c r="BT43" s="999"/>
      <c r="BU43" s="999"/>
      <c r="BV43" s="999"/>
      <c r="BW43" s="999"/>
      <c r="BX43" s="999"/>
      <c r="BY43" s="999"/>
      <c r="BZ43" s="999"/>
      <c r="CA43" s="999"/>
      <c r="CB43" s="999"/>
      <c r="CC43" s="999"/>
      <c r="CD43" s="999"/>
      <c r="CE43" s="999"/>
      <c r="CF43" s="999"/>
      <c r="CG43" s="1020"/>
      <c r="CH43" s="995"/>
      <c r="CI43" s="996"/>
      <c r="CJ43" s="996"/>
      <c r="CK43" s="996"/>
      <c r="CL43" s="997"/>
      <c r="CM43" s="995"/>
      <c r="CN43" s="996"/>
      <c r="CO43" s="996"/>
      <c r="CP43" s="996"/>
      <c r="CQ43" s="997"/>
      <c r="CR43" s="995"/>
      <c r="CS43" s="996"/>
      <c r="CT43" s="996"/>
      <c r="CU43" s="996"/>
      <c r="CV43" s="997"/>
      <c r="CW43" s="995"/>
      <c r="CX43" s="996"/>
      <c r="CY43" s="996"/>
      <c r="CZ43" s="996"/>
      <c r="DA43" s="997"/>
      <c r="DB43" s="995"/>
      <c r="DC43" s="996"/>
      <c r="DD43" s="996"/>
      <c r="DE43" s="996"/>
      <c r="DF43" s="997"/>
      <c r="DG43" s="995"/>
      <c r="DH43" s="996"/>
      <c r="DI43" s="996"/>
      <c r="DJ43" s="996"/>
      <c r="DK43" s="997"/>
      <c r="DL43" s="995"/>
      <c r="DM43" s="996"/>
      <c r="DN43" s="996"/>
      <c r="DO43" s="996"/>
      <c r="DP43" s="997"/>
      <c r="DQ43" s="995"/>
      <c r="DR43" s="996"/>
      <c r="DS43" s="996"/>
      <c r="DT43" s="996"/>
      <c r="DU43" s="997"/>
      <c r="DV43" s="998"/>
      <c r="DW43" s="999"/>
      <c r="DX43" s="999"/>
      <c r="DY43" s="999"/>
      <c r="DZ43" s="1000"/>
      <c r="EA43" s="231"/>
    </row>
    <row r="44" spans="1:131" ht="26.25" customHeight="1" x14ac:dyDescent="0.15">
      <c r="A44" s="240">
        <v>17</v>
      </c>
      <c r="B44" s="1039"/>
      <c r="C44" s="1040"/>
      <c r="D44" s="1040"/>
      <c r="E44" s="1040"/>
      <c r="F44" s="1040"/>
      <c r="G44" s="1040"/>
      <c r="H44" s="1040"/>
      <c r="I44" s="1040"/>
      <c r="J44" s="1040"/>
      <c r="K44" s="1040"/>
      <c r="L44" s="1040"/>
      <c r="M44" s="1040"/>
      <c r="N44" s="1040"/>
      <c r="O44" s="1040"/>
      <c r="P44" s="1041"/>
      <c r="Q44" s="1045"/>
      <c r="R44" s="1046"/>
      <c r="S44" s="1046"/>
      <c r="T44" s="1046"/>
      <c r="U44" s="1046"/>
      <c r="V44" s="1046"/>
      <c r="W44" s="1046"/>
      <c r="X44" s="1046"/>
      <c r="Y44" s="1046"/>
      <c r="Z44" s="1046"/>
      <c r="AA44" s="1046"/>
      <c r="AB44" s="1046"/>
      <c r="AC44" s="1046"/>
      <c r="AD44" s="1046"/>
      <c r="AE44" s="1047"/>
      <c r="AF44" s="1023"/>
      <c r="AG44" s="1024"/>
      <c r="AH44" s="1024"/>
      <c r="AI44" s="1024"/>
      <c r="AJ44" s="1025"/>
      <c r="AK44" s="986"/>
      <c r="AL44" s="977"/>
      <c r="AM44" s="977"/>
      <c r="AN44" s="977"/>
      <c r="AO44" s="977"/>
      <c r="AP44" s="977"/>
      <c r="AQ44" s="977"/>
      <c r="AR44" s="977"/>
      <c r="AS44" s="977"/>
      <c r="AT44" s="977"/>
      <c r="AU44" s="977"/>
      <c r="AV44" s="977"/>
      <c r="AW44" s="977"/>
      <c r="AX44" s="977"/>
      <c r="AY44" s="977"/>
      <c r="AZ44" s="1044"/>
      <c r="BA44" s="1044"/>
      <c r="BB44" s="1044"/>
      <c r="BC44" s="1044"/>
      <c r="BD44" s="1044"/>
      <c r="BE44" s="978"/>
      <c r="BF44" s="978"/>
      <c r="BG44" s="978"/>
      <c r="BH44" s="978"/>
      <c r="BI44" s="979"/>
      <c r="BJ44" s="234"/>
      <c r="BK44" s="234"/>
      <c r="BL44" s="234"/>
      <c r="BM44" s="234"/>
      <c r="BN44" s="234"/>
      <c r="BO44" s="243"/>
      <c r="BP44" s="243"/>
      <c r="BQ44" s="240">
        <v>38</v>
      </c>
      <c r="BR44" s="241"/>
      <c r="BS44" s="998"/>
      <c r="BT44" s="999"/>
      <c r="BU44" s="999"/>
      <c r="BV44" s="999"/>
      <c r="BW44" s="999"/>
      <c r="BX44" s="999"/>
      <c r="BY44" s="999"/>
      <c r="BZ44" s="999"/>
      <c r="CA44" s="999"/>
      <c r="CB44" s="999"/>
      <c r="CC44" s="999"/>
      <c r="CD44" s="999"/>
      <c r="CE44" s="999"/>
      <c r="CF44" s="999"/>
      <c r="CG44" s="1020"/>
      <c r="CH44" s="995"/>
      <c r="CI44" s="996"/>
      <c r="CJ44" s="996"/>
      <c r="CK44" s="996"/>
      <c r="CL44" s="997"/>
      <c r="CM44" s="995"/>
      <c r="CN44" s="996"/>
      <c r="CO44" s="996"/>
      <c r="CP44" s="996"/>
      <c r="CQ44" s="997"/>
      <c r="CR44" s="995"/>
      <c r="CS44" s="996"/>
      <c r="CT44" s="996"/>
      <c r="CU44" s="996"/>
      <c r="CV44" s="997"/>
      <c r="CW44" s="995"/>
      <c r="CX44" s="996"/>
      <c r="CY44" s="996"/>
      <c r="CZ44" s="996"/>
      <c r="DA44" s="997"/>
      <c r="DB44" s="995"/>
      <c r="DC44" s="996"/>
      <c r="DD44" s="996"/>
      <c r="DE44" s="996"/>
      <c r="DF44" s="997"/>
      <c r="DG44" s="995"/>
      <c r="DH44" s="996"/>
      <c r="DI44" s="996"/>
      <c r="DJ44" s="996"/>
      <c r="DK44" s="997"/>
      <c r="DL44" s="995"/>
      <c r="DM44" s="996"/>
      <c r="DN44" s="996"/>
      <c r="DO44" s="996"/>
      <c r="DP44" s="997"/>
      <c r="DQ44" s="995"/>
      <c r="DR44" s="996"/>
      <c r="DS44" s="996"/>
      <c r="DT44" s="996"/>
      <c r="DU44" s="997"/>
      <c r="DV44" s="998"/>
      <c r="DW44" s="999"/>
      <c r="DX44" s="999"/>
      <c r="DY44" s="999"/>
      <c r="DZ44" s="1000"/>
      <c r="EA44" s="231"/>
    </row>
    <row r="45" spans="1:131" ht="26.25" customHeight="1" x14ac:dyDescent="0.15">
      <c r="A45" s="240">
        <v>18</v>
      </c>
      <c r="B45" s="1039"/>
      <c r="C45" s="1040"/>
      <c r="D45" s="1040"/>
      <c r="E45" s="1040"/>
      <c r="F45" s="1040"/>
      <c r="G45" s="1040"/>
      <c r="H45" s="1040"/>
      <c r="I45" s="1040"/>
      <c r="J45" s="1040"/>
      <c r="K45" s="1040"/>
      <c r="L45" s="1040"/>
      <c r="M45" s="1040"/>
      <c r="N45" s="1040"/>
      <c r="O45" s="1040"/>
      <c r="P45" s="1041"/>
      <c r="Q45" s="1045"/>
      <c r="R45" s="1046"/>
      <c r="S45" s="1046"/>
      <c r="T45" s="1046"/>
      <c r="U45" s="1046"/>
      <c r="V45" s="1046"/>
      <c r="W45" s="1046"/>
      <c r="X45" s="1046"/>
      <c r="Y45" s="1046"/>
      <c r="Z45" s="1046"/>
      <c r="AA45" s="1046"/>
      <c r="AB45" s="1046"/>
      <c r="AC45" s="1046"/>
      <c r="AD45" s="1046"/>
      <c r="AE45" s="1047"/>
      <c r="AF45" s="1023"/>
      <c r="AG45" s="1024"/>
      <c r="AH45" s="1024"/>
      <c r="AI45" s="1024"/>
      <c r="AJ45" s="1025"/>
      <c r="AK45" s="986"/>
      <c r="AL45" s="977"/>
      <c r="AM45" s="977"/>
      <c r="AN45" s="977"/>
      <c r="AO45" s="977"/>
      <c r="AP45" s="977"/>
      <c r="AQ45" s="977"/>
      <c r="AR45" s="977"/>
      <c r="AS45" s="977"/>
      <c r="AT45" s="977"/>
      <c r="AU45" s="977"/>
      <c r="AV45" s="977"/>
      <c r="AW45" s="977"/>
      <c r="AX45" s="977"/>
      <c r="AY45" s="977"/>
      <c r="AZ45" s="1044"/>
      <c r="BA45" s="1044"/>
      <c r="BB45" s="1044"/>
      <c r="BC45" s="1044"/>
      <c r="BD45" s="1044"/>
      <c r="BE45" s="978"/>
      <c r="BF45" s="978"/>
      <c r="BG45" s="978"/>
      <c r="BH45" s="978"/>
      <c r="BI45" s="979"/>
      <c r="BJ45" s="234"/>
      <c r="BK45" s="234"/>
      <c r="BL45" s="234"/>
      <c r="BM45" s="234"/>
      <c r="BN45" s="234"/>
      <c r="BO45" s="243"/>
      <c r="BP45" s="243"/>
      <c r="BQ45" s="240">
        <v>39</v>
      </c>
      <c r="BR45" s="241"/>
      <c r="BS45" s="998"/>
      <c r="BT45" s="999"/>
      <c r="BU45" s="999"/>
      <c r="BV45" s="999"/>
      <c r="BW45" s="999"/>
      <c r="BX45" s="999"/>
      <c r="BY45" s="999"/>
      <c r="BZ45" s="999"/>
      <c r="CA45" s="999"/>
      <c r="CB45" s="999"/>
      <c r="CC45" s="999"/>
      <c r="CD45" s="999"/>
      <c r="CE45" s="999"/>
      <c r="CF45" s="999"/>
      <c r="CG45" s="1020"/>
      <c r="CH45" s="995"/>
      <c r="CI45" s="996"/>
      <c r="CJ45" s="996"/>
      <c r="CK45" s="996"/>
      <c r="CL45" s="997"/>
      <c r="CM45" s="995"/>
      <c r="CN45" s="996"/>
      <c r="CO45" s="996"/>
      <c r="CP45" s="996"/>
      <c r="CQ45" s="997"/>
      <c r="CR45" s="995"/>
      <c r="CS45" s="996"/>
      <c r="CT45" s="996"/>
      <c r="CU45" s="996"/>
      <c r="CV45" s="997"/>
      <c r="CW45" s="995"/>
      <c r="CX45" s="996"/>
      <c r="CY45" s="996"/>
      <c r="CZ45" s="996"/>
      <c r="DA45" s="997"/>
      <c r="DB45" s="995"/>
      <c r="DC45" s="996"/>
      <c r="DD45" s="996"/>
      <c r="DE45" s="996"/>
      <c r="DF45" s="997"/>
      <c r="DG45" s="995"/>
      <c r="DH45" s="996"/>
      <c r="DI45" s="996"/>
      <c r="DJ45" s="996"/>
      <c r="DK45" s="997"/>
      <c r="DL45" s="995"/>
      <c r="DM45" s="996"/>
      <c r="DN45" s="996"/>
      <c r="DO45" s="996"/>
      <c r="DP45" s="997"/>
      <c r="DQ45" s="995"/>
      <c r="DR45" s="996"/>
      <c r="DS45" s="996"/>
      <c r="DT45" s="996"/>
      <c r="DU45" s="997"/>
      <c r="DV45" s="998"/>
      <c r="DW45" s="999"/>
      <c r="DX45" s="999"/>
      <c r="DY45" s="999"/>
      <c r="DZ45" s="1000"/>
      <c r="EA45" s="231"/>
    </row>
    <row r="46" spans="1:131" ht="26.25" customHeight="1" x14ac:dyDescent="0.15">
      <c r="A46" s="240">
        <v>19</v>
      </c>
      <c r="B46" s="1039"/>
      <c r="C46" s="1040"/>
      <c r="D46" s="1040"/>
      <c r="E46" s="1040"/>
      <c r="F46" s="1040"/>
      <c r="G46" s="1040"/>
      <c r="H46" s="1040"/>
      <c r="I46" s="1040"/>
      <c r="J46" s="1040"/>
      <c r="K46" s="1040"/>
      <c r="L46" s="1040"/>
      <c r="M46" s="1040"/>
      <c r="N46" s="1040"/>
      <c r="O46" s="1040"/>
      <c r="P46" s="1041"/>
      <c r="Q46" s="1045"/>
      <c r="R46" s="1046"/>
      <c r="S46" s="1046"/>
      <c r="T46" s="1046"/>
      <c r="U46" s="1046"/>
      <c r="V46" s="1046"/>
      <c r="W46" s="1046"/>
      <c r="X46" s="1046"/>
      <c r="Y46" s="1046"/>
      <c r="Z46" s="1046"/>
      <c r="AA46" s="1046"/>
      <c r="AB46" s="1046"/>
      <c r="AC46" s="1046"/>
      <c r="AD46" s="1046"/>
      <c r="AE46" s="1047"/>
      <c r="AF46" s="1023"/>
      <c r="AG46" s="1024"/>
      <c r="AH46" s="1024"/>
      <c r="AI46" s="1024"/>
      <c r="AJ46" s="1025"/>
      <c r="AK46" s="986"/>
      <c r="AL46" s="977"/>
      <c r="AM46" s="977"/>
      <c r="AN46" s="977"/>
      <c r="AO46" s="977"/>
      <c r="AP46" s="977"/>
      <c r="AQ46" s="977"/>
      <c r="AR46" s="977"/>
      <c r="AS46" s="977"/>
      <c r="AT46" s="977"/>
      <c r="AU46" s="977"/>
      <c r="AV46" s="977"/>
      <c r="AW46" s="977"/>
      <c r="AX46" s="977"/>
      <c r="AY46" s="977"/>
      <c r="AZ46" s="1044"/>
      <c r="BA46" s="1044"/>
      <c r="BB46" s="1044"/>
      <c r="BC46" s="1044"/>
      <c r="BD46" s="1044"/>
      <c r="BE46" s="978"/>
      <c r="BF46" s="978"/>
      <c r="BG46" s="978"/>
      <c r="BH46" s="978"/>
      <c r="BI46" s="979"/>
      <c r="BJ46" s="234"/>
      <c r="BK46" s="234"/>
      <c r="BL46" s="234"/>
      <c r="BM46" s="234"/>
      <c r="BN46" s="234"/>
      <c r="BO46" s="243"/>
      <c r="BP46" s="243"/>
      <c r="BQ46" s="240">
        <v>40</v>
      </c>
      <c r="BR46" s="241"/>
      <c r="BS46" s="998"/>
      <c r="BT46" s="999"/>
      <c r="BU46" s="999"/>
      <c r="BV46" s="999"/>
      <c r="BW46" s="999"/>
      <c r="BX46" s="999"/>
      <c r="BY46" s="999"/>
      <c r="BZ46" s="999"/>
      <c r="CA46" s="999"/>
      <c r="CB46" s="999"/>
      <c r="CC46" s="999"/>
      <c r="CD46" s="999"/>
      <c r="CE46" s="999"/>
      <c r="CF46" s="999"/>
      <c r="CG46" s="1020"/>
      <c r="CH46" s="995"/>
      <c r="CI46" s="996"/>
      <c r="CJ46" s="996"/>
      <c r="CK46" s="996"/>
      <c r="CL46" s="997"/>
      <c r="CM46" s="995"/>
      <c r="CN46" s="996"/>
      <c r="CO46" s="996"/>
      <c r="CP46" s="996"/>
      <c r="CQ46" s="997"/>
      <c r="CR46" s="995"/>
      <c r="CS46" s="996"/>
      <c r="CT46" s="996"/>
      <c r="CU46" s="996"/>
      <c r="CV46" s="997"/>
      <c r="CW46" s="995"/>
      <c r="CX46" s="996"/>
      <c r="CY46" s="996"/>
      <c r="CZ46" s="996"/>
      <c r="DA46" s="997"/>
      <c r="DB46" s="995"/>
      <c r="DC46" s="996"/>
      <c r="DD46" s="996"/>
      <c r="DE46" s="996"/>
      <c r="DF46" s="997"/>
      <c r="DG46" s="995"/>
      <c r="DH46" s="996"/>
      <c r="DI46" s="996"/>
      <c r="DJ46" s="996"/>
      <c r="DK46" s="997"/>
      <c r="DL46" s="995"/>
      <c r="DM46" s="996"/>
      <c r="DN46" s="996"/>
      <c r="DO46" s="996"/>
      <c r="DP46" s="997"/>
      <c r="DQ46" s="995"/>
      <c r="DR46" s="996"/>
      <c r="DS46" s="996"/>
      <c r="DT46" s="996"/>
      <c r="DU46" s="997"/>
      <c r="DV46" s="998"/>
      <c r="DW46" s="999"/>
      <c r="DX46" s="999"/>
      <c r="DY46" s="999"/>
      <c r="DZ46" s="1000"/>
      <c r="EA46" s="231"/>
    </row>
    <row r="47" spans="1:131" ht="26.25" customHeight="1" x14ac:dyDescent="0.15">
      <c r="A47" s="240">
        <v>20</v>
      </c>
      <c r="B47" s="1039"/>
      <c r="C47" s="1040"/>
      <c r="D47" s="1040"/>
      <c r="E47" s="1040"/>
      <c r="F47" s="1040"/>
      <c r="G47" s="1040"/>
      <c r="H47" s="1040"/>
      <c r="I47" s="1040"/>
      <c r="J47" s="1040"/>
      <c r="K47" s="1040"/>
      <c r="L47" s="1040"/>
      <c r="M47" s="1040"/>
      <c r="N47" s="1040"/>
      <c r="O47" s="1040"/>
      <c r="P47" s="1041"/>
      <c r="Q47" s="1045"/>
      <c r="R47" s="1046"/>
      <c r="S47" s="1046"/>
      <c r="T47" s="1046"/>
      <c r="U47" s="1046"/>
      <c r="V47" s="1046"/>
      <c r="W47" s="1046"/>
      <c r="X47" s="1046"/>
      <c r="Y47" s="1046"/>
      <c r="Z47" s="1046"/>
      <c r="AA47" s="1046"/>
      <c r="AB47" s="1046"/>
      <c r="AC47" s="1046"/>
      <c r="AD47" s="1046"/>
      <c r="AE47" s="1047"/>
      <c r="AF47" s="1023"/>
      <c r="AG47" s="1024"/>
      <c r="AH47" s="1024"/>
      <c r="AI47" s="1024"/>
      <c r="AJ47" s="1025"/>
      <c r="AK47" s="986"/>
      <c r="AL47" s="977"/>
      <c r="AM47" s="977"/>
      <c r="AN47" s="977"/>
      <c r="AO47" s="977"/>
      <c r="AP47" s="977"/>
      <c r="AQ47" s="977"/>
      <c r="AR47" s="977"/>
      <c r="AS47" s="977"/>
      <c r="AT47" s="977"/>
      <c r="AU47" s="977"/>
      <c r="AV47" s="977"/>
      <c r="AW47" s="977"/>
      <c r="AX47" s="977"/>
      <c r="AY47" s="977"/>
      <c r="AZ47" s="1044"/>
      <c r="BA47" s="1044"/>
      <c r="BB47" s="1044"/>
      <c r="BC47" s="1044"/>
      <c r="BD47" s="1044"/>
      <c r="BE47" s="978"/>
      <c r="BF47" s="978"/>
      <c r="BG47" s="978"/>
      <c r="BH47" s="978"/>
      <c r="BI47" s="979"/>
      <c r="BJ47" s="234"/>
      <c r="BK47" s="234"/>
      <c r="BL47" s="234"/>
      <c r="BM47" s="234"/>
      <c r="BN47" s="234"/>
      <c r="BO47" s="243"/>
      <c r="BP47" s="243"/>
      <c r="BQ47" s="240">
        <v>41</v>
      </c>
      <c r="BR47" s="241"/>
      <c r="BS47" s="998"/>
      <c r="BT47" s="999"/>
      <c r="BU47" s="999"/>
      <c r="BV47" s="999"/>
      <c r="BW47" s="999"/>
      <c r="BX47" s="999"/>
      <c r="BY47" s="999"/>
      <c r="BZ47" s="999"/>
      <c r="CA47" s="999"/>
      <c r="CB47" s="999"/>
      <c r="CC47" s="999"/>
      <c r="CD47" s="999"/>
      <c r="CE47" s="999"/>
      <c r="CF47" s="999"/>
      <c r="CG47" s="1020"/>
      <c r="CH47" s="995"/>
      <c r="CI47" s="996"/>
      <c r="CJ47" s="996"/>
      <c r="CK47" s="996"/>
      <c r="CL47" s="997"/>
      <c r="CM47" s="995"/>
      <c r="CN47" s="996"/>
      <c r="CO47" s="996"/>
      <c r="CP47" s="996"/>
      <c r="CQ47" s="997"/>
      <c r="CR47" s="995"/>
      <c r="CS47" s="996"/>
      <c r="CT47" s="996"/>
      <c r="CU47" s="996"/>
      <c r="CV47" s="997"/>
      <c r="CW47" s="995"/>
      <c r="CX47" s="996"/>
      <c r="CY47" s="996"/>
      <c r="CZ47" s="996"/>
      <c r="DA47" s="997"/>
      <c r="DB47" s="995"/>
      <c r="DC47" s="996"/>
      <c r="DD47" s="996"/>
      <c r="DE47" s="996"/>
      <c r="DF47" s="997"/>
      <c r="DG47" s="995"/>
      <c r="DH47" s="996"/>
      <c r="DI47" s="996"/>
      <c r="DJ47" s="996"/>
      <c r="DK47" s="997"/>
      <c r="DL47" s="995"/>
      <c r="DM47" s="996"/>
      <c r="DN47" s="996"/>
      <c r="DO47" s="996"/>
      <c r="DP47" s="997"/>
      <c r="DQ47" s="995"/>
      <c r="DR47" s="996"/>
      <c r="DS47" s="996"/>
      <c r="DT47" s="996"/>
      <c r="DU47" s="997"/>
      <c r="DV47" s="998"/>
      <c r="DW47" s="999"/>
      <c r="DX47" s="999"/>
      <c r="DY47" s="999"/>
      <c r="DZ47" s="1000"/>
      <c r="EA47" s="231"/>
    </row>
    <row r="48" spans="1:131" ht="26.25" customHeight="1" x14ac:dyDescent="0.15">
      <c r="A48" s="240">
        <v>21</v>
      </c>
      <c r="B48" s="1039"/>
      <c r="C48" s="1040"/>
      <c r="D48" s="1040"/>
      <c r="E48" s="1040"/>
      <c r="F48" s="1040"/>
      <c r="G48" s="1040"/>
      <c r="H48" s="1040"/>
      <c r="I48" s="1040"/>
      <c r="J48" s="1040"/>
      <c r="K48" s="1040"/>
      <c r="L48" s="1040"/>
      <c r="M48" s="1040"/>
      <c r="N48" s="1040"/>
      <c r="O48" s="1040"/>
      <c r="P48" s="1041"/>
      <c r="Q48" s="1045"/>
      <c r="R48" s="1046"/>
      <c r="S48" s="1046"/>
      <c r="T48" s="1046"/>
      <c r="U48" s="1046"/>
      <c r="V48" s="1046"/>
      <c r="W48" s="1046"/>
      <c r="X48" s="1046"/>
      <c r="Y48" s="1046"/>
      <c r="Z48" s="1046"/>
      <c r="AA48" s="1046"/>
      <c r="AB48" s="1046"/>
      <c r="AC48" s="1046"/>
      <c r="AD48" s="1046"/>
      <c r="AE48" s="1047"/>
      <c r="AF48" s="1023"/>
      <c r="AG48" s="1024"/>
      <c r="AH48" s="1024"/>
      <c r="AI48" s="1024"/>
      <c r="AJ48" s="1025"/>
      <c r="AK48" s="986"/>
      <c r="AL48" s="977"/>
      <c r="AM48" s="977"/>
      <c r="AN48" s="977"/>
      <c r="AO48" s="977"/>
      <c r="AP48" s="977"/>
      <c r="AQ48" s="977"/>
      <c r="AR48" s="977"/>
      <c r="AS48" s="977"/>
      <c r="AT48" s="977"/>
      <c r="AU48" s="977"/>
      <c r="AV48" s="977"/>
      <c r="AW48" s="977"/>
      <c r="AX48" s="977"/>
      <c r="AY48" s="977"/>
      <c r="AZ48" s="1044"/>
      <c r="BA48" s="1044"/>
      <c r="BB48" s="1044"/>
      <c r="BC48" s="1044"/>
      <c r="BD48" s="1044"/>
      <c r="BE48" s="978"/>
      <c r="BF48" s="978"/>
      <c r="BG48" s="978"/>
      <c r="BH48" s="978"/>
      <c r="BI48" s="979"/>
      <c r="BJ48" s="234"/>
      <c r="BK48" s="234"/>
      <c r="BL48" s="234"/>
      <c r="BM48" s="234"/>
      <c r="BN48" s="234"/>
      <c r="BO48" s="243"/>
      <c r="BP48" s="243"/>
      <c r="BQ48" s="240">
        <v>42</v>
      </c>
      <c r="BR48" s="241"/>
      <c r="BS48" s="998"/>
      <c r="BT48" s="999"/>
      <c r="BU48" s="999"/>
      <c r="BV48" s="999"/>
      <c r="BW48" s="999"/>
      <c r="BX48" s="999"/>
      <c r="BY48" s="999"/>
      <c r="BZ48" s="999"/>
      <c r="CA48" s="999"/>
      <c r="CB48" s="999"/>
      <c r="CC48" s="999"/>
      <c r="CD48" s="999"/>
      <c r="CE48" s="999"/>
      <c r="CF48" s="999"/>
      <c r="CG48" s="1020"/>
      <c r="CH48" s="995"/>
      <c r="CI48" s="996"/>
      <c r="CJ48" s="996"/>
      <c r="CK48" s="996"/>
      <c r="CL48" s="997"/>
      <c r="CM48" s="995"/>
      <c r="CN48" s="996"/>
      <c r="CO48" s="996"/>
      <c r="CP48" s="996"/>
      <c r="CQ48" s="997"/>
      <c r="CR48" s="995"/>
      <c r="CS48" s="996"/>
      <c r="CT48" s="996"/>
      <c r="CU48" s="996"/>
      <c r="CV48" s="997"/>
      <c r="CW48" s="995"/>
      <c r="CX48" s="996"/>
      <c r="CY48" s="996"/>
      <c r="CZ48" s="996"/>
      <c r="DA48" s="997"/>
      <c r="DB48" s="995"/>
      <c r="DC48" s="996"/>
      <c r="DD48" s="996"/>
      <c r="DE48" s="996"/>
      <c r="DF48" s="997"/>
      <c r="DG48" s="995"/>
      <c r="DH48" s="996"/>
      <c r="DI48" s="996"/>
      <c r="DJ48" s="996"/>
      <c r="DK48" s="997"/>
      <c r="DL48" s="995"/>
      <c r="DM48" s="996"/>
      <c r="DN48" s="996"/>
      <c r="DO48" s="996"/>
      <c r="DP48" s="997"/>
      <c r="DQ48" s="995"/>
      <c r="DR48" s="996"/>
      <c r="DS48" s="996"/>
      <c r="DT48" s="996"/>
      <c r="DU48" s="997"/>
      <c r="DV48" s="998"/>
      <c r="DW48" s="999"/>
      <c r="DX48" s="999"/>
      <c r="DY48" s="999"/>
      <c r="DZ48" s="1000"/>
      <c r="EA48" s="231"/>
    </row>
    <row r="49" spans="1:131" ht="26.25" customHeight="1" x14ac:dyDescent="0.15">
      <c r="A49" s="240">
        <v>22</v>
      </c>
      <c r="B49" s="1039"/>
      <c r="C49" s="1040"/>
      <c r="D49" s="1040"/>
      <c r="E49" s="1040"/>
      <c r="F49" s="1040"/>
      <c r="G49" s="1040"/>
      <c r="H49" s="1040"/>
      <c r="I49" s="1040"/>
      <c r="J49" s="1040"/>
      <c r="K49" s="1040"/>
      <c r="L49" s="1040"/>
      <c r="M49" s="1040"/>
      <c r="N49" s="1040"/>
      <c r="O49" s="1040"/>
      <c r="P49" s="1041"/>
      <c r="Q49" s="1045"/>
      <c r="R49" s="1046"/>
      <c r="S49" s="1046"/>
      <c r="T49" s="1046"/>
      <c r="U49" s="1046"/>
      <c r="V49" s="1046"/>
      <c r="W49" s="1046"/>
      <c r="X49" s="1046"/>
      <c r="Y49" s="1046"/>
      <c r="Z49" s="1046"/>
      <c r="AA49" s="1046"/>
      <c r="AB49" s="1046"/>
      <c r="AC49" s="1046"/>
      <c r="AD49" s="1046"/>
      <c r="AE49" s="1047"/>
      <c r="AF49" s="1023"/>
      <c r="AG49" s="1024"/>
      <c r="AH49" s="1024"/>
      <c r="AI49" s="1024"/>
      <c r="AJ49" s="1025"/>
      <c r="AK49" s="986"/>
      <c r="AL49" s="977"/>
      <c r="AM49" s="977"/>
      <c r="AN49" s="977"/>
      <c r="AO49" s="977"/>
      <c r="AP49" s="977"/>
      <c r="AQ49" s="977"/>
      <c r="AR49" s="977"/>
      <c r="AS49" s="977"/>
      <c r="AT49" s="977"/>
      <c r="AU49" s="977"/>
      <c r="AV49" s="977"/>
      <c r="AW49" s="977"/>
      <c r="AX49" s="977"/>
      <c r="AY49" s="977"/>
      <c r="AZ49" s="1044"/>
      <c r="BA49" s="1044"/>
      <c r="BB49" s="1044"/>
      <c r="BC49" s="1044"/>
      <c r="BD49" s="1044"/>
      <c r="BE49" s="978"/>
      <c r="BF49" s="978"/>
      <c r="BG49" s="978"/>
      <c r="BH49" s="978"/>
      <c r="BI49" s="979"/>
      <c r="BJ49" s="234"/>
      <c r="BK49" s="234"/>
      <c r="BL49" s="234"/>
      <c r="BM49" s="234"/>
      <c r="BN49" s="234"/>
      <c r="BO49" s="243"/>
      <c r="BP49" s="243"/>
      <c r="BQ49" s="240">
        <v>43</v>
      </c>
      <c r="BR49" s="241"/>
      <c r="BS49" s="998"/>
      <c r="BT49" s="999"/>
      <c r="BU49" s="999"/>
      <c r="BV49" s="999"/>
      <c r="BW49" s="999"/>
      <c r="BX49" s="999"/>
      <c r="BY49" s="999"/>
      <c r="BZ49" s="999"/>
      <c r="CA49" s="999"/>
      <c r="CB49" s="999"/>
      <c r="CC49" s="999"/>
      <c r="CD49" s="999"/>
      <c r="CE49" s="999"/>
      <c r="CF49" s="999"/>
      <c r="CG49" s="1020"/>
      <c r="CH49" s="995"/>
      <c r="CI49" s="996"/>
      <c r="CJ49" s="996"/>
      <c r="CK49" s="996"/>
      <c r="CL49" s="997"/>
      <c r="CM49" s="995"/>
      <c r="CN49" s="996"/>
      <c r="CO49" s="996"/>
      <c r="CP49" s="996"/>
      <c r="CQ49" s="997"/>
      <c r="CR49" s="995"/>
      <c r="CS49" s="996"/>
      <c r="CT49" s="996"/>
      <c r="CU49" s="996"/>
      <c r="CV49" s="997"/>
      <c r="CW49" s="995"/>
      <c r="CX49" s="996"/>
      <c r="CY49" s="996"/>
      <c r="CZ49" s="996"/>
      <c r="DA49" s="997"/>
      <c r="DB49" s="995"/>
      <c r="DC49" s="996"/>
      <c r="DD49" s="996"/>
      <c r="DE49" s="996"/>
      <c r="DF49" s="997"/>
      <c r="DG49" s="995"/>
      <c r="DH49" s="996"/>
      <c r="DI49" s="996"/>
      <c r="DJ49" s="996"/>
      <c r="DK49" s="997"/>
      <c r="DL49" s="995"/>
      <c r="DM49" s="996"/>
      <c r="DN49" s="996"/>
      <c r="DO49" s="996"/>
      <c r="DP49" s="997"/>
      <c r="DQ49" s="995"/>
      <c r="DR49" s="996"/>
      <c r="DS49" s="996"/>
      <c r="DT49" s="996"/>
      <c r="DU49" s="997"/>
      <c r="DV49" s="998"/>
      <c r="DW49" s="999"/>
      <c r="DX49" s="999"/>
      <c r="DY49" s="999"/>
      <c r="DZ49" s="1000"/>
      <c r="EA49" s="231"/>
    </row>
    <row r="50" spans="1:131" ht="26.25" customHeight="1" x14ac:dyDescent="0.15">
      <c r="A50" s="240">
        <v>23</v>
      </c>
      <c r="B50" s="1039"/>
      <c r="C50" s="1040"/>
      <c r="D50" s="1040"/>
      <c r="E50" s="1040"/>
      <c r="F50" s="1040"/>
      <c r="G50" s="1040"/>
      <c r="H50" s="1040"/>
      <c r="I50" s="1040"/>
      <c r="J50" s="1040"/>
      <c r="K50" s="1040"/>
      <c r="L50" s="1040"/>
      <c r="M50" s="1040"/>
      <c r="N50" s="1040"/>
      <c r="O50" s="1040"/>
      <c r="P50" s="1041"/>
      <c r="Q50" s="1042"/>
      <c r="R50" s="1027"/>
      <c r="S50" s="1027"/>
      <c r="T50" s="1027"/>
      <c r="U50" s="1027"/>
      <c r="V50" s="1027"/>
      <c r="W50" s="1027"/>
      <c r="X50" s="1027"/>
      <c r="Y50" s="1027"/>
      <c r="Z50" s="1027"/>
      <c r="AA50" s="1027"/>
      <c r="AB50" s="1027"/>
      <c r="AC50" s="1027"/>
      <c r="AD50" s="1027"/>
      <c r="AE50" s="1043"/>
      <c r="AF50" s="1023"/>
      <c r="AG50" s="1024"/>
      <c r="AH50" s="1024"/>
      <c r="AI50" s="1024"/>
      <c r="AJ50" s="1025"/>
      <c r="AK50" s="1026"/>
      <c r="AL50" s="1027"/>
      <c r="AM50" s="1027"/>
      <c r="AN50" s="1027"/>
      <c r="AO50" s="1027"/>
      <c r="AP50" s="1027"/>
      <c r="AQ50" s="1027"/>
      <c r="AR50" s="1027"/>
      <c r="AS50" s="1027"/>
      <c r="AT50" s="1027"/>
      <c r="AU50" s="1027"/>
      <c r="AV50" s="1027"/>
      <c r="AW50" s="1027"/>
      <c r="AX50" s="1027"/>
      <c r="AY50" s="1027"/>
      <c r="AZ50" s="1028"/>
      <c r="BA50" s="1028"/>
      <c r="BB50" s="1028"/>
      <c r="BC50" s="1028"/>
      <c r="BD50" s="1028"/>
      <c r="BE50" s="978"/>
      <c r="BF50" s="978"/>
      <c r="BG50" s="978"/>
      <c r="BH50" s="978"/>
      <c r="BI50" s="979"/>
      <c r="BJ50" s="234"/>
      <c r="BK50" s="234"/>
      <c r="BL50" s="234"/>
      <c r="BM50" s="234"/>
      <c r="BN50" s="234"/>
      <c r="BO50" s="243"/>
      <c r="BP50" s="243"/>
      <c r="BQ50" s="240">
        <v>44</v>
      </c>
      <c r="BR50" s="241"/>
      <c r="BS50" s="998"/>
      <c r="BT50" s="999"/>
      <c r="BU50" s="999"/>
      <c r="BV50" s="999"/>
      <c r="BW50" s="999"/>
      <c r="BX50" s="999"/>
      <c r="BY50" s="999"/>
      <c r="BZ50" s="999"/>
      <c r="CA50" s="999"/>
      <c r="CB50" s="999"/>
      <c r="CC50" s="999"/>
      <c r="CD50" s="999"/>
      <c r="CE50" s="999"/>
      <c r="CF50" s="999"/>
      <c r="CG50" s="1020"/>
      <c r="CH50" s="995"/>
      <c r="CI50" s="996"/>
      <c r="CJ50" s="996"/>
      <c r="CK50" s="996"/>
      <c r="CL50" s="997"/>
      <c r="CM50" s="995"/>
      <c r="CN50" s="996"/>
      <c r="CO50" s="996"/>
      <c r="CP50" s="996"/>
      <c r="CQ50" s="997"/>
      <c r="CR50" s="995"/>
      <c r="CS50" s="996"/>
      <c r="CT50" s="996"/>
      <c r="CU50" s="996"/>
      <c r="CV50" s="997"/>
      <c r="CW50" s="995"/>
      <c r="CX50" s="996"/>
      <c r="CY50" s="996"/>
      <c r="CZ50" s="996"/>
      <c r="DA50" s="997"/>
      <c r="DB50" s="995"/>
      <c r="DC50" s="996"/>
      <c r="DD50" s="996"/>
      <c r="DE50" s="996"/>
      <c r="DF50" s="997"/>
      <c r="DG50" s="995"/>
      <c r="DH50" s="996"/>
      <c r="DI50" s="996"/>
      <c r="DJ50" s="996"/>
      <c r="DK50" s="997"/>
      <c r="DL50" s="995"/>
      <c r="DM50" s="996"/>
      <c r="DN50" s="996"/>
      <c r="DO50" s="996"/>
      <c r="DP50" s="997"/>
      <c r="DQ50" s="995"/>
      <c r="DR50" s="996"/>
      <c r="DS50" s="996"/>
      <c r="DT50" s="996"/>
      <c r="DU50" s="997"/>
      <c r="DV50" s="998"/>
      <c r="DW50" s="999"/>
      <c r="DX50" s="999"/>
      <c r="DY50" s="999"/>
      <c r="DZ50" s="1000"/>
      <c r="EA50" s="231"/>
    </row>
    <row r="51" spans="1:131" ht="26.25" customHeight="1" x14ac:dyDescent="0.15">
      <c r="A51" s="240">
        <v>24</v>
      </c>
      <c r="B51" s="1039"/>
      <c r="C51" s="1040"/>
      <c r="D51" s="1040"/>
      <c r="E51" s="1040"/>
      <c r="F51" s="1040"/>
      <c r="G51" s="1040"/>
      <c r="H51" s="1040"/>
      <c r="I51" s="1040"/>
      <c r="J51" s="1040"/>
      <c r="K51" s="1040"/>
      <c r="L51" s="1040"/>
      <c r="M51" s="1040"/>
      <c r="N51" s="1040"/>
      <c r="O51" s="1040"/>
      <c r="P51" s="1041"/>
      <c r="Q51" s="1042"/>
      <c r="R51" s="1027"/>
      <c r="S51" s="1027"/>
      <c r="T51" s="1027"/>
      <c r="U51" s="1027"/>
      <c r="V51" s="1027"/>
      <c r="W51" s="1027"/>
      <c r="X51" s="1027"/>
      <c r="Y51" s="1027"/>
      <c r="Z51" s="1027"/>
      <c r="AA51" s="1027"/>
      <c r="AB51" s="1027"/>
      <c r="AC51" s="1027"/>
      <c r="AD51" s="1027"/>
      <c r="AE51" s="1043"/>
      <c r="AF51" s="1023"/>
      <c r="AG51" s="1024"/>
      <c r="AH51" s="1024"/>
      <c r="AI51" s="1024"/>
      <c r="AJ51" s="1025"/>
      <c r="AK51" s="1026"/>
      <c r="AL51" s="1027"/>
      <c r="AM51" s="1027"/>
      <c r="AN51" s="1027"/>
      <c r="AO51" s="1027"/>
      <c r="AP51" s="1027"/>
      <c r="AQ51" s="1027"/>
      <c r="AR51" s="1027"/>
      <c r="AS51" s="1027"/>
      <c r="AT51" s="1027"/>
      <c r="AU51" s="1027"/>
      <c r="AV51" s="1027"/>
      <c r="AW51" s="1027"/>
      <c r="AX51" s="1027"/>
      <c r="AY51" s="1027"/>
      <c r="AZ51" s="1028"/>
      <c r="BA51" s="1028"/>
      <c r="BB51" s="1028"/>
      <c r="BC51" s="1028"/>
      <c r="BD51" s="1028"/>
      <c r="BE51" s="978"/>
      <c r="BF51" s="978"/>
      <c r="BG51" s="978"/>
      <c r="BH51" s="978"/>
      <c r="BI51" s="979"/>
      <c r="BJ51" s="234"/>
      <c r="BK51" s="234"/>
      <c r="BL51" s="234"/>
      <c r="BM51" s="234"/>
      <c r="BN51" s="234"/>
      <c r="BO51" s="243"/>
      <c r="BP51" s="243"/>
      <c r="BQ51" s="240">
        <v>45</v>
      </c>
      <c r="BR51" s="241"/>
      <c r="BS51" s="998"/>
      <c r="BT51" s="999"/>
      <c r="BU51" s="999"/>
      <c r="BV51" s="999"/>
      <c r="BW51" s="999"/>
      <c r="BX51" s="999"/>
      <c r="BY51" s="999"/>
      <c r="BZ51" s="999"/>
      <c r="CA51" s="999"/>
      <c r="CB51" s="999"/>
      <c r="CC51" s="999"/>
      <c r="CD51" s="999"/>
      <c r="CE51" s="999"/>
      <c r="CF51" s="999"/>
      <c r="CG51" s="1020"/>
      <c r="CH51" s="995"/>
      <c r="CI51" s="996"/>
      <c r="CJ51" s="996"/>
      <c r="CK51" s="996"/>
      <c r="CL51" s="997"/>
      <c r="CM51" s="995"/>
      <c r="CN51" s="996"/>
      <c r="CO51" s="996"/>
      <c r="CP51" s="996"/>
      <c r="CQ51" s="997"/>
      <c r="CR51" s="995"/>
      <c r="CS51" s="996"/>
      <c r="CT51" s="996"/>
      <c r="CU51" s="996"/>
      <c r="CV51" s="997"/>
      <c r="CW51" s="995"/>
      <c r="CX51" s="996"/>
      <c r="CY51" s="996"/>
      <c r="CZ51" s="996"/>
      <c r="DA51" s="997"/>
      <c r="DB51" s="995"/>
      <c r="DC51" s="996"/>
      <c r="DD51" s="996"/>
      <c r="DE51" s="996"/>
      <c r="DF51" s="997"/>
      <c r="DG51" s="995"/>
      <c r="DH51" s="996"/>
      <c r="DI51" s="996"/>
      <c r="DJ51" s="996"/>
      <c r="DK51" s="997"/>
      <c r="DL51" s="995"/>
      <c r="DM51" s="996"/>
      <c r="DN51" s="996"/>
      <c r="DO51" s="996"/>
      <c r="DP51" s="997"/>
      <c r="DQ51" s="995"/>
      <c r="DR51" s="996"/>
      <c r="DS51" s="996"/>
      <c r="DT51" s="996"/>
      <c r="DU51" s="997"/>
      <c r="DV51" s="998"/>
      <c r="DW51" s="999"/>
      <c r="DX51" s="999"/>
      <c r="DY51" s="999"/>
      <c r="DZ51" s="1000"/>
      <c r="EA51" s="231"/>
    </row>
    <row r="52" spans="1:131" ht="26.25" customHeight="1" x14ac:dyDescent="0.15">
      <c r="A52" s="240">
        <v>25</v>
      </c>
      <c r="B52" s="1039"/>
      <c r="C52" s="1040"/>
      <c r="D52" s="1040"/>
      <c r="E52" s="1040"/>
      <c r="F52" s="1040"/>
      <c r="G52" s="1040"/>
      <c r="H52" s="1040"/>
      <c r="I52" s="1040"/>
      <c r="J52" s="1040"/>
      <c r="K52" s="1040"/>
      <c r="L52" s="1040"/>
      <c r="M52" s="1040"/>
      <c r="N52" s="1040"/>
      <c r="O52" s="1040"/>
      <c r="P52" s="1041"/>
      <c r="Q52" s="1042"/>
      <c r="R52" s="1027"/>
      <c r="S52" s="1027"/>
      <c r="T52" s="1027"/>
      <c r="U52" s="1027"/>
      <c r="V52" s="1027"/>
      <c r="W52" s="1027"/>
      <c r="X52" s="1027"/>
      <c r="Y52" s="1027"/>
      <c r="Z52" s="1027"/>
      <c r="AA52" s="1027"/>
      <c r="AB52" s="1027"/>
      <c r="AC52" s="1027"/>
      <c r="AD52" s="1027"/>
      <c r="AE52" s="1043"/>
      <c r="AF52" s="1023"/>
      <c r="AG52" s="1024"/>
      <c r="AH52" s="1024"/>
      <c r="AI52" s="1024"/>
      <c r="AJ52" s="1025"/>
      <c r="AK52" s="1026"/>
      <c r="AL52" s="1027"/>
      <c r="AM52" s="1027"/>
      <c r="AN52" s="1027"/>
      <c r="AO52" s="1027"/>
      <c r="AP52" s="1027"/>
      <c r="AQ52" s="1027"/>
      <c r="AR52" s="1027"/>
      <c r="AS52" s="1027"/>
      <c r="AT52" s="1027"/>
      <c r="AU52" s="1027"/>
      <c r="AV52" s="1027"/>
      <c r="AW52" s="1027"/>
      <c r="AX52" s="1027"/>
      <c r="AY52" s="1027"/>
      <c r="AZ52" s="1028"/>
      <c r="BA52" s="1028"/>
      <c r="BB52" s="1028"/>
      <c r="BC52" s="1028"/>
      <c r="BD52" s="1028"/>
      <c r="BE52" s="978"/>
      <c r="BF52" s="978"/>
      <c r="BG52" s="978"/>
      <c r="BH52" s="978"/>
      <c r="BI52" s="979"/>
      <c r="BJ52" s="234"/>
      <c r="BK52" s="234"/>
      <c r="BL52" s="234"/>
      <c r="BM52" s="234"/>
      <c r="BN52" s="234"/>
      <c r="BO52" s="243"/>
      <c r="BP52" s="243"/>
      <c r="BQ52" s="240">
        <v>46</v>
      </c>
      <c r="BR52" s="241"/>
      <c r="BS52" s="998"/>
      <c r="BT52" s="999"/>
      <c r="BU52" s="999"/>
      <c r="BV52" s="999"/>
      <c r="BW52" s="999"/>
      <c r="BX52" s="999"/>
      <c r="BY52" s="999"/>
      <c r="BZ52" s="999"/>
      <c r="CA52" s="999"/>
      <c r="CB52" s="999"/>
      <c r="CC52" s="999"/>
      <c r="CD52" s="999"/>
      <c r="CE52" s="999"/>
      <c r="CF52" s="999"/>
      <c r="CG52" s="1020"/>
      <c r="CH52" s="995"/>
      <c r="CI52" s="996"/>
      <c r="CJ52" s="996"/>
      <c r="CK52" s="996"/>
      <c r="CL52" s="997"/>
      <c r="CM52" s="995"/>
      <c r="CN52" s="996"/>
      <c r="CO52" s="996"/>
      <c r="CP52" s="996"/>
      <c r="CQ52" s="997"/>
      <c r="CR52" s="995"/>
      <c r="CS52" s="996"/>
      <c r="CT52" s="996"/>
      <c r="CU52" s="996"/>
      <c r="CV52" s="997"/>
      <c r="CW52" s="995"/>
      <c r="CX52" s="996"/>
      <c r="CY52" s="996"/>
      <c r="CZ52" s="996"/>
      <c r="DA52" s="997"/>
      <c r="DB52" s="995"/>
      <c r="DC52" s="996"/>
      <c r="DD52" s="996"/>
      <c r="DE52" s="996"/>
      <c r="DF52" s="997"/>
      <c r="DG52" s="995"/>
      <c r="DH52" s="996"/>
      <c r="DI52" s="996"/>
      <c r="DJ52" s="996"/>
      <c r="DK52" s="997"/>
      <c r="DL52" s="995"/>
      <c r="DM52" s="996"/>
      <c r="DN52" s="996"/>
      <c r="DO52" s="996"/>
      <c r="DP52" s="997"/>
      <c r="DQ52" s="995"/>
      <c r="DR52" s="996"/>
      <c r="DS52" s="996"/>
      <c r="DT52" s="996"/>
      <c r="DU52" s="997"/>
      <c r="DV52" s="998"/>
      <c r="DW52" s="999"/>
      <c r="DX52" s="999"/>
      <c r="DY52" s="999"/>
      <c r="DZ52" s="1000"/>
      <c r="EA52" s="231"/>
    </row>
    <row r="53" spans="1:131" ht="26.25" customHeight="1" x14ac:dyDescent="0.15">
      <c r="A53" s="240">
        <v>26</v>
      </c>
      <c r="B53" s="1039"/>
      <c r="C53" s="1040"/>
      <c r="D53" s="1040"/>
      <c r="E53" s="1040"/>
      <c r="F53" s="1040"/>
      <c r="G53" s="1040"/>
      <c r="H53" s="1040"/>
      <c r="I53" s="1040"/>
      <c r="J53" s="1040"/>
      <c r="K53" s="1040"/>
      <c r="L53" s="1040"/>
      <c r="M53" s="1040"/>
      <c r="N53" s="1040"/>
      <c r="O53" s="1040"/>
      <c r="P53" s="1041"/>
      <c r="Q53" s="1042"/>
      <c r="R53" s="1027"/>
      <c r="S53" s="1027"/>
      <c r="T53" s="1027"/>
      <c r="U53" s="1027"/>
      <c r="V53" s="1027"/>
      <c r="W53" s="1027"/>
      <c r="X53" s="1027"/>
      <c r="Y53" s="1027"/>
      <c r="Z53" s="1027"/>
      <c r="AA53" s="1027"/>
      <c r="AB53" s="1027"/>
      <c r="AC53" s="1027"/>
      <c r="AD53" s="1027"/>
      <c r="AE53" s="1043"/>
      <c r="AF53" s="1023"/>
      <c r="AG53" s="1024"/>
      <c r="AH53" s="1024"/>
      <c r="AI53" s="1024"/>
      <c r="AJ53" s="1025"/>
      <c r="AK53" s="1026"/>
      <c r="AL53" s="1027"/>
      <c r="AM53" s="1027"/>
      <c r="AN53" s="1027"/>
      <c r="AO53" s="1027"/>
      <c r="AP53" s="1027"/>
      <c r="AQ53" s="1027"/>
      <c r="AR53" s="1027"/>
      <c r="AS53" s="1027"/>
      <c r="AT53" s="1027"/>
      <c r="AU53" s="1027"/>
      <c r="AV53" s="1027"/>
      <c r="AW53" s="1027"/>
      <c r="AX53" s="1027"/>
      <c r="AY53" s="1027"/>
      <c r="AZ53" s="1028"/>
      <c r="BA53" s="1028"/>
      <c r="BB53" s="1028"/>
      <c r="BC53" s="1028"/>
      <c r="BD53" s="1028"/>
      <c r="BE53" s="978"/>
      <c r="BF53" s="978"/>
      <c r="BG53" s="978"/>
      <c r="BH53" s="978"/>
      <c r="BI53" s="979"/>
      <c r="BJ53" s="234"/>
      <c r="BK53" s="234"/>
      <c r="BL53" s="234"/>
      <c r="BM53" s="234"/>
      <c r="BN53" s="234"/>
      <c r="BO53" s="243"/>
      <c r="BP53" s="243"/>
      <c r="BQ53" s="240">
        <v>47</v>
      </c>
      <c r="BR53" s="241"/>
      <c r="BS53" s="998"/>
      <c r="BT53" s="999"/>
      <c r="BU53" s="999"/>
      <c r="BV53" s="999"/>
      <c r="BW53" s="999"/>
      <c r="BX53" s="999"/>
      <c r="BY53" s="999"/>
      <c r="BZ53" s="999"/>
      <c r="CA53" s="999"/>
      <c r="CB53" s="999"/>
      <c r="CC53" s="999"/>
      <c r="CD53" s="999"/>
      <c r="CE53" s="999"/>
      <c r="CF53" s="999"/>
      <c r="CG53" s="1020"/>
      <c r="CH53" s="995"/>
      <c r="CI53" s="996"/>
      <c r="CJ53" s="996"/>
      <c r="CK53" s="996"/>
      <c r="CL53" s="997"/>
      <c r="CM53" s="995"/>
      <c r="CN53" s="996"/>
      <c r="CO53" s="996"/>
      <c r="CP53" s="996"/>
      <c r="CQ53" s="997"/>
      <c r="CR53" s="995"/>
      <c r="CS53" s="996"/>
      <c r="CT53" s="996"/>
      <c r="CU53" s="996"/>
      <c r="CV53" s="997"/>
      <c r="CW53" s="995"/>
      <c r="CX53" s="996"/>
      <c r="CY53" s="996"/>
      <c r="CZ53" s="996"/>
      <c r="DA53" s="997"/>
      <c r="DB53" s="995"/>
      <c r="DC53" s="996"/>
      <c r="DD53" s="996"/>
      <c r="DE53" s="996"/>
      <c r="DF53" s="997"/>
      <c r="DG53" s="995"/>
      <c r="DH53" s="996"/>
      <c r="DI53" s="996"/>
      <c r="DJ53" s="996"/>
      <c r="DK53" s="997"/>
      <c r="DL53" s="995"/>
      <c r="DM53" s="996"/>
      <c r="DN53" s="996"/>
      <c r="DO53" s="996"/>
      <c r="DP53" s="997"/>
      <c r="DQ53" s="995"/>
      <c r="DR53" s="996"/>
      <c r="DS53" s="996"/>
      <c r="DT53" s="996"/>
      <c r="DU53" s="997"/>
      <c r="DV53" s="998"/>
      <c r="DW53" s="999"/>
      <c r="DX53" s="999"/>
      <c r="DY53" s="999"/>
      <c r="DZ53" s="1000"/>
      <c r="EA53" s="231"/>
    </row>
    <row r="54" spans="1:131" ht="26.25" customHeight="1" x14ac:dyDescent="0.15">
      <c r="A54" s="240">
        <v>27</v>
      </c>
      <c r="B54" s="1039"/>
      <c r="C54" s="1040"/>
      <c r="D54" s="1040"/>
      <c r="E54" s="1040"/>
      <c r="F54" s="1040"/>
      <c r="G54" s="1040"/>
      <c r="H54" s="1040"/>
      <c r="I54" s="1040"/>
      <c r="J54" s="1040"/>
      <c r="K54" s="1040"/>
      <c r="L54" s="1040"/>
      <c r="M54" s="1040"/>
      <c r="N54" s="1040"/>
      <c r="O54" s="1040"/>
      <c r="P54" s="1041"/>
      <c r="Q54" s="1042"/>
      <c r="R54" s="1027"/>
      <c r="S54" s="1027"/>
      <c r="T54" s="1027"/>
      <c r="U54" s="1027"/>
      <c r="V54" s="1027"/>
      <c r="W54" s="1027"/>
      <c r="X54" s="1027"/>
      <c r="Y54" s="1027"/>
      <c r="Z54" s="1027"/>
      <c r="AA54" s="1027"/>
      <c r="AB54" s="1027"/>
      <c r="AC54" s="1027"/>
      <c r="AD54" s="1027"/>
      <c r="AE54" s="1043"/>
      <c r="AF54" s="1023"/>
      <c r="AG54" s="1024"/>
      <c r="AH54" s="1024"/>
      <c r="AI54" s="1024"/>
      <c r="AJ54" s="1025"/>
      <c r="AK54" s="1026"/>
      <c r="AL54" s="1027"/>
      <c r="AM54" s="1027"/>
      <c r="AN54" s="1027"/>
      <c r="AO54" s="1027"/>
      <c r="AP54" s="1027"/>
      <c r="AQ54" s="1027"/>
      <c r="AR54" s="1027"/>
      <c r="AS54" s="1027"/>
      <c r="AT54" s="1027"/>
      <c r="AU54" s="1027"/>
      <c r="AV54" s="1027"/>
      <c r="AW54" s="1027"/>
      <c r="AX54" s="1027"/>
      <c r="AY54" s="1027"/>
      <c r="AZ54" s="1028"/>
      <c r="BA54" s="1028"/>
      <c r="BB54" s="1028"/>
      <c r="BC54" s="1028"/>
      <c r="BD54" s="1028"/>
      <c r="BE54" s="978"/>
      <c r="BF54" s="978"/>
      <c r="BG54" s="978"/>
      <c r="BH54" s="978"/>
      <c r="BI54" s="979"/>
      <c r="BJ54" s="234"/>
      <c r="BK54" s="234"/>
      <c r="BL54" s="234"/>
      <c r="BM54" s="234"/>
      <c r="BN54" s="234"/>
      <c r="BO54" s="243"/>
      <c r="BP54" s="243"/>
      <c r="BQ54" s="240">
        <v>48</v>
      </c>
      <c r="BR54" s="241"/>
      <c r="BS54" s="998"/>
      <c r="BT54" s="999"/>
      <c r="BU54" s="999"/>
      <c r="BV54" s="999"/>
      <c r="BW54" s="999"/>
      <c r="BX54" s="999"/>
      <c r="BY54" s="999"/>
      <c r="BZ54" s="999"/>
      <c r="CA54" s="999"/>
      <c r="CB54" s="999"/>
      <c r="CC54" s="999"/>
      <c r="CD54" s="999"/>
      <c r="CE54" s="999"/>
      <c r="CF54" s="999"/>
      <c r="CG54" s="1020"/>
      <c r="CH54" s="995"/>
      <c r="CI54" s="996"/>
      <c r="CJ54" s="996"/>
      <c r="CK54" s="996"/>
      <c r="CL54" s="997"/>
      <c r="CM54" s="995"/>
      <c r="CN54" s="996"/>
      <c r="CO54" s="996"/>
      <c r="CP54" s="996"/>
      <c r="CQ54" s="997"/>
      <c r="CR54" s="995"/>
      <c r="CS54" s="996"/>
      <c r="CT54" s="996"/>
      <c r="CU54" s="996"/>
      <c r="CV54" s="997"/>
      <c r="CW54" s="995"/>
      <c r="CX54" s="996"/>
      <c r="CY54" s="996"/>
      <c r="CZ54" s="996"/>
      <c r="DA54" s="997"/>
      <c r="DB54" s="995"/>
      <c r="DC54" s="996"/>
      <c r="DD54" s="996"/>
      <c r="DE54" s="996"/>
      <c r="DF54" s="997"/>
      <c r="DG54" s="995"/>
      <c r="DH54" s="996"/>
      <c r="DI54" s="996"/>
      <c r="DJ54" s="996"/>
      <c r="DK54" s="997"/>
      <c r="DL54" s="995"/>
      <c r="DM54" s="996"/>
      <c r="DN54" s="996"/>
      <c r="DO54" s="996"/>
      <c r="DP54" s="997"/>
      <c r="DQ54" s="995"/>
      <c r="DR54" s="996"/>
      <c r="DS54" s="996"/>
      <c r="DT54" s="996"/>
      <c r="DU54" s="997"/>
      <c r="DV54" s="998"/>
      <c r="DW54" s="999"/>
      <c r="DX54" s="999"/>
      <c r="DY54" s="999"/>
      <c r="DZ54" s="1000"/>
      <c r="EA54" s="231"/>
    </row>
    <row r="55" spans="1:131" ht="26.25" customHeight="1" x14ac:dyDescent="0.15">
      <c r="A55" s="240">
        <v>28</v>
      </c>
      <c r="B55" s="1039"/>
      <c r="C55" s="1040"/>
      <c r="D55" s="1040"/>
      <c r="E55" s="1040"/>
      <c r="F55" s="1040"/>
      <c r="G55" s="1040"/>
      <c r="H55" s="1040"/>
      <c r="I55" s="1040"/>
      <c r="J55" s="1040"/>
      <c r="K55" s="1040"/>
      <c r="L55" s="1040"/>
      <c r="M55" s="1040"/>
      <c r="N55" s="1040"/>
      <c r="O55" s="1040"/>
      <c r="P55" s="1041"/>
      <c r="Q55" s="1042"/>
      <c r="R55" s="1027"/>
      <c r="S55" s="1027"/>
      <c r="T55" s="1027"/>
      <c r="U55" s="1027"/>
      <c r="V55" s="1027"/>
      <c r="W55" s="1027"/>
      <c r="X55" s="1027"/>
      <c r="Y55" s="1027"/>
      <c r="Z55" s="1027"/>
      <c r="AA55" s="1027"/>
      <c r="AB55" s="1027"/>
      <c r="AC55" s="1027"/>
      <c r="AD55" s="1027"/>
      <c r="AE55" s="1043"/>
      <c r="AF55" s="1023"/>
      <c r="AG55" s="1024"/>
      <c r="AH55" s="1024"/>
      <c r="AI55" s="1024"/>
      <c r="AJ55" s="1025"/>
      <c r="AK55" s="1026"/>
      <c r="AL55" s="1027"/>
      <c r="AM55" s="1027"/>
      <c r="AN55" s="1027"/>
      <c r="AO55" s="1027"/>
      <c r="AP55" s="1027"/>
      <c r="AQ55" s="1027"/>
      <c r="AR55" s="1027"/>
      <c r="AS55" s="1027"/>
      <c r="AT55" s="1027"/>
      <c r="AU55" s="1027"/>
      <c r="AV55" s="1027"/>
      <c r="AW55" s="1027"/>
      <c r="AX55" s="1027"/>
      <c r="AY55" s="1027"/>
      <c r="AZ55" s="1028"/>
      <c r="BA55" s="1028"/>
      <c r="BB55" s="1028"/>
      <c r="BC55" s="1028"/>
      <c r="BD55" s="1028"/>
      <c r="BE55" s="978"/>
      <c r="BF55" s="978"/>
      <c r="BG55" s="978"/>
      <c r="BH55" s="978"/>
      <c r="BI55" s="979"/>
      <c r="BJ55" s="234"/>
      <c r="BK55" s="234"/>
      <c r="BL55" s="234"/>
      <c r="BM55" s="234"/>
      <c r="BN55" s="234"/>
      <c r="BO55" s="243"/>
      <c r="BP55" s="243"/>
      <c r="BQ55" s="240">
        <v>49</v>
      </c>
      <c r="BR55" s="241"/>
      <c r="BS55" s="998"/>
      <c r="BT55" s="999"/>
      <c r="BU55" s="999"/>
      <c r="BV55" s="999"/>
      <c r="BW55" s="999"/>
      <c r="BX55" s="999"/>
      <c r="BY55" s="999"/>
      <c r="BZ55" s="999"/>
      <c r="CA55" s="999"/>
      <c r="CB55" s="999"/>
      <c r="CC55" s="999"/>
      <c r="CD55" s="999"/>
      <c r="CE55" s="999"/>
      <c r="CF55" s="999"/>
      <c r="CG55" s="1020"/>
      <c r="CH55" s="995"/>
      <c r="CI55" s="996"/>
      <c r="CJ55" s="996"/>
      <c r="CK55" s="996"/>
      <c r="CL55" s="997"/>
      <c r="CM55" s="995"/>
      <c r="CN55" s="996"/>
      <c r="CO55" s="996"/>
      <c r="CP55" s="996"/>
      <c r="CQ55" s="997"/>
      <c r="CR55" s="995"/>
      <c r="CS55" s="996"/>
      <c r="CT55" s="996"/>
      <c r="CU55" s="996"/>
      <c r="CV55" s="997"/>
      <c r="CW55" s="995"/>
      <c r="CX55" s="996"/>
      <c r="CY55" s="996"/>
      <c r="CZ55" s="996"/>
      <c r="DA55" s="997"/>
      <c r="DB55" s="995"/>
      <c r="DC55" s="996"/>
      <c r="DD55" s="996"/>
      <c r="DE55" s="996"/>
      <c r="DF55" s="997"/>
      <c r="DG55" s="995"/>
      <c r="DH55" s="996"/>
      <c r="DI55" s="996"/>
      <c r="DJ55" s="996"/>
      <c r="DK55" s="997"/>
      <c r="DL55" s="995"/>
      <c r="DM55" s="996"/>
      <c r="DN55" s="996"/>
      <c r="DO55" s="996"/>
      <c r="DP55" s="997"/>
      <c r="DQ55" s="995"/>
      <c r="DR55" s="996"/>
      <c r="DS55" s="996"/>
      <c r="DT55" s="996"/>
      <c r="DU55" s="997"/>
      <c r="DV55" s="998"/>
      <c r="DW55" s="999"/>
      <c r="DX55" s="999"/>
      <c r="DY55" s="999"/>
      <c r="DZ55" s="1000"/>
      <c r="EA55" s="231"/>
    </row>
    <row r="56" spans="1:131" ht="26.25" customHeight="1" x14ac:dyDescent="0.15">
      <c r="A56" s="240">
        <v>29</v>
      </c>
      <c r="B56" s="1039"/>
      <c r="C56" s="1040"/>
      <c r="D56" s="1040"/>
      <c r="E56" s="1040"/>
      <c r="F56" s="1040"/>
      <c r="G56" s="1040"/>
      <c r="H56" s="1040"/>
      <c r="I56" s="1040"/>
      <c r="J56" s="1040"/>
      <c r="K56" s="1040"/>
      <c r="L56" s="1040"/>
      <c r="M56" s="1040"/>
      <c r="N56" s="1040"/>
      <c r="O56" s="1040"/>
      <c r="P56" s="1041"/>
      <c r="Q56" s="1042"/>
      <c r="R56" s="1027"/>
      <c r="S56" s="1027"/>
      <c r="T56" s="1027"/>
      <c r="U56" s="1027"/>
      <c r="V56" s="1027"/>
      <c r="W56" s="1027"/>
      <c r="X56" s="1027"/>
      <c r="Y56" s="1027"/>
      <c r="Z56" s="1027"/>
      <c r="AA56" s="1027"/>
      <c r="AB56" s="1027"/>
      <c r="AC56" s="1027"/>
      <c r="AD56" s="1027"/>
      <c r="AE56" s="1043"/>
      <c r="AF56" s="1023"/>
      <c r="AG56" s="1024"/>
      <c r="AH56" s="1024"/>
      <c r="AI56" s="1024"/>
      <c r="AJ56" s="1025"/>
      <c r="AK56" s="1026"/>
      <c r="AL56" s="1027"/>
      <c r="AM56" s="1027"/>
      <c r="AN56" s="1027"/>
      <c r="AO56" s="1027"/>
      <c r="AP56" s="1027"/>
      <c r="AQ56" s="1027"/>
      <c r="AR56" s="1027"/>
      <c r="AS56" s="1027"/>
      <c r="AT56" s="1027"/>
      <c r="AU56" s="1027"/>
      <c r="AV56" s="1027"/>
      <c r="AW56" s="1027"/>
      <c r="AX56" s="1027"/>
      <c r="AY56" s="1027"/>
      <c r="AZ56" s="1028"/>
      <c r="BA56" s="1028"/>
      <c r="BB56" s="1028"/>
      <c r="BC56" s="1028"/>
      <c r="BD56" s="1028"/>
      <c r="BE56" s="978"/>
      <c r="BF56" s="978"/>
      <c r="BG56" s="978"/>
      <c r="BH56" s="978"/>
      <c r="BI56" s="979"/>
      <c r="BJ56" s="234"/>
      <c r="BK56" s="234"/>
      <c r="BL56" s="234"/>
      <c r="BM56" s="234"/>
      <c r="BN56" s="234"/>
      <c r="BO56" s="243"/>
      <c r="BP56" s="243"/>
      <c r="BQ56" s="240">
        <v>50</v>
      </c>
      <c r="BR56" s="241"/>
      <c r="BS56" s="998"/>
      <c r="BT56" s="999"/>
      <c r="BU56" s="999"/>
      <c r="BV56" s="999"/>
      <c r="BW56" s="999"/>
      <c r="BX56" s="999"/>
      <c r="BY56" s="999"/>
      <c r="BZ56" s="999"/>
      <c r="CA56" s="999"/>
      <c r="CB56" s="999"/>
      <c r="CC56" s="999"/>
      <c r="CD56" s="999"/>
      <c r="CE56" s="999"/>
      <c r="CF56" s="999"/>
      <c r="CG56" s="1020"/>
      <c r="CH56" s="995"/>
      <c r="CI56" s="996"/>
      <c r="CJ56" s="996"/>
      <c r="CK56" s="996"/>
      <c r="CL56" s="997"/>
      <c r="CM56" s="995"/>
      <c r="CN56" s="996"/>
      <c r="CO56" s="996"/>
      <c r="CP56" s="996"/>
      <c r="CQ56" s="997"/>
      <c r="CR56" s="995"/>
      <c r="CS56" s="996"/>
      <c r="CT56" s="996"/>
      <c r="CU56" s="996"/>
      <c r="CV56" s="997"/>
      <c r="CW56" s="995"/>
      <c r="CX56" s="996"/>
      <c r="CY56" s="996"/>
      <c r="CZ56" s="996"/>
      <c r="DA56" s="997"/>
      <c r="DB56" s="995"/>
      <c r="DC56" s="996"/>
      <c r="DD56" s="996"/>
      <c r="DE56" s="996"/>
      <c r="DF56" s="997"/>
      <c r="DG56" s="995"/>
      <c r="DH56" s="996"/>
      <c r="DI56" s="996"/>
      <c r="DJ56" s="996"/>
      <c r="DK56" s="997"/>
      <c r="DL56" s="995"/>
      <c r="DM56" s="996"/>
      <c r="DN56" s="996"/>
      <c r="DO56" s="996"/>
      <c r="DP56" s="997"/>
      <c r="DQ56" s="995"/>
      <c r="DR56" s="996"/>
      <c r="DS56" s="996"/>
      <c r="DT56" s="996"/>
      <c r="DU56" s="997"/>
      <c r="DV56" s="998"/>
      <c r="DW56" s="999"/>
      <c r="DX56" s="999"/>
      <c r="DY56" s="999"/>
      <c r="DZ56" s="1000"/>
      <c r="EA56" s="231"/>
    </row>
    <row r="57" spans="1:131" ht="26.25" customHeight="1" x14ac:dyDescent="0.15">
      <c r="A57" s="240">
        <v>30</v>
      </c>
      <c r="B57" s="1039"/>
      <c r="C57" s="1040"/>
      <c r="D57" s="1040"/>
      <c r="E57" s="1040"/>
      <c r="F57" s="1040"/>
      <c r="G57" s="1040"/>
      <c r="H57" s="1040"/>
      <c r="I57" s="1040"/>
      <c r="J57" s="1040"/>
      <c r="K57" s="1040"/>
      <c r="L57" s="1040"/>
      <c r="M57" s="1040"/>
      <c r="N57" s="1040"/>
      <c r="O57" s="1040"/>
      <c r="P57" s="1041"/>
      <c r="Q57" s="1042"/>
      <c r="R57" s="1027"/>
      <c r="S57" s="1027"/>
      <c r="T57" s="1027"/>
      <c r="U57" s="1027"/>
      <c r="V57" s="1027"/>
      <c r="W57" s="1027"/>
      <c r="X57" s="1027"/>
      <c r="Y57" s="1027"/>
      <c r="Z57" s="1027"/>
      <c r="AA57" s="1027"/>
      <c r="AB57" s="1027"/>
      <c r="AC57" s="1027"/>
      <c r="AD57" s="1027"/>
      <c r="AE57" s="1043"/>
      <c r="AF57" s="1023"/>
      <c r="AG57" s="1024"/>
      <c r="AH57" s="1024"/>
      <c r="AI57" s="1024"/>
      <c r="AJ57" s="1025"/>
      <c r="AK57" s="1026"/>
      <c r="AL57" s="1027"/>
      <c r="AM57" s="1027"/>
      <c r="AN57" s="1027"/>
      <c r="AO57" s="1027"/>
      <c r="AP57" s="1027"/>
      <c r="AQ57" s="1027"/>
      <c r="AR57" s="1027"/>
      <c r="AS57" s="1027"/>
      <c r="AT57" s="1027"/>
      <c r="AU57" s="1027"/>
      <c r="AV57" s="1027"/>
      <c r="AW57" s="1027"/>
      <c r="AX57" s="1027"/>
      <c r="AY57" s="1027"/>
      <c r="AZ57" s="1028"/>
      <c r="BA57" s="1028"/>
      <c r="BB57" s="1028"/>
      <c r="BC57" s="1028"/>
      <c r="BD57" s="1028"/>
      <c r="BE57" s="978"/>
      <c r="BF57" s="978"/>
      <c r="BG57" s="978"/>
      <c r="BH57" s="978"/>
      <c r="BI57" s="979"/>
      <c r="BJ57" s="234"/>
      <c r="BK57" s="234"/>
      <c r="BL57" s="234"/>
      <c r="BM57" s="234"/>
      <c r="BN57" s="234"/>
      <c r="BO57" s="243"/>
      <c r="BP57" s="243"/>
      <c r="BQ57" s="240">
        <v>51</v>
      </c>
      <c r="BR57" s="241"/>
      <c r="BS57" s="998"/>
      <c r="BT57" s="999"/>
      <c r="BU57" s="999"/>
      <c r="BV57" s="999"/>
      <c r="BW57" s="999"/>
      <c r="BX57" s="999"/>
      <c r="BY57" s="999"/>
      <c r="BZ57" s="999"/>
      <c r="CA57" s="999"/>
      <c r="CB57" s="999"/>
      <c r="CC57" s="999"/>
      <c r="CD57" s="999"/>
      <c r="CE57" s="999"/>
      <c r="CF57" s="999"/>
      <c r="CG57" s="1020"/>
      <c r="CH57" s="995"/>
      <c r="CI57" s="996"/>
      <c r="CJ57" s="996"/>
      <c r="CK57" s="996"/>
      <c r="CL57" s="997"/>
      <c r="CM57" s="995"/>
      <c r="CN57" s="996"/>
      <c r="CO57" s="996"/>
      <c r="CP57" s="996"/>
      <c r="CQ57" s="997"/>
      <c r="CR57" s="995"/>
      <c r="CS57" s="996"/>
      <c r="CT57" s="996"/>
      <c r="CU57" s="996"/>
      <c r="CV57" s="997"/>
      <c r="CW57" s="995"/>
      <c r="CX57" s="996"/>
      <c r="CY57" s="996"/>
      <c r="CZ57" s="996"/>
      <c r="DA57" s="997"/>
      <c r="DB57" s="995"/>
      <c r="DC57" s="996"/>
      <c r="DD57" s="996"/>
      <c r="DE57" s="996"/>
      <c r="DF57" s="997"/>
      <c r="DG57" s="995"/>
      <c r="DH57" s="996"/>
      <c r="DI57" s="996"/>
      <c r="DJ57" s="996"/>
      <c r="DK57" s="997"/>
      <c r="DL57" s="995"/>
      <c r="DM57" s="996"/>
      <c r="DN57" s="996"/>
      <c r="DO57" s="996"/>
      <c r="DP57" s="997"/>
      <c r="DQ57" s="995"/>
      <c r="DR57" s="996"/>
      <c r="DS57" s="996"/>
      <c r="DT57" s="996"/>
      <c r="DU57" s="997"/>
      <c r="DV57" s="998"/>
      <c r="DW57" s="999"/>
      <c r="DX57" s="999"/>
      <c r="DY57" s="999"/>
      <c r="DZ57" s="1000"/>
      <c r="EA57" s="231"/>
    </row>
    <row r="58" spans="1:131" ht="26.25" customHeight="1" x14ac:dyDescent="0.15">
      <c r="A58" s="240">
        <v>31</v>
      </c>
      <c r="B58" s="1039"/>
      <c r="C58" s="1040"/>
      <c r="D58" s="1040"/>
      <c r="E58" s="1040"/>
      <c r="F58" s="1040"/>
      <c r="G58" s="1040"/>
      <c r="H58" s="1040"/>
      <c r="I58" s="1040"/>
      <c r="J58" s="1040"/>
      <c r="K58" s="1040"/>
      <c r="L58" s="1040"/>
      <c r="M58" s="1040"/>
      <c r="N58" s="1040"/>
      <c r="O58" s="1040"/>
      <c r="P58" s="1041"/>
      <c r="Q58" s="1042"/>
      <c r="R58" s="1027"/>
      <c r="S58" s="1027"/>
      <c r="T58" s="1027"/>
      <c r="U58" s="1027"/>
      <c r="V58" s="1027"/>
      <c r="W58" s="1027"/>
      <c r="X58" s="1027"/>
      <c r="Y58" s="1027"/>
      <c r="Z58" s="1027"/>
      <c r="AA58" s="1027"/>
      <c r="AB58" s="1027"/>
      <c r="AC58" s="1027"/>
      <c r="AD58" s="1027"/>
      <c r="AE58" s="1043"/>
      <c r="AF58" s="1023"/>
      <c r="AG58" s="1024"/>
      <c r="AH58" s="1024"/>
      <c r="AI58" s="1024"/>
      <c r="AJ58" s="1025"/>
      <c r="AK58" s="1026"/>
      <c r="AL58" s="1027"/>
      <c r="AM58" s="1027"/>
      <c r="AN58" s="1027"/>
      <c r="AO58" s="1027"/>
      <c r="AP58" s="1027"/>
      <c r="AQ58" s="1027"/>
      <c r="AR58" s="1027"/>
      <c r="AS58" s="1027"/>
      <c r="AT58" s="1027"/>
      <c r="AU58" s="1027"/>
      <c r="AV58" s="1027"/>
      <c r="AW58" s="1027"/>
      <c r="AX58" s="1027"/>
      <c r="AY58" s="1027"/>
      <c r="AZ58" s="1028"/>
      <c r="BA58" s="1028"/>
      <c r="BB58" s="1028"/>
      <c r="BC58" s="1028"/>
      <c r="BD58" s="1028"/>
      <c r="BE58" s="978"/>
      <c r="BF58" s="978"/>
      <c r="BG58" s="978"/>
      <c r="BH58" s="978"/>
      <c r="BI58" s="979"/>
      <c r="BJ58" s="234"/>
      <c r="BK58" s="234"/>
      <c r="BL58" s="234"/>
      <c r="BM58" s="234"/>
      <c r="BN58" s="234"/>
      <c r="BO58" s="243"/>
      <c r="BP58" s="243"/>
      <c r="BQ58" s="240">
        <v>52</v>
      </c>
      <c r="BR58" s="241"/>
      <c r="BS58" s="998"/>
      <c r="BT58" s="999"/>
      <c r="BU58" s="999"/>
      <c r="BV58" s="999"/>
      <c r="BW58" s="999"/>
      <c r="BX58" s="999"/>
      <c r="BY58" s="999"/>
      <c r="BZ58" s="999"/>
      <c r="CA58" s="999"/>
      <c r="CB58" s="999"/>
      <c r="CC58" s="999"/>
      <c r="CD58" s="999"/>
      <c r="CE58" s="999"/>
      <c r="CF58" s="999"/>
      <c r="CG58" s="1020"/>
      <c r="CH58" s="995"/>
      <c r="CI58" s="996"/>
      <c r="CJ58" s="996"/>
      <c r="CK58" s="996"/>
      <c r="CL58" s="997"/>
      <c r="CM58" s="995"/>
      <c r="CN58" s="996"/>
      <c r="CO58" s="996"/>
      <c r="CP58" s="996"/>
      <c r="CQ58" s="997"/>
      <c r="CR58" s="995"/>
      <c r="CS58" s="996"/>
      <c r="CT58" s="996"/>
      <c r="CU58" s="996"/>
      <c r="CV58" s="997"/>
      <c r="CW58" s="995"/>
      <c r="CX58" s="996"/>
      <c r="CY58" s="996"/>
      <c r="CZ58" s="996"/>
      <c r="DA58" s="997"/>
      <c r="DB58" s="995"/>
      <c r="DC58" s="996"/>
      <c r="DD58" s="996"/>
      <c r="DE58" s="996"/>
      <c r="DF58" s="997"/>
      <c r="DG58" s="995"/>
      <c r="DH58" s="996"/>
      <c r="DI58" s="996"/>
      <c r="DJ58" s="996"/>
      <c r="DK58" s="997"/>
      <c r="DL58" s="995"/>
      <c r="DM58" s="996"/>
      <c r="DN58" s="996"/>
      <c r="DO58" s="996"/>
      <c r="DP58" s="997"/>
      <c r="DQ58" s="995"/>
      <c r="DR58" s="996"/>
      <c r="DS58" s="996"/>
      <c r="DT58" s="996"/>
      <c r="DU58" s="997"/>
      <c r="DV58" s="998"/>
      <c r="DW58" s="999"/>
      <c r="DX58" s="999"/>
      <c r="DY58" s="999"/>
      <c r="DZ58" s="1000"/>
      <c r="EA58" s="231"/>
    </row>
    <row r="59" spans="1:131" ht="26.25" customHeight="1" x14ac:dyDescent="0.15">
      <c r="A59" s="240">
        <v>32</v>
      </c>
      <c r="B59" s="1039"/>
      <c r="C59" s="1040"/>
      <c r="D59" s="1040"/>
      <c r="E59" s="1040"/>
      <c r="F59" s="1040"/>
      <c r="G59" s="1040"/>
      <c r="H59" s="1040"/>
      <c r="I59" s="1040"/>
      <c r="J59" s="1040"/>
      <c r="K59" s="1040"/>
      <c r="L59" s="1040"/>
      <c r="M59" s="1040"/>
      <c r="N59" s="1040"/>
      <c r="O59" s="1040"/>
      <c r="P59" s="1041"/>
      <c r="Q59" s="1042"/>
      <c r="R59" s="1027"/>
      <c r="S59" s="1027"/>
      <c r="T59" s="1027"/>
      <c r="U59" s="1027"/>
      <c r="V59" s="1027"/>
      <c r="W59" s="1027"/>
      <c r="X59" s="1027"/>
      <c r="Y59" s="1027"/>
      <c r="Z59" s="1027"/>
      <c r="AA59" s="1027"/>
      <c r="AB59" s="1027"/>
      <c r="AC59" s="1027"/>
      <c r="AD59" s="1027"/>
      <c r="AE59" s="1043"/>
      <c r="AF59" s="1023"/>
      <c r="AG59" s="1024"/>
      <c r="AH59" s="1024"/>
      <c r="AI59" s="1024"/>
      <c r="AJ59" s="1025"/>
      <c r="AK59" s="1026"/>
      <c r="AL59" s="1027"/>
      <c r="AM59" s="1027"/>
      <c r="AN59" s="1027"/>
      <c r="AO59" s="1027"/>
      <c r="AP59" s="1027"/>
      <c r="AQ59" s="1027"/>
      <c r="AR59" s="1027"/>
      <c r="AS59" s="1027"/>
      <c r="AT59" s="1027"/>
      <c r="AU59" s="1027"/>
      <c r="AV59" s="1027"/>
      <c r="AW59" s="1027"/>
      <c r="AX59" s="1027"/>
      <c r="AY59" s="1027"/>
      <c r="AZ59" s="1028"/>
      <c r="BA59" s="1028"/>
      <c r="BB59" s="1028"/>
      <c r="BC59" s="1028"/>
      <c r="BD59" s="1028"/>
      <c r="BE59" s="978"/>
      <c r="BF59" s="978"/>
      <c r="BG59" s="978"/>
      <c r="BH59" s="978"/>
      <c r="BI59" s="979"/>
      <c r="BJ59" s="234"/>
      <c r="BK59" s="234"/>
      <c r="BL59" s="234"/>
      <c r="BM59" s="234"/>
      <c r="BN59" s="234"/>
      <c r="BO59" s="243"/>
      <c r="BP59" s="243"/>
      <c r="BQ59" s="240">
        <v>53</v>
      </c>
      <c r="BR59" s="241"/>
      <c r="BS59" s="998"/>
      <c r="BT59" s="999"/>
      <c r="BU59" s="999"/>
      <c r="BV59" s="999"/>
      <c r="BW59" s="999"/>
      <c r="BX59" s="999"/>
      <c r="BY59" s="999"/>
      <c r="BZ59" s="999"/>
      <c r="CA59" s="999"/>
      <c r="CB59" s="999"/>
      <c r="CC59" s="999"/>
      <c r="CD59" s="999"/>
      <c r="CE59" s="999"/>
      <c r="CF59" s="999"/>
      <c r="CG59" s="1020"/>
      <c r="CH59" s="995"/>
      <c r="CI59" s="996"/>
      <c r="CJ59" s="996"/>
      <c r="CK59" s="996"/>
      <c r="CL59" s="997"/>
      <c r="CM59" s="995"/>
      <c r="CN59" s="996"/>
      <c r="CO59" s="996"/>
      <c r="CP59" s="996"/>
      <c r="CQ59" s="997"/>
      <c r="CR59" s="995"/>
      <c r="CS59" s="996"/>
      <c r="CT59" s="996"/>
      <c r="CU59" s="996"/>
      <c r="CV59" s="997"/>
      <c r="CW59" s="995"/>
      <c r="CX59" s="996"/>
      <c r="CY59" s="996"/>
      <c r="CZ59" s="996"/>
      <c r="DA59" s="997"/>
      <c r="DB59" s="995"/>
      <c r="DC59" s="996"/>
      <c r="DD59" s="996"/>
      <c r="DE59" s="996"/>
      <c r="DF59" s="997"/>
      <c r="DG59" s="995"/>
      <c r="DH59" s="996"/>
      <c r="DI59" s="996"/>
      <c r="DJ59" s="996"/>
      <c r="DK59" s="997"/>
      <c r="DL59" s="995"/>
      <c r="DM59" s="996"/>
      <c r="DN59" s="996"/>
      <c r="DO59" s="996"/>
      <c r="DP59" s="997"/>
      <c r="DQ59" s="995"/>
      <c r="DR59" s="996"/>
      <c r="DS59" s="996"/>
      <c r="DT59" s="996"/>
      <c r="DU59" s="997"/>
      <c r="DV59" s="998"/>
      <c r="DW59" s="999"/>
      <c r="DX59" s="999"/>
      <c r="DY59" s="999"/>
      <c r="DZ59" s="1000"/>
      <c r="EA59" s="231"/>
    </row>
    <row r="60" spans="1:131" ht="26.25" customHeight="1" x14ac:dyDescent="0.15">
      <c r="A60" s="240">
        <v>33</v>
      </c>
      <c r="B60" s="1039"/>
      <c r="C60" s="1040"/>
      <c r="D60" s="1040"/>
      <c r="E60" s="1040"/>
      <c r="F60" s="1040"/>
      <c r="G60" s="1040"/>
      <c r="H60" s="1040"/>
      <c r="I60" s="1040"/>
      <c r="J60" s="1040"/>
      <c r="K60" s="1040"/>
      <c r="L60" s="1040"/>
      <c r="M60" s="1040"/>
      <c r="N60" s="1040"/>
      <c r="O60" s="1040"/>
      <c r="P60" s="1041"/>
      <c r="Q60" s="1042"/>
      <c r="R60" s="1027"/>
      <c r="S60" s="1027"/>
      <c r="T60" s="1027"/>
      <c r="U60" s="1027"/>
      <c r="V60" s="1027"/>
      <c r="W60" s="1027"/>
      <c r="X60" s="1027"/>
      <c r="Y60" s="1027"/>
      <c r="Z60" s="1027"/>
      <c r="AA60" s="1027"/>
      <c r="AB60" s="1027"/>
      <c r="AC60" s="1027"/>
      <c r="AD60" s="1027"/>
      <c r="AE60" s="1043"/>
      <c r="AF60" s="1023"/>
      <c r="AG60" s="1024"/>
      <c r="AH60" s="1024"/>
      <c r="AI60" s="1024"/>
      <c r="AJ60" s="1025"/>
      <c r="AK60" s="1026"/>
      <c r="AL60" s="1027"/>
      <c r="AM60" s="1027"/>
      <c r="AN60" s="1027"/>
      <c r="AO60" s="1027"/>
      <c r="AP60" s="1027"/>
      <c r="AQ60" s="1027"/>
      <c r="AR60" s="1027"/>
      <c r="AS60" s="1027"/>
      <c r="AT60" s="1027"/>
      <c r="AU60" s="1027"/>
      <c r="AV60" s="1027"/>
      <c r="AW60" s="1027"/>
      <c r="AX60" s="1027"/>
      <c r="AY60" s="1027"/>
      <c r="AZ60" s="1028"/>
      <c r="BA60" s="1028"/>
      <c r="BB60" s="1028"/>
      <c r="BC60" s="1028"/>
      <c r="BD60" s="1028"/>
      <c r="BE60" s="978"/>
      <c r="BF60" s="978"/>
      <c r="BG60" s="978"/>
      <c r="BH60" s="978"/>
      <c r="BI60" s="979"/>
      <c r="BJ60" s="234"/>
      <c r="BK60" s="234"/>
      <c r="BL60" s="234"/>
      <c r="BM60" s="234"/>
      <c r="BN60" s="234"/>
      <c r="BO60" s="243"/>
      <c r="BP60" s="243"/>
      <c r="BQ60" s="240">
        <v>54</v>
      </c>
      <c r="BR60" s="241"/>
      <c r="BS60" s="998"/>
      <c r="BT60" s="999"/>
      <c r="BU60" s="999"/>
      <c r="BV60" s="999"/>
      <c r="BW60" s="999"/>
      <c r="BX60" s="999"/>
      <c r="BY60" s="999"/>
      <c r="BZ60" s="999"/>
      <c r="CA60" s="999"/>
      <c r="CB60" s="999"/>
      <c r="CC60" s="999"/>
      <c r="CD60" s="999"/>
      <c r="CE60" s="999"/>
      <c r="CF60" s="999"/>
      <c r="CG60" s="1020"/>
      <c r="CH60" s="995"/>
      <c r="CI60" s="996"/>
      <c r="CJ60" s="996"/>
      <c r="CK60" s="996"/>
      <c r="CL60" s="997"/>
      <c r="CM60" s="995"/>
      <c r="CN60" s="996"/>
      <c r="CO60" s="996"/>
      <c r="CP60" s="996"/>
      <c r="CQ60" s="997"/>
      <c r="CR60" s="995"/>
      <c r="CS60" s="996"/>
      <c r="CT60" s="996"/>
      <c r="CU60" s="996"/>
      <c r="CV60" s="997"/>
      <c r="CW60" s="995"/>
      <c r="CX60" s="996"/>
      <c r="CY60" s="996"/>
      <c r="CZ60" s="996"/>
      <c r="DA60" s="997"/>
      <c r="DB60" s="995"/>
      <c r="DC60" s="996"/>
      <c r="DD60" s="996"/>
      <c r="DE60" s="996"/>
      <c r="DF60" s="997"/>
      <c r="DG60" s="995"/>
      <c r="DH60" s="996"/>
      <c r="DI60" s="996"/>
      <c r="DJ60" s="996"/>
      <c r="DK60" s="997"/>
      <c r="DL60" s="995"/>
      <c r="DM60" s="996"/>
      <c r="DN60" s="996"/>
      <c r="DO60" s="996"/>
      <c r="DP60" s="997"/>
      <c r="DQ60" s="995"/>
      <c r="DR60" s="996"/>
      <c r="DS60" s="996"/>
      <c r="DT60" s="996"/>
      <c r="DU60" s="997"/>
      <c r="DV60" s="998"/>
      <c r="DW60" s="999"/>
      <c r="DX60" s="999"/>
      <c r="DY60" s="999"/>
      <c r="DZ60" s="1000"/>
      <c r="EA60" s="231"/>
    </row>
    <row r="61" spans="1:131" ht="26.25" customHeight="1" thickBot="1" x14ac:dyDescent="0.2">
      <c r="A61" s="240">
        <v>34</v>
      </c>
      <c r="B61" s="1039"/>
      <c r="C61" s="1040"/>
      <c r="D61" s="1040"/>
      <c r="E61" s="1040"/>
      <c r="F61" s="1040"/>
      <c r="G61" s="1040"/>
      <c r="H61" s="1040"/>
      <c r="I61" s="1040"/>
      <c r="J61" s="1040"/>
      <c r="K61" s="1040"/>
      <c r="L61" s="1040"/>
      <c r="M61" s="1040"/>
      <c r="N61" s="1040"/>
      <c r="O61" s="1040"/>
      <c r="P61" s="1041"/>
      <c r="Q61" s="1042"/>
      <c r="R61" s="1027"/>
      <c r="S61" s="1027"/>
      <c r="T61" s="1027"/>
      <c r="U61" s="1027"/>
      <c r="V61" s="1027"/>
      <c r="W61" s="1027"/>
      <c r="X61" s="1027"/>
      <c r="Y61" s="1027"/>
      <c r="Z61" s="1027"/>
      <c r="AA61" s="1027"/>
      <c r="AB61" s="1027"/>
      <c r="AC61" s="1027"/>
      <c r="AD61" s="1027"/>
      <c r="AE61" s="1043"/>
      <c r="AF61" s="1023"/>
      <c r="AG61" s="1024"/>
      <c r="AH61" s="1024"/>
      <c r="AI61" s="1024"/>
      <c r="AJ61" s="1025"/>
      <c r="AK61" s="1026"/>
      <c r="AL61" s="1027"/>
      <c r="AM61" s="1027"/>
      <c r="AN61" s="1027"/>
      <c r="AO61" s="1027"/>
      <c r="AP61" s="1027"/>
      <c r="AQ61" s="1027"/>
      <c r="AR61" s="1027"/>
      <c r="AS61" s="1027"/>
      <c r="AT61" s="1027"/>
      <c r="AU61" s="1027"/>
      <c r="AV61" s="1027"/>
      <c r="AW61" s="1027"/>
      <c r="AX61" s="1027"/>
      <c r="AY61" s="1027"/>
      <c r="AZ61" s="1028"/>
      <c r="BA61" s="1028"/>
      <c r="BB61" s="1028"/>
      <c r="BC61" s="1028"/>
      <c r="BD61" s="1028"/>
      <c r="BE61" s="978"/>
      <c r="BF61" s="978"/>
      <c r="BG61" s="978"/>
      <c r="BH61" s="978"/>
      <c r="BI61" s="979"/>
      <c r="BJ61" s="234"/>
      <c r="BK61" s="234"/>
      <c r="BL61" s="234"/>
      <c r="BM61" s="234"/>
      <c r="BN61" s="234"/>
      <c r="BO61" s="243"/>
      <c r="BP61" s="243"/>
      <c r="BQ61" s="240">
        <v>55</v>
      </c>
      <c r="BR61" s="241"/>
      <c r="BS61" s="998"/>
      <c r="BT61" s="999"/>
      <c r="BU61" s="999"/>
      <c r="BV61" s="999"/>
      <c r="BW61" s="999"/>
      <c r="BX61" s="999"/>
      <c r="BY61" s="999"/>
      <c r="BZ61" s="999"/>
      <c r="CA61" s="999"/>
      <c r="CB61" s="999"/>
      <c r="CC61" s="999"/>
      <c r="CD61" s="999"/>
      <c r="CE61" s="999"/>
      <c r="CF61" s="999"/>
      <c r="CG61" s="1020"/>
      <c r="CH61" s="995"/>
      <c r="CI61" s="996"/>
      <c r="CJ61" s="996"/>
      <c r="CK61" s="996"/>
      <c r="CL61" s="997"/>
      <c r="CM61" s="995"/>
      <c r="CN61" s="996"/>
      <c r="CO61" s="996"/>
      <c r="CP61" s="996"/>
      <c r="CQ61" s="997"/>
      <c r="CR61" s="995"/>
      <c r="CS61" s="996"/>
      <c r="CT61" s="996"/>
      <c r="CU61" s="996"/>
      <c r="CV61" s="997"/>
      <c r="CW61" s="995"/>
      <c r="CX61" s="996"/>
      <c r="CY61" s="996"/>
      <c r="CZ61" s="996"/>
      <c r="DA61" s="997"/>
      <c r="DB61" s="995"/>
      <c r="DC61" s="996"/>
      <c r="DD61" s="996"/>
      <c r="DE61" s="996"/>
      <c r="DF61" s="997"/>
      <c r="DG61" s="995"/>
      <c r="DH61" s="996"/>
      <c r="DI61" s="996"/>
      <c r="DJ61" s="996"/>
      <c r="DK61" s="997"/>
      <c r="DL61" s="995"/>
      <c r="DM61" s="996"/>
      <c r="DN61" s="996"/>
      <c r="DO61" s="996"/>
      <c r="DP61" s="997"/>
      <c r="DQ61" s="995"/>
      <c r="DR61" s="996"/>
      <c r="DS61" s="996"/>
      <c r="DT61" s="996"/>
      <c r="DU61" s="997"/>
      <c r="DV61" s="998"/>
      <c r="DW61" s="999"/>
      <c r="DX61" s="999"/>
      <c r="DY61" s="999"/>
      <c r="DZ61" s="1000"/>
      <c r="EA61" s="231"/>
    </row>
    <row r="62" spans="1:131" ht="26.25" customHeight="1" x14ac:dyDescent="0.15">
      <c r="A62" s="240">
        <v>35</v>
      </c>
      <c r="B62" s="1039"/>
      <c r="C62" s="1040"/>
      <c r="D62" s="1040"/>
      <c r="E62" s="1040"/>
      <c r="F62" s="1040"/>
      <c r="G62" s="1040"/>
      <c r="H62" s="1040"/>
      <c r="I62" s="1040"/>
      <c r="J62" s="1040"/>
      <c r="K62" s="1040"/>
      <c r="L62" s="1040"/>
      <c r="M62" s="1040"/>
      <c r="N62" s="1040"/>
      <c r="O62" s="1040"/>
      <c r="P62" s="1041"/>
      <c r="Q62" s="1042"/>
      <c r="R62" s="1027"/>
      <c r="S62" s="1027"/>
      <c r="T62" s="1027"/>
      <c r="U62" s="1027"/>
      <c r="V62" s="1027"/>
      <c r="W62" s="1027"/>
      <c r="X62" s="1027"/>
      <c r="Y62" s="1027"/>
      <c r="Z62" s="1027"/>
      <c r="AA62" s="1027"/>
      <c r="AB62" s="1027"/>
      <c r="AC62" s="1027"/>
      <c r="AD62" s="1027"/>
      <c r="AE62" s="1043"/>
      <c r="AF62" s="1023"/>
      <c r="AG62" s="1024"/>
      <c r="AH62" s="1024"/>
      <c r="AI62" s="1024"/>
      <c r="AJ62" s="1025"/>
      <c r="AK62" s="1026"/>
      <c r="AL62" s="1027"/>
      <c r="AM62" s="1027"/>
      <c r="AN62" s="1027"/>
      <c r="AO62" s="1027"/>
      <c r="AP62" s="1027"/>
      <c r="AQ62" s="1027"/>
      <c r="AR62" s="1027"/>
      <c r="AS62" s="1027"/>
      <c r="AT62" s="1027"/>
      <c r="AU62" s="1027"/>
      <c r="AV62" s="1027"/>
      <c r="AW62" s="1027"/>
      <c r="AX62" s="1027"/>
      <c r="AY62" s="1027"/>
      <c r="AZ62" s="1028"/>
      <c r="BA62" s="1028"/>
      <c r="BB62" s="1028"/>
      <c r="BC62" s="1028"/>
      <c r="BD62" s="1028"/>
      <c r="BE62" s="978"/>
      <c r="BF62" s="978"/>
      <c r="BG62" s="978"/>
      <c r="BH62" s="978"/>
      <c r="BI62" s="979"/>
      <c r="BJ62" s="1036" t="s">
        <v>409</v>
      </c>
      <c r="BK62" s="1037"/>
      <c r="BL62" s="1037"/>
      <c r="BM62" s="1037"/>
      <c r="BN62" s="1038"/>
      <c r="BO62" s="243"/>
      <c r="BP62" s="243"/>
      <c r="BQ62" s="240">
        <v>56</v>
      </c>
      <c r="BR62" s="241"/>
      <c r="BS62" s="998"/>
      <c r="BT62" s="999"/>
      <c r="BU62" s="999"/>
      <c r="BV62" s="999"/>
      <c r="BW62" s="999"/>
      <c r="BX62" s="999"/>
      <c r="BY62" s="999"/>
      <c r="BZ62" s="999"/>
      <c r="CA62" s="999"/>
      <c r="CB62" s="999"/>
      <c r="CC62" s="999"/>
      <c r="CD62" s="999"/>
      <c r="CE62" s="999"/>
      <c r="CF62" s="999"/>
      <c r="CG62" s="1020"/>
      <c r="CH62" s="995"/>
      <c r="CI62" s="996"/>
      <c r="CJ62" s="996"/>
      <c r="CK62" s="996"/>
      <c r="CL62" s="997"/>
      <c r="CM62" s="995"/>
      <c r="CN62" s="996"/>
      <c r="CO62" s="996"/>
      <c r="CP62" s="996"/>
      <c r="CQ62" s="997"/>
      <c r="CR62" s="995"/>
      <c r="CS62" s="996"/>
      <c r="CT62" s="996"/>
      <c r="CU62" s="996"/>
      <c r="CV62" s="997"/>
      <c r="CW62" s="995"/>
      <c r="CX62" s="996"/>
      <c r="CY62" s="996"/>
      <c r="CZ62" s="996"/>
      <c r="DA62" s="997"/>
      <c r="DB62" s="995"/>
      <c r="DC62" s="996"/>
      <c r="DD62" s="996"/>
      <c r="DE62" s="996"/>
      <c r="DF62" s="997"/>
      <c r="DG62" s="995"/>
      <c r="DH62" s="996"/>
      <c r="DI62" s="996"/>
      <c r="DJ62" s="996"/>
      <c r="DK62" s="997"/>
      <c r="DL62" s="995"/>
      <c r="DM62" s="996"/>
      <c r="DN62" s="996"/>
      <c r="DO62" s="996"/>
      <c r="DP62" s="997"/>
      <c r="DQ62" s="995"/>
      <c r="DR62" s="996"/>
      <c r="DS62" s="996"/>
      <c r="DT62" s="996"/>
      <c r="DU62" s="997"/>
      <c r="DV62" s="998"/>
      <c r="DW62" s="999"/>
      <c r="DX62" s="999"/>
      <c r="DY62" s="999"/>
      <c r="DZ62" s="1000"/>
      <c r="EA62" s="231"/>
    </row>
    <row r="63" spans="1:131" ht="26.25" customHeight="1" thickBot="1" x14ac:dyDescent="0.2">
      <c r="A63" s="242" t="s">
        <v>392</v>
      </c>
      <c r="B63" s="943" t="s">
        <v>410</v>
      </c>
      <c r="C63" s="944"/>
      <c r="D63" s="944"/>
      <c r="E63" s="944"/>
      <c r="F63" s="944"/>
      <c r="G63" s="944"/>
      <c r="H63" s="944"/>
      <c r="I63" s="944"/>
      <c r="J63" s="944"/>
      <c r="K63" s="944"/>
      <c r="L63" s="944"/>
      <c r="M63" s="944"/>
      <c r="N63" s="944"/>
      <c r="O63" s="944"/>
      <c r="P63" s="954"/>
      <c r="Q63" s="968"/>
      <c r="R63" s="969"/>
      <c r="S63" s="969"/>
      <c r="T63" s="969"/>
      <c r="U63" s="969"/>
      <c r="V63" s="969"/>
      <c r="W63" s="969"/>
      <c r="X63" s="969"/>
      <c r="Y63" s="969"/>
      <c r="Z63" s="969"/>
      <c r="AA63" s="969"/>
      <c r="AB63" s="969"/>
      <c r="AC63" s="969"/>
      <c r="AD63" s="969"/>
      <c r="AE63" s="1032"/>
      <c r="AF63" s="1033">
        <v>9</v>
      </c>
      <c r="AG63" s="965"/>
      <c r="AH63" s="965"/>
      <c r="AI63" s="965"/>
      <c r="AJ63" s="1034"/>
      <c r="AK63" s="1035"/>
      <c r="AL63" s="969"/>
      <c r="AM63" s="969"/>
      <c r="AN63" s="969"/>
      <c r="AO63" s="969"/>
      <c r="AP63" s="965">
        <v>918</v>
      </c>
      <c r="AQ63" s="965"/>
      <c r="AR63" s="965"/>
      <c r="AS63" s="965"/>
      <c r="AT63" s="965"/>
      <c r="AU63" s="965">
        <v>609</v>
      </c>
      <c r="AV63" s="965"/>
      <c r="AW63" s="965"/>
      <c r="AX63" s="965"/>
      <c r="AY63" s="965"/>
      <c r="AZ63" s="1029"/>
      <c r="BA63" s="1029"/>
      <c r="BB63" s="1029"/>
      <c r="BC63" s="1029"/>
      <c r="BD63" s="1029"/>
      <c r="BE63" s="966"/>
      <c r="BF63" s="966"/>
      <c r="BG63" s="966"/>
      <c r="BH63" s="966"/>
      <c r="BI63" s="967"/>
      <c r="BJ63" s="1030" t="s">
        <v>411</v>
      </c>
      <c r="BK63" s="959"/>
      <c r="BL63" s="959"/>
      <c r="BM63" s="959"/>
      <c r="BN63" s="1031"/>
      <c r="BO63" s="243"/>
      <c r="BP63" s="243"/>
      <c r="BQ63" s="240">
        <v>57</v>
      </c>
      <c r="BR63" s="241"/>
      <c r="BS63" s="998"/>
      <c r="BT63" s="999"/>
      <c r="BU63" s="999"/>
      <c r="BV63" s="999"/>
      <c r="BW63" s="999"/>
      <c r="BX63" s="999"/>
      <c r="BY63" s="999"/>
      <c r="BZ63" s="999"/>
      <c r="CA63" s="999"/>
      <c r="CB63" s="999"/>
      <c r="CC63" s="999"/>
      <c r="CD63" s="999"/>
      <c r="CE63" s="999"/>
      <c r="CF63" s="999"/>
      <c r="CG63" s="1020"/>
      <c r="CH63" s="995"/>
      <c r="CI63" s="996"/>
      <c r="CJ63" s="996"/>
      <c r="CK63" s="996"/>
      <c r="CL63" s="997"/>
      <c r="CM63" s="995"/>
      <c r="CN63" s="996"/>
      <c r="CO63" s="996"/>
      <c r="CP63" s="996"/>
      <c r="CQ63" s="997"/>
      <c r="CR63" s="995"/>
      <c r="CS63" s="996"/>
      <c r="CT63" s="996"/>
      <c r="CU63" s="996"/>
      <c r="CV63" s="997"/>
      <c r="CW63" s="995"/>
      <c r="CX63" s="996"/>
      <c r="CY63" s="996"/>
      <c r="CZ63" s="996"/>
      <c r="DA63" s="997"/>
      <c r="DB63" s="995"/>
      <c r="DC63" s="996"/>
      <c r="DD63" s="996"/>
      <c r="DE63" s="996"/>
      <c r="DF63" s="997"/>
      <c r="DG63" s="995"/>
      <c r="DH63" s="996"/>
      <c r="DI63" s="996"/>
      <c r="DJ63" s="996"/>
      <c r="DK63" s="997"/>
      <c r="DL63" s="995"/>
      <c r="DM63" s="996"/>
      <c r="DN63" s="996"/>
      <c r="DO63" s="996"/>
      <c r="DP63" s="997"/>
      <c r="DQ63" s="995"/>
      <c r="DR63" s="996"/>
      <c r="DS63" s="996"/>
      <c r="DT63" s="996"/>
      <c r="DU63" s="997"/>
      <c r="DV63" s="998"/>
      <c r="DW63" s="999"/>
      <c r="DX63" s="999"/>
      <c r="DY63" s="999"/>
      <c r="DZ63" s="1000"/>
      <c r="EA63" s="231"/>
    </row>
    <row r="64" spans="1:131" ht="26.25" customHeight="1" x14ac:dyDescent="0.15">
      <c r="A64" s="243"/>
      <c r="B64" s="243"/>
      <c r="C64" s="243"/>
      <c r="D64" s="243"/>
      <c r="E64" s="243"/>
      <c r="F64" s="243"/>
      <c r="G64" s="243"/>
      <c r="H64" s="243"/>
      <c r="I64" s="243"/>
      <c r="J64" s="243"/>
      <c r="K64" s="243"/>
      <c r="L64" s="243"/>
      <c r="M64" s="243"/>
      <c r="N64" s="243"/>
      <c r="O64" s="243"/>
      <c r="P64" s="243"/>
      <c r="Q64" s="243"/>
      <c r="R64" s="243"/>
      <c r="S64" s="243"/>
      <c r="T64" s="243"/>
      <c r="U64" s="243"/>
      <c r="V64" s="243"/>
      <c r="W64" s="243"/>
      <c r="X64" s="243"/>
      <c r="Y64" s="243"/>
      <c r="Z64" s="243"/>
      <c r="AA64" s="243"/>
      <c r="AB64" s="243"/>
      <c r="AC64" s="243"/>
      <c r="AD64" s="243"/>
      <c r="AE64" s="243"/>
      <c r="AF64" s="243"/>
      <c r="AG64" s="243"/>
      <c r="AH64" s="243"/>
      <c r="AI64" s="243"/>
      <c r="AJ64" s="243"/>
      <c r="AK64" s="243"/>
      <c r="AL64" s="243"/>
      <c r="AM64" s="243"/>
      <c r="AN64" s="243"/>
      <c r="AO64" s="243"/>
      <c r="AP64" s="243"/>
      <c r="AQ64" s="243"/>
      <c r="AR64" s="243"/>
      <c r="AS64" s="243"/>
      <c r="AT64" s="243"/>
      <c r="AU64" s="243"/>
      <c r="AV64" s="243"/>
      <c r="AW64" s="243"/>
      <c r="AX64" s="243"/>
      <c r="AY64" s="243"/>
      <c r="AZ64" s="243"/>
      <c r="BA64" s="243"/>
      <c r="BB64" s="243"/>
      <c r="BC64" s="243"/>
      <c r="BD64" s="243"/>
      <c r="BE64" s="243"/>
      <c r="BF64" s="243"/>
      <c r="BG64" s="243"/>
      <c r="BH64" s="243"/>
      <c r="BI64" s="243"/>
      <c r="BJ64" s="243"/>
      <c r="BK64" s="243"/>
      <c r="BL64" s="243"/>
      <c r="BM64" s="243"/>
      <c r="BN64" s="243"/>
      <c r="BO64" s="243"/>
      <c r="BP64" s="243"/>
      <c r="BQ64" s="240">
        <v>58</v>
      </c>
      <c r="BR64" s="241"/>
      <c r="BS64" s="998"/>
      <c r="BT64" s="999"/>
      <c r="BU64" s="999"/>
      <c r="BV64" s="999"/>
      <c r="BW64" s="999"/>
      <c r="BX64" s="999"/>
      <c r="BY64" s="999"/>
      <c r="BZ64" s="999"/>
      <c r="CA64" s="999"/>
      <c r="CB64" s="999"/>
      <c r="CC64" s="999"/>
      <c r="CD64" s="999"/>
      <c r="CE64" s="999"/>
      <c r="CF64" s="999"/>
      <c r="CG64" s="1020"/>
      <c r="CH64" s="995"/>
      <c r="CI64" s="996"/>
      <c r="CJ64" s="996"/>
      <c r="CK64" s="996"/>
      <c r="CL64" s="997"/>
      <c r="CM64" s="995"/>
      <c r="CN64" s="996"/>
      <c r="CO64" s="996"/>
      <c r="CP64" s="996"/>
      <c r="CQ64" s="997"/>
      <c r="CR64" s="995"/>
      <c r="CS64" s="996"/>
      <c r="CT64" s="996"/>
      <c r="CU64" s="996"/>
      <c r="CV64" s="997"/>
      <c r="CW64" s="995"/>
      <c r="CX64" s="996"/>
      <c r="CY64" s="996"/>
      <c r="CZ64" s="996"/>
      <c r="DA64" s="997"/>
      <c r="DB64" s="995"/>
      <c r="DC64" s="996"/>
      <c r="DD64" s="996"/>
      <c r="DE64" s="996"/>
      <c r="DF64" s="997"/>
      <c r="DG64" s="995"/>
      <c r="DH64" s="996"/>
      <c r="DI64" s="996"/>
      <c r="DJ64" s="996"/>
      <c r="DK64" s="997"/>
      <c r="DL64" s="995"/>
      <c r="DM64" s="996"/>
      <c r="DN64" s="996"/>
      <c r="DO64" s="996"/>
      <c r="DP64" s="997"/>
      <c r="DQ64" s="995"/>
      <c r="DR64" s="996"/>
      <c r="DS64" s="996"/>
      <c r="DT64" s="996"/>
      <c r="DU64" s="997"/>
      <c r="DV64" s="998"/>
      <c r="DW64" s="999"/>
      <c r="DX64" s="999"/>
      <c r="DY64" s="999"/>
      <c r="DZ64" s="1000"/>
      <c r="EA64" s="231"/>
    </row>
    <row r="65" spans="1:131" ht="26.25" customHeight="1" thickBot="1" x14ac:dyDescent="0.2">
      <c r="A65" s="234" t="s">
        <v>412</v>
      </c>
      <c r="B65" s="234"/>
      <c r="C65" s="234"/>
      <c r="D65" s="234"/>
      <c r="E65" s="234"/>
      <c r="F65" s="234"/>
      <c r="G65" s="234"/>
      <c r="H65" s="234"/>
      <c r="I65" s="234"/>
      <c r="J65" s="234"/>
      <c r="K65" s="234"/>
      <c r="L65" s="234"/>
      <c r="M65" s="234"/>
      <c r="N65" s="234"/>
      <c r="O65" s="234"/>
      <c r="P65" s="234"/>
      <c r="Q65" s="234"/>
      <c r="R65" s="234"/>
      <c r="S65" s="234"/>
      <c r="T65" s="234"/>
      <c r="U65" s="234"/>
      <c r="V65" s="234"/>
      <c r="W65" s="234"/>
      <c r="X65" s="234"/>
      <c r="Y65" s="234"/>
      <c r="Z65" s="234"/>
      <c r="AA65" s="234"/>
      <c r="AB65" s="234"/>
      <c r="AC65" s="234"/>
      <c r="AD65" s="234"/>
      <c r="AE65" s="234"/>
      <c r="AF65" s="234"/>
      <c r="AG65" s="234"/>
      <c r="AH65" s="234"/>
      <c r="AI65" s="234"/>
      <c r="AJ65" s="234"/>
      <c r="AK65" s="234"/>
      <c r="AL65" s="234"/>
      <c r="AM65" s="234"/>
      <c r="AN65" s="234"/>
      <c r="AO65" s="234"/>
      <c r="AP65" s="234"/>
      <c r="AQ65" s="234"/>
      <c r="AR65" s="234"/>
      <c r="AS65" s="234"/>
      <c r="AT65" s="234"/>
      <c r="AU65" s="234"/>
      <c r="AV65" s="234"/>
      <c r="AW65" s="234"/>
      <c r="AX65" s="234"/>
      <c r="AY65" s="234"/>
      <c r="AZ65" s="234"/>
      <c r="BA65" s="234"/>
      <c r="BB65" s="234"/>
      <c r="BC65" s="234"/>
      <c r="BD65" s="234"/>
      <c r="BE65" s="243"/>
      <c r="BF65" s="243"/>
      <c r="BG65" s="243"/>
      <c r="BH65" s="243"/>
      <c r="BI65" s="243"/>
      <c r="BJ65" s="243"/>
      <c r="BK65" s="243"/>
      <c r="BL65" s="243"/>
      <c r="BM65" s="243"/>
      <c r="BN65" s="243"/>
      <c r="BO65" s="243"/>
      <c r="BP65" s="243"/>
      <c r="BQ65" s="240">
        <v>59</v>
      </c>
      <c r="BR65" s="241"/>
      <c r="BS65" s="998"/>
      <c r="BT65" s="999"/>
      <c r="BU65" s="999"/>
      <c r="BV65" s="999"/>
      <c r="BW65" s="999"/>
      <c r="BX65" s="999"/>
      <c r="BY65" s="999"/>
      <c r="BZ65" s="999"/>
      <c r="CA65" s="999"/>
      <c r="CB65" s="999"/>
      <c r="CC65" s="999"/>
      <c r="CD65" s="999"/>
      <c r="CE65" s="999"/>
      <c r="CF65" s="999"/>
      <c r="CG65" s="1020"/>
      <c r="CH65" s="995"/>
      <c r="CI65" s="996"/>
      <c r="CJ65" s="996"/>
      <c r="CK65" s="996"/>
      <c r="CL65" s="997"/>
      <c r="CM65" s="995"/>
      <c r="CN65" s="996"/>
      <c r="CO65" s="996"/>
      <c r="CP65" s="996"/>
      <c r="CQ65" s="997"/>
      <c r="CR65" s="995"/>
      <c r="CS65" s="996"/>
      <c r="CT65" s="996"/>
      <c r="CU65" s="996"/>
      <c r="CV65" s="997"/>
      <c r="CW65" s="995"/>
      <c r="CX65" s="996"/>
      <c r="CY65" s="996"/>
      <c r="CZ65" s="996"/>
      <c r="DA65" s="997"/>
      <c r="DB65" s="995"/>
      <c r="DC65" s="996"/>
      <c r="DD65" s="996"/>
      <c r="DE65" s="996"/>
      <c r="DF65" s="997"/>
      <c r="DG65" s="995"/>
      <c r="DH65" s="996"/>
      <c r="DI65" s="996"/>
      <c r="DJ65" s="996"/>
      <c r="DK65" s="997"/>
      <c r="DL65" s="995"/>
      <c r="DM65" s="996"/>
      <c r="DN65" s="996"/>
      <c r="DO65" s="996"/>
      <c r="DP65" s="997"/>
      <c r="DQ65" s="995"/>
      <c r="DR65" s="996"/>
      <c r="DS65" s="996"/>
      <c r="DT65" s="996"/>
      <c r="DU65" s="997"/>
      <c r="DV65" s="998"/>
      <c r="DW65" s="999"/>
      <c r="DX65" s="999"/>
      <c r="DY65" s="999"/>
      <c r="DZ65" s="1000"/>
      <c r="EA65" s="231"/>
    </row>
    <row r="66" spans="1:131" ht="26.25" customHeight="1" x14ac:dyDescent="0.15">
      <c r="A66" s="1001" t="s">
        <v>413</v>
      </c>
      <c r="B66" s="1002"/>
      <c r="C66" s="1002"/>
      <c r="D66" s="1002"/>
      <c r="E66" s="1002"/>
      <c r="F66" s="1002"/>
      <c r="G66" s="1002"/>
      <c r="H66" s="1002"/>
      <c r="I66" s="1002"/>
      <c r="J66" s="1002"/>
      <c r="K66" s="1002"/>
      <c r="L66" s="1002"/>
      <c r="M66" s="1002"/>
      <c r="N66" s="1002"/>
      <c r="O66" s="1002"/>
      <c r="P66" s="1003"/>
      <c r="Q66" s="1007" t="s">
        <v>396</v>
      </c>
      <c r="R66" s="1008"/>
      <c r="S66" s="1008"/>
      <c r="T66" s="1008"/>
      <c r="U66" s="1009"/>
      <c r="V66" s="1007" t="s">
        <v>397</v>
      </c>
      <c r="W66" s="1008"/>
      <c r="X66" s="1008"/>
      <c r="Y66" s="1008"/>
      <c r="Z66" s="1009"/>
      <c r="AA66" s="1007" t="s">
        <v>414</v>
      </c>
      <c r="AB66" s="1008"/>
      <c r="AC66" s="1008"/>
      <c r="AD66" s="1008"/>
      <c r="AE66" s="1009"/>
      <c r="AF66" s="1013" t="s">
        <v>415</v>
      </c>
      <c r="AG66" s="1014"/>
      <c r="AH66" s="1014"/>
      <c r="AI66" s="1014"/>
      <c r="AJ66" s="1015"/>
      <c r="AK66" s="1007" t="s">
        <v>416</v>
      </c>
      <c r="AL66" s="1002"/>
      <c r="AM66" s="1002"/>
      <c r="AN66" s="1002"/>
      <c r="AO66" s="1003"/>
      <c r="AP66" s="1007" t="s">
        <v>417</v>
      </c>
      <c r="AQ66" s="1008"/>
      <c r="AR66" s="1008"/>
      <c r="AS66" s="1008"/>
      <c r="AT66" s="1009"/>
      <c r="AU66" s="1007" t="s">
        <v>418</v>
      </c>
      <c r="AV66" s="1008"/>
      <c r="AW66" s="1008"/>
      <c r="AX66" s="1008"/>
      <c r="AY66" s="1009"/>
      <c r="AZ66" s="1007" t="s">
        <v>380</v>
      </c>
      <c r="BA66" s="1008"/>
      <c r="BB66" s="1008"/>
      <c r="BC66" s="1008"/>
      <c r="BD66" s="1021"/>
      <c r="BE66" s="243"/>
      <c r="BF66" s="243"/>
      <c r="BG66" s="243"/>
      <c r="BH66" s="243"/>
      <c r="BI66" s="243"/>
      <c r="BJ66" s="243"/>
      <c r="BK66" s="243"/>
      <c r="BL66" s="243"/>
      <c r="BM66" s="243"/>
      <c r="BN66" s="243"/>
      <c r="BO66" s="243"/>
      <c r="BP66" s="243"/>
      <c r="BQ66" s="240">
        <v>60</v>
      </c>
      <c r="BR66" s="245"/>
      <c r="BS66" s="951"/>
      <c r="BT66" s="952"/>
      <c r="BU66" s="952"/>
      <c r="BV66" s="952"/>
      <c r="BW66" s="952"/>
      <c r="BX66" s="952"/>
      <c r="BY66" s="952"/>
      <c r="BZ66" s="952"/>
      <c r="CA66" s="952"/>
      <c r="CB66" s="952"/>
      <c r="CC66" s="952"/>
      <c r="CD66" s="952"/>
      <c r="CE66" s="952"/>
      <c r="CF66" s="952"/>
      <c r="CG66" s="961"/>
      <c r="CH66" s="962"/>
      <c r="CI66" s="963"/>
      <c r="CJ66" s="963"/>
      <c r="CK66" s="963"/>
      <c r="CL66" s="964"/>
      <c r="CM66" s="962"/>
      <c r="CN66" s="963"/>
      <c r="CO66" s="963"/>
      <c r="CP66" s="963"/>
      <c r="CQ66" s="964"/>
      <c r="CR66" s="962"/>
      <c r="CS66" s="963"/>
      <c r="CT66" s="963"/>
      <c r="CU66" s="963"/>
      <c r="CV66" s="964"/>
      <c r="CW66" s="962"/>
      <c r="CX66" s="963"/>
      <c r="CY66" s="963"/>
      <c r="CZ66" s="963"/>
      <c r="DA66" s="964"/>
      <c r="DB66" s="962"/>
      <c r="DC66" s="963"/>
      <c r="DD66" s="963"/>
      <c r="DE66" s="963"/>
      <c r="DF66" s="964"/>
      <c r="DG66" s="962"/>
      <c r="DH66" s="963"/>
      <c r="DI66" s="963"/>
      <c r="DJ66" s="963"/>
      <c r="DK66" s="964"/>
      <c r="DL66" s="962"/>
      <c r="DM66" s="963"/>
      <c r="DN66" s="963"/>
      <c r="DO66" s="963"/>
      <c r="DP66" s="964"/>
      <c r="DQ66" s="962"/>
      <c r="DR66" s="963"/>
      <c r="DS66" s="963"/>
      <c r="DT66" s="963"/>
      <c r="DU66" s="964"/>
      <c r="DV66" s="951"/>
      <c r="DW66" s="952"/>
      <c r="DX66" s="952"/>
      <c r="DY66" s="952"/>
      <c r="DZ66" s="953"/>
      <c r="EA66" s="231"/>
    </row>
    <row r="67" spans="1:131" ht="26.25" customHeight="1" thickBot="1" x14ac:dyDescent="0.2">
      <c r="A67" s="1004"/>
      <c r="B67" s="1005"/>
      <c r="C67" s="1005"/>
      <c r="D67" s="1005"/>
      <c r="E67" s="1005"/>
      <c r="F67" s="1005"/>
      <c r="G67" s="1005"/>
      <c r="H67" s="1005"/>
      <c r="I67" s="1005"/>
      <c r="J67" s="1005"/>
      <c r="K67" s="1005"/>
      <c r="L67" s="1005"/>
      <c r="M67" s="1005"/>
      <c r="N67" s="1005"/>
      <c r="O67" s="1005"/>
      <c r="P67" s="1006"/>
      <c r="Q67" s="1010"/>
      <c r="R67" s="1011"/>
      <c r="S67" s="1011"/>
      <c r="T67" s="1011"/>
      <c r="U67" s="1012"/>
      <c r="V67" s="1010"/>
      <c r="W67" s="1011"/>
      <c r="X67" s="1011"/>
      <c r="Y67" s="1011"/>
      <c r="Z67" s="1012"/>
      <c r="AA67" s="1010"/>
      <c r="AB67" s="1011"/>
      <c r="AC67" s="1011"/>
      <c r="AD67" s="1011"/>
      <c r="AE67" s="1012"/>
      <c r="AF67" s="1016"/>
      <c r="AG67" s="1017"/>
      <c r="AH67" s="1017"/>
      <c r="AI67" s="1017"/>
      <c r="AJ67" s="1018"/>
      <c r="AK67" s="1019"/>
      <c r="AL67" s="1005"/>
      <c r="AM67" s="1005"/>
      <c r="AN67" s="1005"/>
      <c r="AO67" s="1006"/>
      <c r="AP67" s="1010"/>
      <c r="AQ67" s="1011"/>
      <c r="AR67" s="1011"/>
      <c r="AS67" s="1011"/>
      <c r="AT67" s="1012"/>
      <c r="AU67" s="1010"/>
      <c r="AV67" s="1011"/>
      <c r="AW67" s="1011"/>
      <c r="AX67" s="1011"/>
      <c r="AY67" s="1012"/>
      <c r="AZ67" s="1010"/>
      <c r="BA67" s="1011"/>
      <c r="BB67" s="1011"/>
      <c r="BC67" s="1011"/>
      <c r="BD67" s="1022"/>
      <c r="BE67" s="243"/>
      <c r="BF67" s="243"/>
      <c r="BG67" s="243"/>
      <c r="BH67" s="243"/>
      <c r="BI67" s="243"/>
      <c r="BJ67" s="243"/>
      <c r="BK67" s="243"/>
      <c r="BL67" s="243"/>
      <c r="BM67" s="243"/>
      <c r="BN67" s="243"/>
      <c r="BO67" s="243"/>
      <c r="BP67" s="243"/>
      <c r="BQ67" s="240">
        <v>61</v>
      </c>
      <c r="BR67" s="245"/>
      <c r="BS67" s="951"/>
      <c r="BT67" s="952"/>
      <c r="BU67" s="952"/>
      <c r="BV67" s="952"/>
      <c r="BW67" s="952"/>
      <c r="BX67" s="952"/>
      <c r="BY67" s="952"/>
      <c r="BZ67" s="952"/>
      <c r="CA67" s="952"/>
      <c r="CB67" s="952"/>
      <c r="CC67" s="952"/>
      <c r="CD67" s="952"/>
      <c r="CE67" s="952"/>
      <c r="CF67" s="952"/>
      <c r="CG67" s="961"/>
      <c r="CH67" s="962"/>
      <c r="CI67" s="963"/>
      <c r="CJ67" s="963"/>
      <c r="CK67" s="963"/>
      <c r="CL67" s="964"/>
      <c r="CM67" s="962"/>
      <c r="CN67" s="963"/>
      <c r="CO67" s="963"/>
      <c r="CP67" s="963"/>
      <c r="CQ67" s="964"/>
      <c r="CR67" s="962"/>
      <c r="CS67" s="963"/>
      <c r="CT67" s="963"/>
      <c r="CU67" s="963"/>
      <c r="CV67" s="964"/>
      <c r="CW67" s="962"/>
      <c r="CX67" s="963"/>
      <c r="CY67" s="963"/>
      <c r="CZ67" s="963"/>
      <c r="DA67" s="964"/>
      <c r="DB67" s="962"/>
      <c r="DC67" s="963"/>
      <c r="DD67" s="963"/>
      <c r="DE67" s="963"/>
      <c r="DF67" s="964"/>
      <c r="DG67" s="962"/>
      <c r="DH67" s="963"/>
      <c r="DI67" s="963"/>
      <c r="DJ67" s="963"/>
      <c r="DK67" s="964"/>
      <c r="DL67" s="962"/>
      <c r="DM67" s="963"/>
      <c r="DN67" s="963"/>
      <c r="DO67" s="963"/>
      <c r="DP67" s="964"/>
      <c r="DQ67" s="962"/>
      <c r="DR67" s="963"/>
      <c r="DS67" s="963"/>
      <c r="DT67" s="963"/>
      <c r="DU67" s="964"/>
      <c r="DV67" s="951"/>
      <c r="DW67" s="952"/>
      <c r="DX67" s="952"/>
      <c r="DY67" s="952"/>
      <c r="DZ67" s="953"/>
      <c r="EA67" s="231"/>
    </row>
    <row r="68" spans="1:131" ht="26.25" customHeight="1" thickTop="1" x14ac:dyDescent="0.15">
      <c r="A68" s="238">
        <v>1</v>
      </c>
      <c r="B68" s="991" t="s">
        <v>579</v>
      </c>
      <c r="C68" s="992"/>
      <c r="D68" s="992"/>
      <c r="E68" s="992"/>
      <c r="F68" s="992"/>
      <c r="G68" s="992"/>
      <c r="H68" s="992"/>
      <c r="I68" s="992"/>
      <c r="J68" s="992"/>
      <c r="K68" s="992"/>
      <c r="L68" s="992"/>
      <c r="M68" s="992"/>
      <c r="N68" s="992"/>
      <c r="O68" s="992"/>
      <c r="P68" s="993"/>
      <c r="Q68" s="994">
        <v>503</v>
      </c>
      <c r="R68" s="988"/>
      <c r="S68" s="988"/>
      <c r="T68" s="988"/>
      <c r="U68" s="988"/>
      <c r="V68" s="988">
        <v>495</v>
      </c>
      <c r="W68" s="988"/>
      <c r="X68" s="988"/>
      <c r="Y68" s="988"/>
      <c r="Z68" s="988"/>
      <c r="AA68" s="988">
        <f>Q68-V68</f>
        <v>8</v>
      </c>
      <c r="AB68" s="988"/>
      <c r="AC68" s="988"/>
      <c r="AD68" s="988"/>
      <c r="AE68" s="988"/>
      <c r="AF68" s="988">
        <v>8</v>
      </c>
      <c r="AG68" s="988"/>
      <c r="AH68" s="988"/>
      <c r="AI68" s="988"/>
      <c r="AJ68" s="988"/>
      <c r="AK68" s="988" t="s">
        <v>578</v>
      </c>
      <c r="AL68" s="988"/>
      <c r="AM68" s="988"/>
      <c r="AN68" s="988"/>
      <c r="AO68" s="988"/>
      <c r="AP68" s="988" t="s">
        <v>519</v>
      </c>
      <c r="AQ68" s="988"/>
      <c r="AR68" s="988"/>
      <c r="AS68" s="988"/>
      <c r="AT68" s="988"/>
      <c r="AU68" s="988" t="s">
        <v>578</v>
      </c>
      <c r="AV68" s="988"/>
      <c r="AW68" s="988"/>
      <c r="AX68" s="988"/>
      <c r="AY68" s="988"/>
      <c r="AZ68" s="989"/>
      <c r="BA68" s="989"/>
      <c r="BB68" s="989"/>
      <c r="BC68" s="989"/>
      <c r="BD68" s="990"/>
      <c r="BE68" s="243"/>
      <c r="BF68" s="243"/>
      <c r="BG68" s="243"/>
      <c r="BH68" s="243"/>
      <c r="BI68" s="243"/>
      <c r="BJ68" s="243"/>
      <c r="BK68" s="243"/>
      <c r="BL68" s="243"/>
      <c r="BM68" s="243"/>
      <c r="BN68" s="243"/>
      <c r="BO68" s="243"/>
      <c r="BP68" s="243"/>
      <c r="BQ68" s="240">
        <v>62</v>
      </c>
      <c r="BR68" s="245"/>
      <c r="BS68" s="951"/>
      <c r="BT68" s="952"/>
      <c r="BU68" s="952"/>
      <c r="BV68" s="952"/>
      <c r="BW68" s="952"/>
      <c r="BX68" s="952"/>
      <c r="BY68" s="952"/>
      <c r="BZ68" s="952"/>
      <c r="CA68" s="952"/>
      <c r="CB68" s="952"/>
      <c r="CC68" s="952"/>
      <c r="CD68" s="952"/>
      <c r="CE68" s="952"/>
      <c r="CF68" s="952"/>
      <c r="CG68" s="961"/>
      <c r="CH68" s="962"/>
      <c r="CI68" s="963"/>
      <c r="CJ68" s="963"/>
      <c r="CK68" s="963"/>
      <c r="CL68" s="964"/>
      <c r="CM68" s="962"/>
      <c r="CN68" s="963"/>
      <c r="CO68" s="963"/>
      <c r="CP68" s="963"/>
      <c r="CQ68" s="964"/>
      <c r="CR68" s="962"/>
      <c r="CS68" s="963"/>
      <c r="CT68" s="963"/>
      <c r="CU68" s="963"/>
      <c r="CV68" s="964"/>
      <c r="CW68" s="962"/>
      <c r="CX68" s="963"/>
      <c r="CY68" s="963"/>
      <c r="CZ68" s="963"/>
      <c r="DA68" s="964"/>
      <c r="DB68" s="962"/>
      <c r="DC68" s="963"/>
      <c r="DD68" s="963"/>
      <c r="DE68" s="963"/>
      <c r="DF68" s="964"/>
      <c r="DG68" s="962"/>
      <c r="DH68" s="963"/>
      <c r="DI68" s="963"/>
      <c r="DJ68" s="963"/>
      <c r="DK68" s="964"/>
      <c r="DL68" s="962"/>
      <c r="DM68" s="963"/>
      <c r="DN68" s="963"/>
      <c r="DO68" s="963"/>
      <c r="DP68" s="964"/>
      <c r="DQ68" s="962"/>
      <c r="DR68" s="963"/>
      <c r="DS68" s="963"/>
      <c r="DT68" s="963"/>
      <c r="DU68" s="964"/>
      <c r="DV68" s="951"/>
      <c r="DW68" s="952"/>
      <c r="DX68" s="952"/>
      <c r="DY68" s="952"/>
      <c r="DZ68" s="953"/>
      <c r="EA68" s="231"/>
    </row>
    <row r="69" spans="1:131" ht="26.25" customHeight="1" x14ac:dyDescent="0.15">
      <c r="A69" s="240">
        <v>2</v>
      </c>
      <c r="B69" s="980" t="s">
        <v>580</v>
      </c>
      <c r="C69" s="981"/>
      <c r="D69" s="981"/>
      <c r="E69" s="981"/>
      <c r="F69" s="981"/>
      <c r="G69" s="981"/>
      <c r="H69" s="981"/>
      <c r="I69" s="981"/>
      <c r="J69" s="981"/>
      <c r="K69" s="981"/>
      <c r="L69" s="981"/>
      <c r="M69" s="981"/>
      <c r="N69" s="981"/>
      <c r="O69" s="981"/>
      <c r="P69" s="982"/>
      <c r="Q69" s="983">
        <v>15</v>
      </c>
      <c r="R69" s="977"/>
      <c r="S69" s="977"/>
      <c r="T69" s="977"/>
      <c r="U69" s="977"/>
      <c r="V69" s="977">
        <v>13</v>
      </c>
      <c r="W69" s="977"/>
      <c r="X69" s="977"/>
      <c r="Y69" s="977"/>
      <c r="Z69" s="977"/>
      <c r="AA69" s="977">
        <f t="shared" ref="AA69:AA78" si="0">Q69-V69</f>
        <v>2</v>
      </c>
      <c r="AB69" s="977"/>
      <c r="AC69" s="977"/>
      <c r="AD69" s="977"/>
      <c r="AE69" s="977"/>
      <c r="AF69" s="977">
        <v>2</v>
      </c>
      <c r="AG69" s="977"/>
      <c r="AH69" s="977"/>
      <c r="AI69" s="977"/>
      <c r="AJ69" s="977"/>
      <c r="AK69" s="977" t="s">
        <v>519</v>
      </c>
      <c r="AL69" s="977"/>
      <c r="AM69" s="977"/>
      <c r="AN69" s="977"/>
      <c r="AO69" s="977"/>
      <c r="AP69" s="977" t="s">
        <v>519</v>
      </c>
      <c r="AQ69" s="977"/>
      <c r="AR69" s="977"/>
      <c r="AS69" s="977"/>
      <c r="AT69" s="977"/>
      <c r="AU69" s="977" t="s">
        <v>519</v>
      </c>
      <c r="AV69" s="977"/>
      <c r="AW69" s="977"/>
      <c r="AX69" s="977"/>
      <c r="AY69" s="977"/>
      <c r="AZ69" s="978"/>
      <c r="BA69" s="978"/>
      <c r="BB69" s="978"/>
      <c r="BC69" s="978"/>
      <c r="BD69" s="979"/>
      <c r="BE69" s="243"/>
      <c r="BF69" s="243"/>
      <c r="BG69" s="243"/>
      <c r="BH69" s="243"/>
      <c r="BI69" s="243"/>
      <c r="BJ69" s="243"/>
      <c r="BK69" s="243"/>
      <c r="BL69" s="243"/>
      <c r="BM69" s="243"/>
      <c r="BN69" s="243"/>
      <c r="BO69" s="243"/>
      <c r="BP69" s="243"/>
      <c r="BQ69" s="240">
        <v>63</v>
      </c>
      <c r="BR69" s="245"/>
      <c r="BS69" s="951"/>
      <c r="BT69" s="952"/>
      <c r="BU69" s="952"/>
      <c r="BV69" s="952"/>
      <c r="BW69" s="952"/>
      <c r="BX69" s="952"/>
      <c r="BY69" s="952"/>
      <c r="BZ69" s="952"/>
      <c r="CA69" s="952"/>
      <c r="CB69" s="952"/>
      <c r="CC69" s="952"/>
      <c r="CD69" s="952"/>
      <c r="CE69" s="952"/>
      <c r="CF69" s="952"/>
      <c r="CG69" s="961"/>
      <c r="CH69" s="962"/>
      <c r="CI69" s="963"/>
      <c r="CJ69" s="963"/>
      <c r="CK69" s="963"/>
      <c r="CL69" s="964"/>
      <c r="CM69" s="962"/>
      <c r="CN69" s="963"/>
      <c r="CO69" s="963"/>
      <c r="CP69" s="963"/>
      <c r="CQ69" s="964"/>
      <c r="CR69" s="962"/>
      <c r="CS69" s="963"/>
      <c r="CT69" s="963"/>
      <c r="CU69" s="963"/>
      <c r="CV69" s="964"/>
      <c r="CW69" s="962"/>
      <c r="CX69" s="963"/>
      <c r="CY69" s="963"/>
      <c r="CZ69" s="963"/>
      <c r="DA69" s="964"/>
      <c r="DB69" s="962"/>
      <c r="DC69" s="963"/>
      <c r="DD69" s="963"/>
      <c r="DE69" s="963"/>
      <c r="DF69" s="964"/>
      <c r="DG69" s="962"/>
      <c r="DH69" s="963"/>
      <c r="DI69" s="963"/>
      <c r="DJ69" s="963"/>
      <c r="DK69" s="964"/>
      <c r="DL69" s="962"/>
      <c r="DM69" s="963"/>
      <c r="DN69" s="963"/>
      <c r="DO69" s="963"/>
      <c r="DP69" s="964"/>
      <c r="DQ69" s="962"/>
      <c r="DR69" s="963"/>
      <c r="DS69" s="963"/>
      <c r="DT69" s="963"/>
      <c r="DU69" s="964"/>
      <c r="DV69" s="951"/>
      <c r="DW69" s="952"/>
      <c r="DX69" s="952"/>
      <c r="DY69" s="952"/>
      <c r="DZ69" s="953"/>
      <c r="EA69" s="231"/>
    </row>
    <row r="70" spans="1:131" ht="26.25" customHeight="1" x14ac:dyDescent="0.15">
      <c r="A70" s="240">
        <v>3</v>
      </c>
      <c r="B70" s="980" t="s">
        <v>581</v>
      </c>
      <c r="C70" s="981"/>
      <c r="D70" s="981"/>
      <c r="E70" s="981"/>
      <c r="F70" s="981"/>
      <c r="G70" s="981"/>
      <c r="H70" s="981"/>
      <c r="I70" s="981"/>
      <c r="J70" s="981"/>
      <c r="K70" s="981"/>
      <c r="L70" s="981"/>
      <c r="M70" s="981"/>
      <c r="N70" s="981"/>
      <c r="O70" s="981"/>
      <c r="P70" s="982"/>
      <c r="Q70" s="983">
        <v>962</v>
      </c>
      <c r="R70" s="977"/>
      <c r="S70" s="977"/>
      <c r="T70" s="977"/>
      <c r="U70" s="977"/>
      <c r="V70" s="977">
        <v>913</v>
      </c>
      <c r="W70" s="977"/>
      <c r="X70" s="977"/>
      <c r="Y70" s="977"/>
      <c r="Z70" s="977"/>
      <c r="AA70" s="977">
        <f t="shared" si="0"/>
        <v>49</v>
      </c>
      <c r="AB70" s="977"/>
      <c r="AC70" s="977"/>
      <c r="AD70" s="977"/>
      <c r="AE70" s="977"/>
      <c r="AF70" s="977">
        <v>49</v>
      </c>
      <c r="AG70" s="977"/>
      <c r="AH70" s="977"/>
      <c r="AI70" s="977"/>
      <c r="AJ70" s="977"/>
      <c r="AK70" s="977" t="s">
        <v>519</v>
      </c>
      <c r="AL70" s="977"/>
      <c r="AM70" s="977"/>
      <c r="AN70" s="977"/>
      <c r="AO70" s="977"/>
      <c r="AP70" s="977" t="s">
        <v>519</v>
      </c>
      <c r="AQ70" s="977"/>
      <c r="AR70" s="977"/>
      <c r="AS70" s="977"/>
      <c r="AT70" s="977"/>
      <c r="AU70" s="977" t="s">
        <v>519</v>
      </c>
      <c r="AV70" s="977"/>
      <c r="AW70" s="977"/>
      <c r="AX70" s="977"/>
      <c r="AY70" s="977"/>
      <c r="AZ70" s="978"/>
      <c r="BA70" s="978"/>
      <c r="BB70" s="978"/>
      <c r="BC70" s="978"/>
      <c r="BD70" s="979"/>
      <c r="BE70" s="243"/>
      <c r="BF70" s="243"/>
      <c r="BG70" s="243"/>
      <c r="BH70" s="243"/>
      <c r="BI70" s="243"/>
      <c r="BJ70" s="243"/>
      <c r="BK70" s="243"/>
      <c r="BL70" s="243"/>
      <c r="BM70" s="243"/>
      <c r="BN70" s="243"/>
      <c r="BO70" s="243"/>
      <c r="BP70" s="243"/>
      <c r="BQ70" s="240">
        <v>64</v>
      </c>
      <c r="BR70" s="245"/>
      <c r="BS70" s="951"/>
      <c r="BT70" s="952"/>
      <c r="BU70" s="952"/>
      <c r="BV70" s="952"/>
      <c r="BW70" s="952"/>
      <c r="BX70" s="952"/>
      <c r="BY70" s="952"/>
      <c r="BZ70" s="952"/>
      <c r="CA70" s="952"/>
      <c r="CB70" s="952"/>
      <c r="CC70" s="952"/>
      <c r="CD70" s="952"/>
      <c r="CE70" s="952"/>
      <c r="CF70" s="952"/>
      <c r="CG70" s="961"/>
      <c r="CH70" s="962"/>
      <c r="CI70" s="963"/>
      <c r="CJ70" s="963"/>
      <c r="CK70" s="963"/>
      <c r="CL70" s="964"/>
      <c r="CM70" s="962"/>
      <c r="CN70" s="963"/>
      <c r="CO70" s="963"/>
      <c r="CP70" s="963"/>
      <c r="CQ70" s="964"/>
      <c r="CR70" s="962"/>
      <c r="CS70" s="963"/>
      <c r="CT70" s="963"/>
      <c r="CU70" s="963"/>
      <c r="CV70" s="964"/>
      <c r="CW70" s="962"/>
      <c r="CX70" s="963"/>
      <c r="CY70" s="963"/>
      <c r="CZ70" s="963"/>
      <c r="DA70" s="964"/>
      <c r="DB70" s="962"/>
      <c r="DC70" s="963"/>
      <c r="DD70" s="963"/>
      <c r="DE70" s="963"/>
      <c r="DF70" s="964"/>
      <c r="DG70" s="962"/>
      <c r="DH70" s="963"/>
      <c r="DI70" s="963"/>
      <c r="DJ70" s="963"/>
      <c r="DK70" s="964"/>
      <c r="DL70" s="962"/>
      <c r="DM70" s="963"/>
      <c r="DN70" s="963"/>
      <c r="DO70" s="963"/>
      <c r="DP70" s="964"/>
      <c r="DQ70" s="962"/>
      <c r="DR70" s="963"/>
      <c r="DS70" s="963"/>
      <c r="DT70" s="963"/>
      <c r="DU70" s="964"/>
      <c r="DV70" s="951"/>
      <c r="DW70" s="952"/>
      <c r="DX70" s="952"/>
      <c r="DY70" s="952"/>
      <c r="DZ70" s="953"/>
      <c r="EA70" s="231"/>
    </row>
    <row r="71" spans="1:131" ht="26.25" customHeight="1" x14ac:dyDescent="0.15">
      <c r="A71" s="240">
        <v>4</v>
      </c>
      <c r="B71" s="980" t="s">
        <v>582</v>
      </c>
      <c r="C71" s="981"/>
      <c r="D71" s="981"/>
      <c r="E71" s="981"/>
      <c r="F71" s="981"/>
      <c r="G71" s="981"/>
      <c r="H71" s="981"/>
      <c r="I71" s="981"/>
      <c r="J71" s="981"/>
      <c r="K71" s="981"/>
      <c r="L71" s="981"/>
      <c r="M71" s="981"/>
      <c r="N71" s="981"/>
      <c r="O71" s="981"/>
      <c r="P71" s="982"/>
      <c r="Q71" s="983">
        <v>42</v>
      </c>
      <c r="R71" s="977"/>
      <c r="S71" s="977"/>
      <c r="T71" s="977"/>
      <c r="U71" s="977"/>
      <c r="V71" s="977">
        <v>41</v>
      </c>
      <c r="W71" s="977"/>
      <c r="X71" s="977"/>
      <c r="Y71" s="977"/>
      <c r="Z71" s="977"/>
      <c r="AA71" s="977">
        <f t="shared" si="0"/>
        <v>1</v>
      </c>
      <c r="AB71" s="977"/>
      <c r="AC71" s="977"/>
      <c r="AD71" s="977"/>
      <c r="AE71" s="977"/>
      <c r="AF71" s="977">
        <v>1</v>
      </c>
      <c r="AG71" s="977"/>
      <c r="AH71" s="977"/>
      <c r="AI71" s="977"/>
      <c r="AJ71" s="977"/>
      <c r="AK71" s="977" t="s">
        <v>519</v>
      </c>
      <c r="AL71" s="977"/>
      <c r="AM71" s="977"/>
      <c r="AN71" s="977"/>
      <c r="AO71" s="977"/>
      <c r="AP71" s="977" t="s">
        <v>519</v>
      </c>
      <c r="AQ71" s="977"/>
      <c r="AR71" s="977"/>
      <c r="AS71" s="977"/>
      <c r="AT71" s="977"/>
      <c r="AU71" s="977" t="s">
        <v>519</v>
      </c>
      <c r="AV71" s="977"/>
      <c r="AW71" s="977"/>
      <c r="AX71" s="977"/>
      <c r="AY71" s="977"/>
      <c r="AZ71" s="978"/>
      <c r="BA71" s="978"/>
      <c r="BB71" s="978"/>
      <c r="BC71" s="978"/>
      <c r="BD71" s="979"/>
      <c r="BE71" s="243"/>
      <c r="BF71" s="243"/>
      <c r="BG71" s="243"/>
      <c r="BH71" s="243"/>
      <c r="BI71" s="243"/>
      <c r="BJ71" s="243"/>
      <c r="BK71" s="243"/>
      <c r="BL71" s="243"/>
      <c r="BM71" s="243"/>
      <c r="BN71" s="243"/>
      <c r="BO71" s="243"/>
      <c r="BP71" s="243"/>
      <c r="BQ71" s="240">
        <v>65</v>
      </c>
      <c r="BR71" s="245"/>
      <c r="BS71" s="951"/>
      <c r="BT71" s="952"/>
      <c r="BU71" s="952"/>
      <c r="BV71" s="952"/>
      <c r="BW71" s="952"/>
      <c r="BX71" s="952"/>
      <c r="BY71" s="952"/>
      <c r="BZ71" s="952"/>
      <c r="CA71" s="952"/>
      <c r="CB71" s="952"/>
      <c r="CC71" s="952"/>
      <c r="CD71" s="952"/>
      <c r="CE71" s="952"/>
      <c r="CF71" s="952"/>
      <c r="CG71" s="961"/>
      <c r="CH71" s="962"/>
      <c r="CI71" s="963"/>
      <c r="CJ71" s="963"/>
      <c r="CK71" s="963"/>
      <c r="CL71" s="964"/>
      <c r="CM71" s="962"/>
      <c r="CN71" s="963"/>
      <c r="CO71" s="963"/>
      <c r="CP71" s="963"/>
      <c r="CQ71" s="964"/>
      <c r="CR71" s="962"/>
      <c r="CS71" s="963"/>
      <c r="CT71" s="963"/>
      <c r="CU71" s="963"/>
      <c r="CV71" s="964"/>
      <c r="CW71" s="962"/>
      <c r="CX71" s="963"/>
      <c r="CY71" s="963"/>
      <c r="CZ71" s="963"/>
      <c r="DA71" s="964"/>
      <c r="DB71" s="962"/>
      <c r="DC71" s="963"/>
      <c r="DD71" s="963"/>
      <c r="DE71" s="963"/>
      <c r="DF71" s="964"/>
      <c r="DG71" s="962"/>
      <c r="DH71" s="963"/>
      <c r="DI71" s="963"/>
      <c r="DJ71" s="963"/>
      <c r="DK71" s="964"/>
      <c r="DL71" s="962"/>
      <c r="DM71" s="963"/>
      <c r="DN71" s="963"/>
      <c r="DO71" s="963"/>
      <c r="DP71" s="964"/>
      <c r="DQ71" s="962"/>
      <c r="DR71" s="963"/>
      <c r="DS71" s="963"/>
      <c r="DT71" s="963"/>
      <c r="DU71" s="964"/>
      <c r="DV71" s="951"/>
      <c r="DW71" s="952"/>
      <c r="DX71" s="952"/>
      <c r="DY71" s="952"/>
      <c r="DZ71" s="953"/>
      <c r="EA71" s="231"/>
    </row>
    <row r="72" spans="1:131" ht="26.25" customHeight="1" x14ac:dyDescent="0.15">
      <c r="A72" s="240">
        <v>5</v>
      </c>
      <c r="B72" s="980" t="s">
        <v>583</v>
      </c>
      <c r="C72" s="981"/>
      <c r="D72" s="981"/>
      <c r="E72" s="981"/>
      <c r="F72" s="981"/>
      <c r="G72" s="981"/>
      <c r="H72" s="981"/>
      <c r="I72" s="981"/>
      <c r="J72" s="981"/>
      <c r="K72" s="981"/>
      <c r="L72" s="981"/>
      <c r="M72" s="981"/>
      <c r="N72" s="981"/>
      <c r="O72" s="981"/>
      <c r="P72" s="982"/>
      <c r="Q72" s="983">
        <v>1239</v>
      </c>
      <c r="R72" s="977"/>
      <c r="S72" s="977"/>
      <c r="T72" s="977"/>
      <c r="U72" s="977"/>
      <c r="V72" s="977">
        <v>1182</v>
      </c>
      <c r="W72" s="977"/>
      <c r="X72" s="977"/>
      <c r="Y72" s="977"/>
      <c r="Z72" s="977"/>
      <c r="AA72" s="977">
        <f t="shared" si="0"/>
        <v>57</v>
      </c>
      <c r="AB72" s="977"/>
      <c r="AC72" s="977"/>
      <c r="AD72" s="977"/>
      <c r="AE72" s="977"/>
      <c r="AF72" s="977">
        <v>57</v>
      </c>
      <c r="AG72" s="977"/>
      <c r="AH72" s="977"/>
      <c r="AI72" s="977"/>
      <c r="AJ72" s="977"/>
      <c r="AK72" s="977" t="s">
        <v>519</v>
      </c>
      <c r="AL72" s="977"/>
      <c r="AM72" s="977"/>
      <c r="AN72" s="977"/>
      <c r="AO72" s="977"/>
      <c r="AP72" s="977">
        <v>32</v>
      </c>
      <c r="AQ72" s="977"/>
      <c r="AR72" s="977"/>
      <c r="AS72" s="977"/>
      <c r="AT72" s="977"/>
      <c r="AU72" s="977">
        <v>9</v>
      </c>
      <c r="AV72" s="977"/>
      <c r="AW72" s="977"/>
      <c r="AX72" s="977"/>
      <c r="AY72" s="977"/>
      <c r="AZ72" s="978"/>
      <c r="BA72" s="978"/>
      <c r="BB72" s="978"/>
      <c r="BC72" s="978"/>
      <c r="BD72" s="979"/>
      <c r="BE72" s="243"/>
      <c r="BF72" s="243"/>
      <c r="BG72" s="243"/>
      <c r="BH72" s="243"/>
      <c r="BI72" s="243"/>
      <c r="BJ72" s="243"/>
      <c r="BK72" s="243"/>
      <c r="BL72" s="243"/>
      <c r="BM72" s="243"/>
      <c r="BN72" s="243"/>
      <c r="BO72" s="243"/>
      <c r="BP72" s="243"/>
      <c r="BQ72" s="240">
        <v>66</v>
      </c>
      <c r="BR72" s="245"/>
      <c r="BS72" s="951"/>
      <c r="BT72" s="952"/>
      <c r="BU72" s="952"/>
      <c r="BV72" s="952"/>
      <c r="BW72" s="952"/>
      <c r="BX72" s="952"/>
      <c r="BY72" s="952"/>
      <c r="BZ72" s="952"/>
      <c r="CA72" s="952"/>
      <c r="CB72" s="952"/>
      <c r="CC72" s="952"/>
      <c r="CD72" s="952"/>
      <c r="CE72" s="952"/>
      <c r="CF72" s="952"/>
      <c r="CG72" s="961"/>
      <c r="CH72" s="962"/>
      <c r="CI72" s="963"/>
      <c r="CJ72" s="963"/>
      <c r="CK72" s="963"/>
      <c r="CL72" s="964"/>
      <c r="CM72" s="962"/>
      <c r="CN72" s="963"/>
      <c r="CO72" s="963"/>
      <c r="CP72" s="963"/>
      <c r="CQ72" s="964"/>
      <c r="CR72" s="962"/>
      <c r="CS72" s="963"/>
      <c r="CT72" s="963"/>
      <c r="CU72" s="963"/>
      <c r="CV72" s="964"/>
      <c r="CW72" s="962"/>
      <c r="CX72" s="963"/>
      <c r="CY72" s="963"/>
      <c r="CZ72" s="963"/>
      <c r="DA72" s="964"/>
      <c r="DB72" s="962"/>
      <c r="DC72" s="963"/>
      <c r="DD72" s="963"/>
      <c r="DE72" s="963"/>
      <c r="DF72" s="964"/>
      <c r="DG72" s="962"/>
      <c r="DH72" s="963"/>
      <c r="DI72" s="963"/>
      <c r="DJ72" s="963"/>
      <c r="DK72" s="964"/>
      <c r="DL72" s="962"/>
      <c r="DM72" s="963"/>
      <c r="DN72" s="963"/>
      <c r="DO72" s="963"/>
      <c r="DP72" s="964"/>
      <c r="DQ72" s="962"/>
      <c r="DR72" s="963"/>
      <c r="DS72" s="963"/>
      <c r="DT72" s="963"/>
      <c r="DU72" s="964"/>
      <c r="DV72" s="951"/>
      <c r="DW72" s="952"/>
      <c r="DX72" s="952"/>
      <c r="DY72" s="952"/>
      <c r="DZ72" s="953"/>
      <c r="EA72" s="231"/>
    </row>
    <row r="73" spans="1:131" ht="26.25" customHeight="1" x14ac:dyDescent="0.15">
      <c r="A73" s="240">
        <v>6</v>
      </c>
      <c r="B73" s="980" t="s">
        <v>584</v>
      </c>
      <c r="C73" s="981"/>
      <c r="D73" s="981"/>
      <c r="E73" s="981"/>
      <c r="F73" s="981"/>
      <c r="G73" s="981"/>
      <c r="H73" s="981"/>
      <c r="I73" s="981"/>
      <c r="J73" s="981"/>
      <c r="K73" s="981"/>
      <c r="L73" s="981"/>
      <c r="M73" s="981"/>
      <c r="N73" s="981"/>
      <c r="O73" s="981"/>
      <c r="P73" s="982"/>
      <c r="Q73" s="983">
        <v>1709</v>
      </c>
      <c r="R73" s="977"/>
      <c r="S73" s="977"/>
      <c r="T73" s="977"/>
      <c r="U73" s="977"/>
      <c r="V73" s="977">
        <v>1686</v>
      </c>
      <c r="W73" s="977"/>
      <c r="X73" s="977"/>
      <c r="Y73" s="977"/>
      <c r="Z73" s="977"/>
      <c r="AA73" s="977">
        <f t="shared" si="0"/>
        <v>23</v>
      </c>
      <c r="AB73" s="977"/>
      <c r="AC73" s="977"/>
      <c r="AD73" s="977"/>
      <c r="AE73" s="977"/>
      <c r="AF73" s="977">
        <v>23</v>
      </c>
      <c r="AG73" s="977"/>
      <c r="AH73" s="977"/>
      <c r="AI73" s="977"/>
      <c r="AJ73" s="977"/>
      <c r="AK73" s="977">
        <v>25</v>
      </c>
      <c r="AL73" s="977"/>
      <c r="AM73" s="977"/>
      <c r="AN73" s="977"/>
      <c r="AO73" s="977"/>
      <c r="AP73" s="977" t="s">
        <v>578</v>
      </c>
      <c r="AQ73" s="977"/>
      <c r="AR73" s="977"/>
      <c r="AS73" s="977"/>
      <c r="AT73" s="977"/>
      <c r="AU73" s="977" t="s">
        <v>519</v>
      </c>
      <c r="AV73" s="977"/>
      <c r="AW73" s="977"/>
      <c r="AX73" s="977"/>
      <c r="AY73" s="977"/>
      <c r="AZ73" s="978"/>
      <c r="BA73" s="978"/>
      <c r="BB73" s="978"/>
      <c r="BC73" s="978"/>
      <c r="BD73" s="979"/>
      <c r="BE73" s="243"/>
      <c r="BF73" s="243"/>
      <c r="BG73" s="243"/>
      <c r="BH73" s="243"/>
      <c r="BI73" s="243"/>
      <c r="BJ73" s="243"/>
      <c r="BK73" s="243"/>
      <c r="BL73" s="243"/>
      <c r="BM73" s="243"/>
      <c r="BN73" s="243"/>
      <c r="BO73" s="243"/>
      <c r="BP73" s="243"/>
      <c r="BQ73" s="240">
        <v>67</v>
      </c>
      <c r="BR73" s="245"/>
      <c r="BS73" s="951"/>
      <c r="BT73" s="952"/>
      <c r="BU73" s="952"/>
      <c r="BV73" s="952"/>
      <c r="BW73" s="952"/>
      <c r="BX73" s="952"/>
      <c r="BY73" s="952"/>
      <c r="BZ73" s="952"/>
      <c r="CA73" s="952"/>
      <c r="CB73" s="952"/>
      <c r="CC73" s="952"/>
      <c r="CD73" s="952"/>
      <c r="CE73" s="952"/>
      <c r="CF73" s="952"/>
      <c r="CG73" s="961"/>
      <c r="CH73" s="962"/>
      <c r="CI73" s="963"/>
      <c r="CJ73" s="963"/>
      <c r="CK73" s="963"/>
      <c r="CL73" s="964"/>
      <c r="CM73" s="962"/>
      <c r="CN73" s="963"/>
      <c r="CO73" s="963"/>
      <c r="CP73" s="963"/>
      <c r="CQ73" s="964"/>
      <c r="CR73" s="962"/>
      <c r="CS73" s="963"/>
      <c r="CT73" s="963"/>
      <c r="CU73" s="963"/>
      <c r="CV73" s="964"/>
      <c r="CW73" s="962"/>
      <c r="CX73" s="963"/>
      <c r="CY73" s="963"/>
      <c r="CZ73" s="963"/>
      <c r="DA73" s="964"/>
      <c r="DB73" s="962"/>
      <c r="DC73" s="963"/>
      <c r="DD73" s="963"/>
      <c r="DE73" s="963"/>
      <c r="DF73" s="964"/>
      <c r="DG73" s="962"/>
      <c r="DH73" s="963"/>
      <c r="DI73" s="963"/>
      <c r="DJ73" s="963"/>
      <c r="DK73" s="964"/>
      <c r="DL73" s="962"/>
      <c r="DM73" s="963"/>
      <c r="DN73" s="963"/>
      <c r="DO73" s="963"/>
      <c r="DP73" s="964"/>
      <c r="DQ73" s="962"/>
      <c r="DR73" s="963"/>
      <c r="DS73" s="963"/>
      <c r="DT73" s="963"/>
      <c r="DU73" s="964"/>
      <c r="DV73" s="951"/>
      <c r="DW73" s="952"/>
      <c r="DX73" s="952"/>
      <c r="DY73" s="952"/>
      <c r="DZ73" s="953"/>
      <c r="EA73" s="231"/>
    </row>
    <row r="74" spans="1:131" ht="26.25" customHeight="1" x14ac:dyDescent="0.15">
      <c r="A74" s="240">
        <v>7</v>
      </c>
      <c r="B74" s="980" t="s">
        <v>585</v>
      </c>
      <c r="C74" s="981"/>
      <c r="D74" s="981"/>
      <c r="E74" s="981"/>
      <c r="F74" s="981"/>
      <c r="G74" s="981"/>
      <c r="H74" s="981"/>
      <c r="I74" s="981"/>
      <c r="J74" s="981"/>
      <c r="K74" s="981"/>
      <c r="L74" s="981"/>
      <c r="M74" s="981"/>
      <c r="N74" s="981"/>
      <c r="O74" s="981"/>
      <c r="P74" s="982"/>
      <c r="Q74" s="983">
        <v>125</v>
      </c>
      <c r="R74" s="977"/>
      <c r="S74" s="977"/>
      <c r="T74" s="977"/>
      <c r="U74" s="977"/>
      <c r="V74" s="977">
        <v>113</v>
      </c>
      <c r="W74" s="977"/>
      <c r="X74" s="977"/>
      <c r="Y74" s="977"/>
      <c r="Z74" s="977"/>
      <c r="AA74" s="977">
        <f t="shared" si="0"/>
        <v>12</v>
      </c>
      <c r="AB74" s="977"/>
      <c r="AC74" s="977"/>
      <c r="AD74" s="977"/>
      <c r="AE74" s="977"/>
      <c r="AF74" s="977">
        <v>12</v>
      </c>
      <c r="AG74" s="977"/>
      <c r="AH74" s="977"/>
      <c r="AI74" s="977"/>
      <c r="AJ74" s="977"/>
      <c r="AK74" s="977" t="s">
        <v>519</v>
      </c>
      <c r="AL74" s="977"/>
      <c r="AM74" s="977"/>
      <c r="AN74" s="977"/>
      <c r="AO74" s="977"/>
      <c r="AP74" s="977" t="s">
        <v>519</v>
      </c>
      <c r="AQ74" s="977"/>
      <c r="AR74" s="977"/>
      <c r="AS74" s="977"/>
      <c r="AT74" s="977"/>
      <c r="AU74" s="977" t="s">
        <v>519</v>
      </c>
      <c r="AV74" s="977"/>
      <c r="AW74" s="977"/>
      <c r="AX74" s="977"/>
      <c r="AY74" s="977"/>
      <c r="AZ74" s="978"/>
      <c r="BA74" s="978"/>
      <c r="BB74" s="978"/>
      <c r="BC74" s="978"/>
      <c r="BD74" s="979"/>
      <c r="BE74" s="243"/>
      <c r="BF74" s="243"/>
      <c r="BG74" s="243"/>
      <c r="BH74" s="243"/>
      <c r="BI74" s="243"/>
      <c r="BJ74" s="243"/>
      <c r="BK74" s="243"/>
      <c r="BL74" s="243"/>
      <c r="BM74" s="243"/>
      <c r="BN74" s="243"/>
      <c r="BO74" s="243"/>
      <c r="BP74" s="243"/>
      <c r="BQ74" s="240">
        <v>68</v>
      </c>
      <c r="BR74" s="245"/>
      <c r="BS74" s="951"/>
      <c r="BT74" s="952"/>
      <c r="BU74" s="952"/>
      <c r="BV74" s="952"/>
      <c r="BW74" s="952"/>
      <c r="BX74" s="952"/>
      <c r="BY74" s="952"/>
      <c r="BZ74" s="952"/>
      <c r="CA74" s="952"/>
      <c r="CB74" s="952"/>
      <c r="CC74" s="952"/>
      <c r="CD74" s="952"/>
      <c r="CE74" s="952"/>
      <c r="CF74" s="952"/>
      <c r="CG74" s="961"/>
      <c r="CH74" s="962"/>
      <c r="CI74" s="963"/>
      <c r="CJ74" s="963"/>
      <c r="CK74" s="963"/>
      <c r="CL74" s="964"/>
      <c r="CM74" s="962"/>
      <c r="CN74" s="963"/>
      <c r="CO74" s="963"/>
      <c r="CP74" s="963"/>
      <c r="CQ74" s="964"/>
      <c r="CR74" s="962"/>
      <c r="CS74" s="963"/>
      <c r="CT74" s="963"/>
      <c r="CU74" s="963"/>
      <c r="CV74" s="964"/>
      <c r="CW74" s="962"/>
      <c r="CX74" s="963"/>
      <c r="CY74" s="963"/>
      <c r="CZ74" s="963"/>
      <c r="DA74" s="964"/>
      <c r="DB74" s="962"/>
      <c r="DC74" s="963"/>
      <c r="DD74" s="963"/>
      <c r="DE74" s="963"/>
      <c r="DF74" s="964"/>
      <c r="DG74" s="962"/>
      <c r="DH74" s="963"/>
      <c r="DI74" s="963"/>
      <c r="DJ74" s="963"/>
      <c r="DK74" s="964"/>
      <c r="DL74" s="962"/>
      <c r="DM74" s="963"/>
      <c r="DN74" s="963"/>
      <c r="DO74" s="963"/>
      <c r="DP74" s="964"/>
      <c r="DQ74" s="962"/>
      <c r="DR74" s="963"/>
      <c r="DS74" s="963"/>
      <c r="DT74" s="963"/>
      <c r="DU74" s="964"/>
      <c r="DV74" s="951"/>
      <c r="DW74" s="952"/>
      <c r="DX74" s="952"/>
      <c r="DY74" s="952"/>
      <c r="DZ74" s="953"/>
      <c r="EA74" s="231"/>
    </row>
    <row r="75" spans="1:131" ht="26.25" customHeight="1" x14ac:dyDescent="0.15">
      <c r="A75" s="240">
        <v>8</v>
      </c>
      <c r="B75" s="980" t="s">
        <v>586</v>
      </c>
      <c r="C75" s="981"/>
      <c r="D75" s="981"/>
      <c r="E75" s="981"/>
      <c r="F75" s="981"/>
      <c r="G75" s="981"/>
      <c r="H75" s="981"/>
      <c r="I75" s="981"/>
      <c r="J75" s="981"/>
      <c r="K75" s="981"/>
      <c r="L75" s="981"/>
      <c r="M75" s="981"/>
      <c r="N75" s="981"/>
      <c r="O75" s="981"/>
      <c r="P75" s="982"/>
      <c r="Q75" s="984">
        <v>5261</v>
      </c>
      <c r="R75" s="985"/>
      <c r="S75" s="985"/>
      <c r="T75" s="985"/>
      <c r="U75" s="986"/>
      <c r="V75" s="987">
        <v>4318</v>
      </c>
      <c r="W75" s="985"/>
      <c r="X75" s="985"/>
      <c r="Y75" s="985"/>
      <c r="Z75" s="986"/>
      <c r="AA75" s="987">
        <f t="shared" si="0"/>
        <v>943</v>
      </c>
      <c r="AB75" s="985"/>
      <c r="AC75" s="985"/>
      <c r="AD75" s="985"/>
      <c r="AE75" s="986"/>
      <c r="AF75" s="987">
        <v>943</v>
      </c>
      <c r="AG75" s="985"/>
      <c r="AH75" s="985"/>
      <c r="AI75" s="985"/>
      <c r="AJ75" s="986"/>
      <c r="AK75" s="987">
        <v>3</v>
      </c>
      <c r="AL75" s="985"/>
      <c r="AM75" s="985"/>
      <c r="AN75" s="985"/>
      <c r="AO75" s="986"/>
      <c r="AP75" s="987" t="s">
        <v>519</v>
      </c>
      <c r="AQ75" s="985"/>
      <c r="AR75" s="985"/>
      <c r="AS75" s="985"/>
      <c r="AT75" s="986"/>
      <c r="AU75" s="987" t="s">
        <v>519</v>
      </c>
      <c r="AV75" s="985"/>
      <c r="AW75" s="985"/>
      <c r="AX75" s="985"/>
      <c r="AY75" s="986"/>
      <c r="AZ75" s="978"/>
      <c r="BA75" s="978"/>
      <c r="BB75" s="978"/>
      <c r="BC75" s="978"/>
      <c r="BD75" s="979"/>
      <c r="BE75" s="243"/>
      <c r="BF75" s="243"/>
      <c r="BG75" s="243"/>
      <c r="BH75" s="243"/>
      <c r="BI75" s="243"/>
      <c r="BJ75" s="243"/>
      <c r="BK75" s="243"/>
      <c r="BL75" s="243"/>
      <c r="BM75" s="243"/>
      <c r="BN75" s="243"/>
      <c r="BO75" s="243"/>
      <c r="BP75" s="243"/>
      <c r="BQ75" s="240">
        <v>69</v>
      </c>
      <c r="BR75" s="245"/>
      <c r="BS75" s="951"/>
      <c r="BT75" s="952"/>
      <c r="BU75" s="952"/>
      <c r="BV75" s="952"/>
      <c r="BW75" s="952"/>
      <c r="BX75" s="952"/>
      <c r="BY75" s="952"/>
      <c r="BZ75" s="952"/>
      <c r="CA75" s="952"/>
      <c r="CB75" s="952"/>
      <c r="CC75" s="952"/>
      <c r="CD75" s="952"/>
      <c r="CE75" s="952"/>
      <c r="CF75" s="952"/>
      <c r="CG75" s="961"/>
      <c r="CH75" s="962"/>
      <c r="CI75" s="963"/>
      <c r="CJ75" s="963"/>
      <c r="CK75" s="963"/>
      <c r="CL75" s="964"/>
      <c r="CM75" s="962"/>
      <c r="CN75" s="963"/>
      <c r="CO75" s="963"/>
      <c r="CP75" s="963"/>
      <c r="CQ75" s="964"/>
      <c r="CR75" s="962"/>
      <c r="CS75" s="963"/>
      <c r="CT75" s="963"/>
      <c r="CU75" s="963"/>
      <c r="CV75" s="964"/>
      <c r="CW75" s="962"/>
      <c r="CX75" s="963"/>
      <c r="CY75" s="963"/>
      <c r="CZ75" s="963"/>
      <c r="DA75" s="964"/>
      <c r="DB75" s="962"/>
      <c r="DC75" s="963"/>
      <c r="DD75" s="963"/>
      <c r="DE75" s="963"/>
      <c r="DF75" s="964"/>
      <c r="DG75" s="962"/>
      <c r="DH75" s="963"/>
      <c r="DI75" s="963"/>
      <c r="DJ75" s="963"/>
      <c r="DK75" s="964"/>
      <c r="DL75" s="962"/>
      <c r="DM75" s="963"/>
      <c r="DN75" s="963"/>
      <c r="DO75" s="963"/>
      <c r="DP75" s="964"/>
      <c r="DQ75" s="962"/>
      <c r="DR75" s="963"/>
      <c r="DS75" s="963"/>
      <c r="DT75" s="963"/>
      <c r="DU75" s="964"/>
      <c r="DV75" s="951"/>
      <c r="DW75" s="952"/>
      <c r="DX75" s="952"/>
      <c r="DY75" s="952"/>
      <c r="DZ75" s="953"/>
      <c r="EA75" s="231"/>
    </row>
    <row r="76" spans="1:131" ht="26.25" customHeight="1" x14ac:dyDescent="0.15">
      <c r="A76" s="240">
        <v>9</v>
      </c>
      <c r="B76" s="980" t="s">
        <v>587</v>
      </c>
      <c r="C76" s="981"/>
      <c r="D76" s="981"/>
      <c r="E76" s="981"/>
      <c r="F76" s="981"/>
      <c r="G76" s="981"/>
      <c r="H76" s="981"/>
      <c r="I76" s="981"/>
      <c r="J76" s="981"/>
      <c r="K76" s="981"/>
      <c r="L76" s="981"/>
      <c r="M76" s="981"/>
      <c r="N76" s="981"/>
      <c r="O76" s="981"/>
      <c r="P76" s="982"/>
      <c r="Q76" s="984">
        <v>8</v>
      </c>
      <c r="R76" s="985"/>
      <c r="S76" s="985"/>
      <c r="T76" s="985"/>
      <c r="U76" s="986"/>
      <c r="V76" s="987">
        <v>8</v>
      </c>
      <c r="W76" s="985"/>
      <c r="X76" s="985"/>
      <c r="Y76" s="985"/>
      <c r="Z76" s="986"/>
      <c r="AA76" s="987">
        <f t="shared" si="0"/>
        <v>0</v>
      </c>
      <c r="AB76" s="985"/>
      <c r="AC76" s="985"/>
      <c r="AD76" s="985"/>
      <c r="AE76" s="986"/>
      <c r="AF76" s="987">
        <v>0</v>
      </c>
      <c r="AG76" s="985"/>
      <c r="AH76" s="985"/>
      <c r="AI76" s="985"/>
      <c r="AJ76" s="986"/>
      <c r="AK76" s="987" t="s">
        <v>519</v>
      </c>
      <c r="AL76" s="985"/>
      <c r="AM76" s="985"/>
      <c r="AN76" s="985"/>
      <c r="AO76" s="986"/>
      <c r="AP76" s="987" t="s">
        <v>519</v>
      </c>
      <c r="AQ76" s="985"/>
      <c r="AR76" s="985"/>
      <c r="AS76" s="985"/>
      <c r="AT76" s="986"/>
      <c r="AU76" s="987" t="s">
        <v>519</v>
      </c>
      <c r="AV76" s="985"/>
      <c r="AW76" s="985"/>
      <c r="AX76" s="985"/>
      <c r="AY76" s="986"/>
      <c r="AZ76" s="978"/>
      <c r="BA76" s="978"/>
      <c r="BB76" s="978"/>
      <c r="BC76" s="978"/>
      <c r="BD76" s="979"/>
      <c r="BE76" s="243"/>
      <c r="BF76" s="243"/>
      <c r="BG76" s="243"/>
      <c r="BH76" s="243"/>
      <c r="BI76" s="243"/>
      <c r="BJ76" s="243"/>
      <c r="BK76" s="243"/>
      <c r="BL76" s="243"/>
      <c r="BM76" s="243"/>
      <c r="BN76" s="243"/>
      <c r="BO76" s="243"/>
      <c r="BP76" s="243"/>
      <c r="BQ76" s="240">
        <v>70</v>
      </c>
      <c r="BR76" s="245"/>
      <c r="BS76" s="951"/>
      <c r="BT76" s="952"/>
      <c r="BU76" s="952"/>
      <c r="BV76" s="952"/>
      <c r="BW76" s="952"/>
      <c r="BX76" s="952"/>
      <c r="BY76" s="952"/>
      <c r="BZ76" s="952"/>
      <c r="CA76" s="952"/>
      <c r="CB76" s="952"/>
      <c r="CC76" s="952"/>
      <c r="CD76" s="952"/>
      <c r="CE76" s="952"/>
      <c r="CF76" s="952"/>
      <c r="CG76" s="961"/>
      <c r="CH76" s="962"/>
      <c r="CI76" s="963"/>
      <c r="CJ76" s="963"/>
      <c r="CK76" s="963"/>
      <c r="CL76" s="964"/>
      <c r="CM76" s="962"/>
      <c r="CN76" s="963"/>
      <c r="CO76" s="963"/>
      <c r="CP76" s="963"/>
      <c r="CQ76" s="964"/>
      <c r="CR76" s="962"/>
      <c r="CS76" s="963"/>
      <c r="CT76" s="963"/>
      <c r="CU76" s="963"/>
      <c r="CV76" s="964"/>
      <c r="CW76" s="962"/>
      <c r="CX76" s="963"/>
      <c r="CY76" s="963"/>
      <c r="CZ76" s="963"/>
      <c r="DA76" s="964"/>
      <c r="DB76" s="962"/>
      <c r="DC76" s="963"/>
      <c r="DD76" s="963"/>
      <c r="DE76" s="963"/>
      <c r="DF76" s="964"/>
      <c r="DG76" s="962"/>
      <c r="DH76" s="963"/>
      <c r="DI76" s="963"/>
      <c r="DJ76" s="963"/>
      <c r="DK76" s="964"/>
      <c r="DL76" s="962"/>
      <c r="DM76" s="963"/>
      <c r="DN76" s="963"/>
      <c r="DO76" s="963"/>
      <c r="DP76" s="964"/>
      <c r="DQ76" s="962"/>
      <c r="DR76" s="963"/>
      <c r="DS76" s="963"/>
      <c r="DT76" s="963"/>
      <c r="DU76" s="964"/>
      <c r="DV76" s="951"/>
      <c r="DW76" s="952"/>
      <c r="DX76" s="952"/>
      <c r="DY76" s="952"/>
      <c r="DZ76" s="953"/>
      <c r="EA76" s="231"/>
    </row>
    <row r="77" spans="1:131" ht="26.25" customHeight="1" x14ac:dyDescent="0.15">
      <c r="A77" s="240">
        <v>10</v>
      </c>
      <c r="B77" s="980" t="s">
        <v>588</v>
      </c>
      <c r="C77" s="981"/>
      <c r="D77" s="981"/>
      <c r="E77" s="981"/>
      <c r="F77" s="981"/>
      <c r="G77" s="981"/>
      <c r="H77" s="981"/>
      <c r="I77" s="981"/>
      <c r="J77" s="981"/>
      <c r="K77" s="981"/>
      <c r="L77" s="981"/>
      <c r="M77" s="981"/>
      <c r="N77" s="981"/>
      <c r="O77" s="981"/>
      <c r="P77" s="982"/>
      <c r="Q77" s="984">
        <v>65</v>
      </c>
      <c r="R77" s="985"/>
      <c r="S77" s="985"/>
      <c r="T77" s="985"/>
      <c r="U77" s="986"/>
      <c r="V77" s="987">
        <v>57</v>
      </c>
      <c r="W77" s="985"/>
      <c r="X77" s="985"/>
      <c r="Y77" s="985"/>
      <c r="Z77" s="986"/>
      <c r="AA77" s="987">
        <f t="shared" si="0"/>
        <v>8</v>
      </c>
      <c r="AB77" s="985"/>
      <c r="AC77" s="985"/>
      <c r="AD77" s="985"/>
      <c r="AE77" s="986"/>
      <c r="AF77" s="987">
        <v>8</v>
      </c>
      <c r="AG77" s="985"/>
      <c r="AH77" s="985"/>
      <c r="AI77" s="985"/>
      <c r="AJ77" s="986"/>
      <c r="AK77" s="987" t="s">
        <v>519</v>
      </c>
      <c r="AL77" s="985"/>
      <c r="AM77" s="985"/>
      <c r="AN77" s="985"/>
      <c r="AO77" s="986"/>
      <c r="AP77" s="987" t="s">
        <v>519</v>
      </c>
      <c r="AQ77" s="985"/>
      <c r="AR77" s="985"/>
      <c r="AS77" s="985"/>
      <c r="AT77" s="986"/>
      <c r="AU77" s="987" t="s">
        <v>519</v>
      </c>
      <c r="AV77" s="985"/>
      <c r="AW77" s="985"/>
      <c r="AX77" s="985"/>
      <c r="AY77" s="986"/>
      <c r="AZ77" s="978"/>
      <c r="BA77" s="978"/>
      <c r="BB77" s="978"/>
      <c r="BC77" s="978"/>
      <c r="BD77" s="979"/>
      <c r="BE77" s="243"/>
      <c r="BF77" s="243"/>
      <c r="BG77" s="243"/>
      <c r="BH77" s="243"/>
      <c r="BI77" s="243"/>
      <c r="BJ77" s="243"/>
      <c r="BK77" s="243"/>
      <c r="BL77" s="243"/>
      <c r="BM77" s="243"/>
      <c r="BN77" s="243"/>
      <c r="BO77" s="243"/>
      <c r="BP77" s="243"/>
      <c r="BQ77" s="240">
        <v>71</v>
      </c>
      <c r="BR77" s="245"/>
      <c r="BS77" s="951"/>
      <c r="BT77" s="952"/>
      <c r="BU77" s="952"/>
      <c r="BV77" s="952"/>
      <c r="BW77" s="952"/>
      <c r="BX77" s="952"/>
      <c r="BY77" s="952"/>
      <c r="BZ77" s="952"/>
      <c r="CA77" s="952"/>
      <c r="CB77" s="952"/>
      <c r="CC77" s="952"/>
      <c r="CD77" s="952"/>
      <c r="CE77" s="952"/>
      <c r="CF77" s="952"/>
      <c r="CG77" s="961"/>
      <c r="CH77" s="962"/>
      <c r="CI77" s="963"/>
      <c r="CJ77" s="963"/>
      <c r="CK77" s="963"/>
      <c r="CL77" s="964"/>
      <c r="CM77" s="962"/>
      <c r="CN77" s="963"/>
      <c r="CO77" s="963"/>
      <c r="CP77" s="963"/>
      <c r="CQ77" s="964"/>
      <c r="CR77" s="962"/>
      <c r="CS77" s="963"/>
      <c r="CT77" s="963"/>
      <c r="CU77" s="963"/>
      <c r="CV77" s="964"/>
      <c r="CW77" s="962"/>
      <c r="CX77" s="963"/>
      <c r="CY77" s="963"/>
      <c r="CZ77" s="963"/>
      <c r="DA77" s="964"/>
      <c r="DB77" s="962"/>
      <c r="DC77" s="963"/>
      <c r="DD77" s="963"/>
      <c r="DE77" s="963"/>
      <c r="DF77" s="964"/>
      <c r="DG77" s="962"/>
      <c r="DH77" s="963"/>
      <c r="DI77" s="963"/>
      <c r="DJ77" s="963"/>
      <c r="DK77" s="964"/>
      <c r="DL77" s="962"/>
      <c r="DM77" s="963"/>
      <c r="DN77" s="963"/>
      <c r="DO77" s="963"/>
      <c r="DP77" s="964"/>
      <c r="DQ77" s="962"/>
      <c r="DR77" s="963"/>
      <c r="DS77" s="963"/>
      <c r="DT77" s="963"/>
      <c r="DU77" s="964"/>
      <c r="DV77" s="951"/>
      <c r="DW77" s="952"/>
      <c r="DX77" s="952"/>
      <c r="DY77" s="952"/>
      <c r="DZ77" s="953"/>
      <c r="EA77" s="231"/>
    </row>
    <row r="78" spans="1:131" ht="26.25" customHeight="1" x14ac:dyDescent="0.15">
      <c r="A78" s="240">
        <v>11</v>
      </c>
      <c r="B78" s="980" t="s">
        <v>589</v>
      </c>
      <c r="C78" s="981"/>
      <c r="D78" s="981"/>
      <c r="E78" s="981"/>
      <c r="F78" s="981"/>
      <c r="G78" s="981"/>
      <c r="H78" s="981"/>
      <c r="I78" s="981"/>
      <c r="J78" s="981"/>
      <c r="K78" s="981"/>
      <c r="L78" s="981"/>
      <c r="M78" s="981"/>
      <c r="N78" s="981"/>
      <c r="O78" s="981"/>
      <c r="P78" s="982"/>
      <c r="Q78" s="983">
        <v>143922</v>
      </c>
      <c r="R78" s="977"/>
      <c r="S78" s="977"/>
      <c r="T78" s="977"/>
      <c r="U78" s="977"/>
      <c r="V78" s="977">
        <v>139309</v>
      </c>
      <c r="W78" s="977"/>
      <c r="X78" s="977"/>
      <c r="Y78" s="977"/>
      <c r="Z78" s="977"/>
      <c r="AA78" s="977">
        <f t="shared" si="0"/>
        <v>4613</v>
      </c>
      <c r="AB78" s="977"/>
      <c r="AC78" s="977"/>
      <c r="AD78" s="977"/>
      <c r="AE78" s="977"/>
      <c r="AF78" s="977">
        <v>4613</v>
      </c>
      <c r="AG78" s="977"/>
      <c r="AH78" s="977"/>
      <c r="AI78" s="977"/>
      <c r="AJ78" s="977"/>
      <c r="AK78" s="977" t="s">
        <v>519</v>
      </c>
      <c r="AL78" s="977"/>
      <c r="AM78" s="977"/>
      <c r="AN78" s="977"/>
      <c r="AO78" s="977"/>
      <c r="AP78" s="977" t="s">
        <v>519</v>
      </c>
      <c r="AQ78" s="977"/>
      <c r="AR78" s="977"/>
      <c r="AS78" s="977"/>
      <c r="AT78" s="977"/>
      <c r="AU78" s="977" t="s">
        <v>519</v>
      </c>
      <c r="AV78" s="977"/>
      <c r="AW78" s="977"/>
      <c r="AX78" s="977"/>
      <c r="AY78" s="977"/>
      <c r="AZ78" s="978"/>
      <c r="BA78" s="978"/>
      <c r="BB78" s="978"/>
      <c r="BC78" s="978"/>
      <c r="BD78" s="979"/>
      <c r="BE78" s="243"/>
      <c r="BF78" s="243"/>
      <c r="BG78" s="243"/>
      <c r="BH78" s="243"/>
      <c r="BI78" s="243"/>
      <c r="BJ78" s="231"/>
      <c r="BK78" s="231"/>
      <c r="BL78" s="231"/>
      <c r="BM78" s="231"/>
      <c r="BN78" s="231"/>
      <c r="BO78" s="243"/>
      <c r="BP78" s="243"/>
      <c r="BQ78" s="240">
        <v>72</v>
      </c>
      <c r="BR78" s="245"/>
      <c r="BS78" s="951"/>
      <c r="BT78" s="952"/>
      <c r="BU78" s="952"/>
      <c r="BV78" s="952"/>
      <c r="BW78" s="952"/>
      <c r="BX78" s="952"/>
      <c r="BY78" s="952"/>
      <c r="BZ78" s="952"/>
      <c r="CA78" s="952"/>
      <c r="CB78" s="952"/>
      <c r="CC78" s="952"/>
      <c r="CD78" s="952"/>
      <c r="CE78" s="952"/>
      <c r="CF78" s="952"/>
      <c r="CG78" s="961"/>
      <c r="CH78" s="962"/>
      <c r="CI78" s="963"/>
      <c r="CJ78" s="963"/>
      <c r="CK78" s="963"/>
      <c r="CL78" s="964"/>
      <c r="CM78" s="962"/>
      <c r="CN78" s="963"/>
      <c r="CO78" s="963"/>
      <c r="CP78" s="963"/>
      <c r="CQ78" s="964"/>
      <c r="CR78" s="962"/>
      <c r="CS78" s="963"/>
      <c r="CT78" s="963"/>
      <c r="CU78" s="963"/>
      <c r="CV78" s="964"/>
      <c r="CW78" s="962"/>
      <c r="CX78" s="963"/>
      <c r="CY78" s="963"/>
      <c r="CZ78" s="963"/>
      <c r="DA78" s="964"/>
      <c r="DB78" s="962"/>
      <c r="DC78" s="963"/>
      <c r="DD78" s="963"/>
      <c r="DE78" s="963"/>
      <c r="DF78" s="964"/>
      <c r="DG78" s="962"/>
      <c r="DH78" s="963"/>
      <c r="DI78" s="963"/>
      <c r="DJ78" s="963"/>
      <c r="DK78" s="964"/>
      <c r="DL78" s="962"/>
      <c r="DM78" s="963"/>
      <c r="DN78" s="963"/>
      <c r="DO78" s="963"/>
      <c r="DP78" s="964"/>
      <c r="DQ78" s="962"/>
      <c r="DR78" s="963"/>
      <c r="DS78" s="963"/>
      <c r="DT78" s="963"/>
      <c r="DU78" s="964"/>
      <c r="DV78" s="951"/>
      <c r="DW78" s="952"/>
      <c r="DX78" s="952"/>
      <c r="DY78" s="952"/>
      <c r="DZ78" s="953"/>
      <c r="EA78" s="231"/>
    </row>
    <row r="79" spans="1:131" ht="26.25" customHeight="1" x14ac:dyDescent="0.15">
      <c r="A79" s="240">
        <v>12</v>
      </c>
      <c r="B79" s="980"/>
      <c r="C79" s="981"/>
      <c r="D79" s="981"/>
      <c r="E79" s="981"/>
      <c r="F79" s="981"/>
      <c r="G79" s="981"/>
      <c r="H79" s="981"/>
      <c r="I79" s="981"/>
      <c r="J79" s="981"/>
      <c r="K79" s="981"/>
      <c r="L79" s="981"/>
      <c r="M79" s="981"/>
      <c r="N79" s="981"/>
      <c r="O79" s="981"/>
      <c r="P79" s="982"/>
      <c r="Q79" s="983"/>
      <c r="R79" s="977"/>
      <c r="S79" s="977"/>
      <c r="T79" s="977"/>
      <c r="U79" s="977"/>
      <c r="V79" s="977"/>
      <c r="W79" s="977"/>
      <c r="X79" s="977"/>
      <c r="Y79" s="977"/>
      <c r="Z79" s="977"/>
      <c r="AA79" s="977"/>
      <c r="AB79" s="977"/>
      <c r="AC79" s="977"/>
      <c r="AD79" s="977"/>
      <c r="AE79" s="977"/>
      <c r="AF79" s="977"/>
      <c r="AG79" s="977"/>
      <c r="AH79" s="977"/>
      <c r="AI79" s="977"/>
      <c r="AJ79" s="977"/>
      <c r="AK79" s="977"/>
      <c r="AL79" s="977"/>
      <c r="AM79" s="977"/>
      <c r="AN79" s="977"/>
      <c r="AO79" s="977"/>
      <c r="AP79" s="977"/>
      <c r="AQ79" s="977"/>
      <c r="AR79" s="977"/>
      <c r="AS79" s="977"/>
      <c r="AT79" s="977"/>
      <c r="AU79" s="977"/>
      <c r="AV79" s="977"/>
      <c r="AW79" s="977"/>
      <c r="AX79" s="977"/>
      <c r="AY79" s="977"/>
      <c r="AZ79" s="978"/>
      <c r="BA79" s="978"/>
      <c r="BB79" s="978"/>
      <c r="BC79" s="978"/>
      <c r="BD79" s="979"/>
      <c r="BE79" s="243"/>
      <c r="BF79" s="243"/>
      <c r="BG79" s="243"/>
      <c r="BH79" s="243"/>
      <c r="BI79" s="243"/>
      <c r="BJ79" s="231"/>
      <c r="BK79" s="231"/>
      <c r="BL79" s="231"/>
      <c r="BM79" s="231"/>
      <c r="BN79" s="231"/>
      <c r="BO79" s="243"/>
      <c r="BP79" s="243"/>
      <c r="BQ79" s="240">
        <v>73</v>
      </c>
      <c r="BR79" s="245"/>
      <c r="BS79" s="951"/>
      <c r="BT79" s="952"/>
      <c r="BU79" s="952"/>
      <c r="BV79" s="952"/>
      <c r="BW79" s="952"/>
      <c r="BX79" s="952"/>
      <c r="BY79" s="952"/>
      <c r="BZ79" s="952"/>
      <c r="CA79" s="952"/>
      <c r="CB79" s="952"/>
      <c r="CC79" s="952"/>
      <c r="CD79" s="952"/>
      <c r="CE79" s="952"/>
      <c r="CF79" s="952"/>
      <c r="CG79" s="961"/>
      <c r="CH79" s="962"/>
      <c r="CI79" s="963"/>
      <c r="CJ79" s="963"/>
      <c r="CK79" s="963"/>
      <c r="CL79" s="964"/>
      <c r="CM79" s="962"/>
      <c r="CN79" s="963"/>
      <c r="CO79" s="963"/>
      <c r="CP79" s="963"/>
      <c r="CQ79" s="964"/>
      <c r="CR79" s="962"/>
      <c r="CS79" s="963"/>
      <c r="CT79" s="963"/>
      <c r="CU79" s="963"/>
      <c r="CV79" s="964"/>
      <c r="CW79" s="962"/>
      <c r="CX79" s="963"/>
      <c r="CY79" s="963"/>
      <c r="CZ79" s="963"/>
      <c r="DA79" s="964"/>
      <c r="DB79" s="962"/>
      <c r="DC79" s="963"/>
      <c r="DD79" s="963"/>
      <c r="DE79" s="963"/>
      <c r="DF79" s="964"/>
      <c r="DG79" s="962"/>
      <c r="DH79" s="963"/>
      <c r="DI79" s="963"/>
      <c r="DJ79" s="963"/>
      <c r="DK79" s="964"/>
      <c r="DL79" s="962"/>
      <c r="DM79" s="963"/>
      <c r="DN79" s="963"/>
      <c r="DO79" s="963"/>
      <c r="DP79" s="964"/>
      <c r="DQ79" s="962"/>
      <c r="DR79" s="963"/>
      <c r="DS79" s="963"/>
      <c r="DT79" s="963"/>
      <c r="DU79" s="964"/>
      <c r="DV79" s="951"/>
      <c r="DW79" s="952"/>
      <c r="DX79" s="952"/>
      <c r="DY79" s="952"/>
      <c r="DZ79" s="953"/>
      <c r="EA79" s="231"/>
    </row>
    <row r="80" spans="1:131" ht="26.25" customHeight="1" x14ac:dyDescent="0.15">
      <c r="A80" s="240">
        <v>13</v>
      </c>
      <c r="B80" s="980"/>
      <c r="C80" s="981"/>
      <c r="D80" s="981"/>
      <c r="E80" s="981"/>
      <c r="F80" s="981"/>
      <c r="G80" s="981"/>
      <c r="H80" s="981"/>
      <c r="I80" s="981"/>
      <c r="J80" s="981"/>
      <c r="K80" s="981"/>
      <c r="L80" s="981"/>
      <c r="M80" s="981"/>
      <c r="N80" s="981"/>
      <c r="O80" s="981"/>
      <c r="P80" s="982"/>
      <c r="Q80" s="983"/>
      <c r="R80" s="977"/>
      <c r="S80" s="977"/>
      <c r="T80" s="977"/>
      <c r="U80" s="977"/>
      <c r="V80" s="977"/>
      <c r="W80" s="977"/>
      <c r="X80" s="977"/>
      <c r="Y80" s="977"/>
      <c r="Z80" s="977"/>
      <c r="AA80" s="977"/>
      <c r="AB80" s="977"/>
      <c r="AC80" s="977"/>
      <c r="AD80" s="977"/>
      <c r="AE80" s="977"/>
      <c r="AF80" s="977"/>
      <c r="AG80" s="977"/>
      <c r="AH80" s="977"/>
      <c r="AI80" s="977"/>
      <c r="AJ80" s="977"/>
      <c r="AK80" s="977"/>
      <c r="AL80" s="977"/>
      <c r="AM80" s="977"/>
      <c r="AN80" s="977"/>
      <c r="AO80" s="977"/>
      <c r="AP80" s="977"/>
      <c r="AQ80" s="977"/>
      <c r="AR80" s="977"/>
      <c r="AS80" s="977"/>
      <c r="AT80" s="977"/>
      <c r="AU80" s="977"/>
      <c r="AV80" s="977"/>
      <c r="AW80" s="977"/>
      <c r="AX80" s="977"/>
      <c r="AY80" s="977"/>
      <c r="AZ80" s="978"/>
      <c r="BA80" s="978"/>
      <c r="BB80" s="978"/>
      <c r="BC80" s="978"/>
      <c r="BD80" s="979"/>
      <c r="BE80" s="243"/>
      <c r="BF80" s="243"/>
      <c r="BG80" s="243"/>
      <c r="BH80" s="243"/>
      <c r="BI80" s="243"/>
      <c r="BJ80" s="243"/>
      <c r="BK80" s="243"/>
      <c r="BL80" s="243"/>
      <c r="BM80" s="243"/>
      <c r="BN80" s="243"/>
      <c r="BO80" s="243"/>
      <c r="BP80" s="243"/>
      <c r="BQ80" s="240">
        <v>74</v>
      </c>
      <c r="BR80" s="245"/>
      <c r="BS80" s="951"/>
      <c r="BT80" s="952"/>
      <c r="BU80" s="952"/>
      <c r="BV80" s="952"/>
      <c r="BW80" s="952"/>
      <c r="BX80" s="952"/>
      <c r="BY80" s="952"/>
      <c r="BZ80" s="952"/>
      <c r="CA80" s="952"/>
      <c r="CB80" s="952"/>
      <c r="CC80" s="952"/>
      <c r="CD80" s="952"/>
      <c r="CE80" s="952"/>
      <c r="CF80" s="952"/>
      <c r="CG80" s="961"/>
      <c r="CH80" s="962"/>
      <c r="CI80" s="963"/>
      <c r="CJ80" s="963"/>
      <c r="CK80" s="963"/>
      <c r="CL80" s="964"/>
      <c r="CM80" s="962"/>
      <c r="CN80" s="963"/>
      <c r="CO80" s="963"/>
      <c r="CP80" s="963"/>
      <c r="CQ80" s="964"/>
      <c r="CR80" s="962"/>
      <c r="CS80" s="963"/>
      <c r="CT80" s="963"/>
      <c r="CU80" s="963"/>
      <c r="CV80" s="964"/>
      <c r="CW80" s="962"/>
      <c r="CX80" s="963"/>
      <c r="CY80" s="963"/>
      <c r="CZ80" s="963"/>
      <c r="DA80" s="964"/>
      <c r="DB80" s="962"/>
      <c r="DC80" s="963"/>
      <c r="DD80" s="963"/>
      <c r="DE80" s="963"/>
      <c r="DF80" s="964"/>
      <c r="DG80" s="962"/>
      <c r="DH80" s="963"/>
      <c r="DI80" s="963"/>
      <c r="DJ80" s="963"/>
      <c r="DK80" s="964"/>
      <c r="DL80" s="962"/>
      <c r="DM80" s="963"/>
      <c r="DN80" s="963"/>
      <c r="DO80" s="963"/>
      <c r="DP80" s="964"/>
      <c r="DQ80" s="962"/>
      <c r="DR80" s="963"/>
      <c r="DS80" s="963"/>
      <c r="DT80" s="963"/>
      <c r="DU80" s="964"/>
      <c r="DV80" s="951"/>
      <c r="DW80" s="952"/>
      <c r="DX80" s="952"/>
      <c r="DY80" s="952"/>
      <c r="DZ80" s="953"/>
      <c r="EA80" s="231"/>
    </row>
    <row r="81" spans="1:131" ht="26.25" customHeight="1" x14ac:dyDescent="0.15">
      <c r="A81" s="240">
        <v>14</v>
      </c>
      <c r="B81" s="980"/>
      <c r="C81" s="981"/>
      <c r="D81" s="981"/>
      <c r="E81" s="981"/>
      <c r="F81" s="981"/>
      <c r="G81" s="981"/>
      <c r="H81" s="981"/>
      <c r="I81" s="981"/>
      <c r="J81" s="981"/>
      <c r="K81" s="981"/>
      <c r="L81" s="981"/>
      <c r="M81" s="981"/>
      <c r="N81" s="981"/>
      <c r="O81" s="981"/>
      <c r="P81" s="982"/>
      <c r="Q81" s="983"/>
      <c r="R81" s="977"/>
      <c r="S81" s="977"/>
      <c r="T81" s="977"/>
      <c r="U81" s="977"/>
      <c r="V81" s="977"/>
      <c r="W81" s="977"/>
      <c r="X81" s="977"/>
      <c r="Y81" s="977"/>
      <c r="Z81" s="977"/>
      <c r="AA81" s="977"/>
      <c r="AB81" s="977"/>
      <c r="AC81" s="977"/>
      <c r="AD81" s="977"/>
      <c r="AE81" s="977"/>
      <c r="AF81" s="977"/>
      <c r="AG81" s="977"/>
      <c r="AH81" s="977"/>
      <c r="AI81" s="977"/>
      <c r="AJ81" s="977"/>
      <c r="AK81" s="977"/>
      <c r="AL81" s="977"/>
      <c r="AM81" s="977"/>
      <c r="AN81" s="977"/>
      <c r="AO81" s="977"/>
      <c r="AP81" s="977"/>
      <c r="AQ81" s="977"/>
      <c r="AR81" s="977"/>
      <c r="AS81" s="977"/>
      <c r="AT81" s="977"/>
      <c r="AU81" s="977"/>
      <c r="AV81" s="977"/>
      <c r="AW81" s="977"/>
      <c r="AX81" s="977"/>
      <c r="AY81" s="977"/>
      <c r="AZ81" s="978"/>
      <c r="BA81" s="978"/>
      <c r="BB81" s="978"/>
      <c r="BC81" s="978"/>
      <c r="BD81" s="979"/>
      <c r="BE81" s="243"/>
      <c r="BF81" s="243"/>
      <c r="BG81" s="243"/>
      <c r="BH81" s="243"/>
      <c r="BI81" s="243"/>
      <c r="BJ81" s="243"/>
      <c r="BK81" s="243"/>
      <c r="BL81" s="243"/>
      <c r="BM81" s="243"/>
      <c r="BN81" s="243"/>
      <c r="BO81" s="243"/>
      <c r="BP81" s="243"/>
      <c r="BQ81" s="240">
        <v>75</v>
      </c>
      <c r="BR81" s="245"/>
      <c r="BS81" s="951"/>
      <c r="BT81" s="952"/>
      <c r="BU81" s="952"/>
      <c r="BV81" s="952"/>
      <c r="BW81" s="952"/>
      <c r="BX81" s="952"/>
      <c r="BY81" s="952"/>
      <c r="BZ81" s="952"/>
      <c r="CA81" s="952"/>
      <c r="CB81" s="952"/>
      <c r="CC81" s="952"/>
      <c r="CD81" s="952"/>
      <c r="CE81" s="952"/>
      <c r="CF81" s="952"/>
      <c r="CG81" s="961"/>
      <c r="CH81" s="962"/>
      <c r="CI81" s="963"/>
      <c r="CJ81" s="963"/>
      <c r="CK81" s="963"/>
      <c r="CL81" s="964"/>
      <c r="CM81" s="962"/>
      <c r="CN81" s="963"/>
      <c r="CO81" s="963"/>
      <c r="CP81" s="963"/>
      <c r="CQ81" s="964"/>
      <c r="CR81" s="962"/>
      <c r="CS81" s="963"/>
      <c r="CT81" s="963"/>
      <c r="CU81" s="963"/>
      <c r="CV81" s="964"/>
      <c r="CW81" s="962"/>
      <c r="CX81" s="963"/>
      <c r="CY81" s="963"/>
      <c r="CZ81" s="963"/>
      <c r="DA81" s="964"/>
      <c r="DB81" s="962"/>
      <c r="DC81" s="963"/>
      <c r="DD81" s="963"/>
      <c r="DE81" s="963"/>
      <c r="DF81" s="964"/>
      <c r="DG81" s="962"/>
      <c r="DH81" s="963"/>
      <c r="DI81" s="963"/>
      <c r="DJ81" s="963"/>
      <c r="DK81" s="964"/>
      <c r="DL81" s="962"/>
      <c r="DM81" s="963"/>
      <c r="DN81" s="963"/>
      <c r="DO81" s="963"/>
      <c r="DP81" s="964"/>
      <c r="DQ81" s="962"/>
      <c r="DR81" s="963"/>
      <c r="DS81" s="963"/>
      <c r="DT81" s="963"/>
      <c r="DU81" s="964"/>
      <c r="DV81" s="951"/>
      <c r="DW81" s="952"/>
      <c r="DX81" s="952"/>
      <c r="DY81" s="952"/>
      <c r="DZ81" s="953"/>
      <c r="EA81" s="231"/>
    </row>
    <row r="82" spans="1:131" ht="26.25" customHeight="1" x14ac:dyDescent="0.15">
      <c r="A82" s="240">
        <v>15</v>
      </c>
      <c r="B82" s="980"/>
      <c r="C82" s="981"/>
      <c r="D82" s="981"/>
      <c r="E82" s="981"/>
      <c r="F82" s="981"/>
      <c r="G82" s="981"/>
      <c r="H82" s="981"/>
      <c r="I82" s="981"/>
      <c r="J82" s="981"/>
      <c r="K82" s="981"/>
      <c r="L82" s="981"/>
      <c r="M82" s="981"/>
      <c r="N82" s="981"/>
      <c r="O82" s="981"/>
      <c r="P82" s="982"/>
      <c r="Q82" s="983"/>
      <c r="R82" s="977"/>
      <c r="S82" s="977"/>
      <c r="T82" s="977"/>
      <c r="U82" s="977"/>
      <c r="V82" s="977"/>
      <c r="W82" s="977"/>
      <c r="X82" s="977"/>
      <c r="Y82" s="977"/>
      <c r="Z82" s="977"/>
      <c r="AA82" s="977"/>
      <c r="AB82" s="977"/>
      <c r="AC82" s="977"/>
      <c r="AD82" s="977"/>
      <c r="AE82" s="977"/>
      <c r="AF82" s="977"/>
      <c r="AG82" s="977"/>
      <c r="AH82" s="977"/>
      <c r="AI82" s="977"/>
      <c r="AJ82" s="977"/>
      <c r="AK82" s="977"/>
      <c r="AL82" s="977"/>
      <c r="AM82" s="977"/>
      <c r="AN82" s="977"/>
      <c r="AO82" s="977"/>
      <c r="AP82" s="977"/>
      <c r="AQ82" s="977"/>
      <c r="AR82" s="977"/>
      <c r="AS82" s="977"/>
      <c r="AT82" s="977"/>
      <c r="AU82" s="977"/>
      <c r="AV82" s="977"/>
      <c r="AW82" s="977"/>
      <c r="AX82" s="977"/>
      <c r="AY82" s="977"/>
      <c r="AZ82" s="978"/>
      <c r="BA82" s="978"/>
      <c r="BB82" s="978"/>
      <c r="BC82" s="978"/>
      <c r="BD82" s="979"/>
      <c r="BE82" s="243"/>
      <c r="BF82" s="243"/>
      <c r="BG82" s="243"/>
      <c r="BH82" s="243"/>
      <c r="BI82" s="243"/>
      <c r="BJ82" s="243"/>
      <c r="BK82" s="243"/>
      <c r="BL82" s="243"/>
      <c r="BM82" s="243"/>
      <c r="BN82" s="243"/>
      <c r="BO82" s="243"/>
      <c r="BP82" s="243"/>
      <c r="BQ82" s="240">
        <v>76</v>
      </c>
      <c r="BR82" s="245"/>
      <c r="BS82" s="951"/>
      <c r="BT82" s="952"/>
      <c r="BU82" s="952"/>
      <c r="BV82" s="952"/>
      <c r="BW82" s="952"/>
      <c r="BX82" s="952"/>
      <c r="BY82" s="952"/>
      <c r="BZ82" s="952"/>
      <c r="CA82" s="952"/>
      <c r="CB82" s="952"/>
      <c r="CC82" s="952"/>
      <c r="CD82" s="952"/>
      <c r="CE82" s="952"/>
      <c r="CF82" s="952"/>
      <c r="CG82" s="961"/>
      <c r="CH82" s="962"/>
      <c r="CI82" s="963"/>
      <c r="CJ82" s="963"/>
      <c r="CK82" s="963"/>
      <c r="CL82" s="964"/>
      <c r="CM82" s="962"/>
      <c r="CN82" s="963"/>
      <c r="CO82" s="963"/>
      <c r="CP82" s="963"/>
      <c r="CQ82" s="964"/>
      <c r="CR82" s="962"/>
      <c r="CS82" s="963"/>
      <c r="CT82" s="963"/>
      <c r="CU82" s="963"/>
      <c r="CV82" s="964"/>
      <c r="CW82" s="962"/>
      <c r="CX82" s="963"/>
      <c r="CY82" s="963"/>
      <c r="CZ82" s="963"/>
      <c r="DA82" s="964"/>
      <c r="DB82" s="962"/>
      <c r="DC82" s="963"/>
      <c r="DD82" s="963"/>
      <c r="DE82" s="963"/>
      <c r="DF82" s="964"/>
      <c r="DG82" s="962"/>
      <c r="DH82" s="963"/>
      <c r="DI82" s="963"/>
      <c r="DJ82" s="963"/>
      <c r="DK82" s="964"/>
      <c r="DL82" s="962"/>
      <c r="DM82" s="963"/>
      <c r="DN82" s="963"/>
      <c r="DO82" s="963"/>
      <c r="DP82" s="964"/>
      <c r="DQ82" s="962"/>
      <c r="DR82" s="963"/>
      <c r="DS82" s="963"/>
      <c r="DT82" s="963"/>
      <c r="DU82" s="964"/>
      <c r="DV82" s="951"/>
      <c r="DW82" s="952"/>
      <c r="DX82" s="952"/>
      <c r="DY82" s="952"/>
      <c r="DZ82" s="953"/>
      <c r="EA82" s="231"/>
    </row>
    <row r="83" spans="1:131" ht="26.25" customHeight="1" x14ac:dyDescent="0.15">
      <c r="A83" s="240">
        <v>16</v>
      </c>
      <c r="B83" s="980"/>
      <c r="C83" s="981"/>
      <c r="D83" s="981"/>
      <c r="E83" s="981"/>
      <c r="F83" s="981"/>
      <c r="G83" s="981"/>
      <c r="H83" s="981"/>
      <c r="I83" s="981"/>
      <c r="J83" s="981"/>
      <c r="K83" s="981"/>
      <c r="L83" s="981"/>
      <c r="M83" s="981"/>
      <c r="N83" s="981"/>
      <c r="O83" s="981"/>
      <c r="P83" s="982"/>
      <c r="Q83" s="983"/>
      <c r="R83" s="977"/>
      <c r="S83" s="977"/>
      <c r="T83" s="977"/>
      <c r="U83" s="977"/>
      <c r="V83" s="977"/>
      <c r="W83" s="977"/>
      <c r="X83" s="977"/>
      <c r="Y83" s="977"/>
      <c r="Z83" s="977"/>
      <c r="AA83" s="977"/>
      <c r="AB83" s="977"/>
      <c r="AC83" s="977"/>
      <c r="AD83" s="977"/>
      <c r="AE83" s="977"/>
      <c r="AF83" s="977"/>
      <c r="AG83" s="977"/>
      <c r="AH83" s="977"/>
      <c r="AI83" s="977"/>
      <c r="AJ83" s="977"/>
      <c r="AK83" s="977"/>
      <c r="AL83" s="977"/>
      <c r="AM83" s="977"/>
      <c r="AN83" s="977"/>
      <c r="AO83" s="977"/>
      <c r="AP83" s="977"/>
      <c r="AQ83" s="977"/>
      <c r="AR83" s="977"/>
      <c r="AS83" s="977"/>
      <c r="AT83" s="977"/>
      <c r="AU83" s="977"/>
      <c r="AV83" s="977"/>
      <c r="AW83" s="977"/>
      <c r="AX83" s="977"/>
      <c r="AY83" s="977"/>
      <c r="AZ83" s="978"/>
      <c r="BA83" s="978"/>
      <c r="BB83" s="978"/>
      <c r="BC83" s="978"/>
      <c r="BD83" s="979"/>
      <c r="BE83" s="243"/>
      <c r="BF83" s="243"/>
      <c r="BG83" s="243"/>
      <c r="BH83" s="243"/>
      <c r="BI83" s="243"/>
      <c r="BJ83" s="243"/>
      <c r="BK83" s="243"/>
      <c r="BL83" s="243"/>
      <c r="BM83" s="243"/>
      <c r="BN83" s="243"/>
      <c r="BO83" s="243"/>
      <c r="BP83" s="243"/>
      <c r="BQ83" s="240">
        <v>77</v>
      </c>
      <c r="BR83" s="245"/>
      <c r="BS83" s="951"/>
      <c r="BT83" s="952"/>
      <c r="BU83" s="952"/>
      <c r="BV83" s="952"/>
      <c r="BW83" s="952"/>
      <c r="BX83" s="952"/>
      <c r="BY83" s="952"/>
      <c r="BZ83" s="952"/>
      <c r="CA83" s="952"/>
      <c r="CB83" s="952"/>
      <c r="CC83" s="952"/>
      <c r="CD83" s="952"/>
      <c r="CE83" s="952"/>
      <c r="CF83" s="952"/>
      <c r="CG83" s="961"/>
      <c r="CH83" s="962"/>
      <c r="CI83" s="963"/>
      <c r="CJ83" s="963"/>
      <c r="CK83" s="963"/>
      <c r="CL83" s="964"/>
      <c r="CM83" s="962"/>
      <c r="CN83" s="963"/>
      <c r="CO83" s="963"/>
      <c r="CP83" s="963"/>
      <c r="CQ83" s="964"/>
      <c r="CR83" s="962"/>
      <c r="CS83" s="963"/>
      <c r="CT83" s="963"/>
      <c r="CU83" s="963"/>
      <c r="CV83" s="964"/>
      <c r="CW83" s="962"/>
      <c r="CX83" s="963"/>
      <c r="CY83" s="963"/>
      <c r="CZ83" s="963"/>
      <c r="DA83" s="964"/>
      <c r="DB83" s="962"/>
      <c r="DC83" s="963"/>
      <c r="DD83" s="963"/>
      <c r="DE83" s="963"/>
      <c r="DF83" s="964"/>
      <c r="DG83" s="962"/>
      <c r="DH83" s="963"/>
      <c r="DI83" s="963"/>
      <c r="DJ83" s="963"/>
      <c r="DK83" s="964"/>
      <c r="DL83" s="962"/>
      <c r="DM83" s="963"/>
      <c r="DN83" s="963"/>
      <c r="DO83" s="963"/>
      <c r="DP83" s="964"/>
      <c r="DQ83" s="962"/>
      <c r="DR83" s="963"/>
      <c r="DS83" s="963"/>
      <c r="DT83" s="963"/>
      <c r="DU83" s="964"/>
      <c r="DV83" s="951"/>
      <c r="DW83" s="952"/>
      <c r="DX83" s="952"/>
      <c r="DY83" s="952"/>
      <c r="DZ83" s="953"/>
      <c r="EA83" s="231"/>
    </row>
    <row r="84" spans="1:131" ht="26.25" customHeight="1" x14ac:dyDescent="0.15">
      <c r="A84" s="240">
        <v>17</v>
      </c>
      <c r="B84" s="980"/>
      <c r="C84" s="981"/>
      <c r="D84" s="981"/>
      <c r="E84" s="981"/>
      <c r="F84" s="981"/>
      <c r="G84" s="981"/>
      <c r="H84" s="981"/>
      <c r="I84" s="981"/>
      <c r="J84" s="981"/>
      <c r="K84" s="981"/>
      <c r="L84" s="981"/>
      <c r="M84" s="981"/>
      <c r="N84" s="981"/>
      <c r="O84" s="981"/>
      <c r="P84" s="982"/>
      <c r="Q84" s="983"/>
      <c r="R84" s="977"/>
      <c r="S84" s="977"/>
      <c r="T84" s="977"/>
      <c r="U84" s="977"/>
      <c r="V84" s="977"/>
      <c r="W84" s="977"/>
      <c r="X84" s="977"/>
      <c r="Y84" s="977"/>
      <c r="Z84" s="977"/>
      <c r="AA84" s="977"/>
      <c r="AB84" s="977"/>
      <c r="AC84" s="977"/>
      <c r="AD84" s="977"/>
      <c r="AE84" s="977"/>
      <c r="AF84" s="977"/>
      <c r="AG84" s="977"/>
      <c r="AH84" s="977"/>
      <c r="AI84" s="977"/>
      <c r="AJ84" s="977"/>
      <c r="AK84" s="977"/>
      <c r="AL84" s="977"/>
      <c r="AM84" s="977"/>
      <c r="AN84" s="977"/>
      <c r="AO84" s="977"/>
      <c r="AP84" s="977"/>
      <c r="AQ84" s="977"/>
      <c r="AR84" s="977"/>
      <c r="AS84" s="977"/>
      <c r="AT84" s="977"/>
      <c r="AU84" s="977"/>
      <c r="AV84" s="977"/>
      <c r="AW84" s="977"/>
      <c r="AX84" s="977"/>
      <c r="AY84" s="977"/>
      <c r="AZ84" s="978"/>
      <c r="BA84" s="978"/>
      <c r="BB84" s="978"/>
      <c r="BC84" s="978"/>
      <c r="BD84" s="979"/>
      <c r="BE84" s="243"/>
      <c r="BF84" s="243"/>
      <c r="BG84" s="243"/>
      <c r="BH84" s="243"/>
      <c r="BI84" s="243"/>
      <c r="BJ84" s="243"/>
      <c r="BK84" s="243"/>
      <c r="BL84" s="243"/>
      <c r="BM84" s="243"/>
      <c r="BN84" s="243"/>
      <c r="BO84" s="243"/>
      <c r="BP84" s="243"/>
      <c r="BQ84" s="240">
        <v>78</v>
      </c>
      <c r="BR84" s="245"/>
      <c r="BS84" s="951"/>
      <c r="BT84" s="952"/>
      <c r="BU84" s="952"/>
      <c r="BV84" s="952"/>
      <c r="BW84" s="952"/>
      <c r="BX84" s="952"/>
      <c r="BY84" s="952"/>
      <c r="BZ84" s="952"/>
      <c r="CA84" s="952"/>
      <c r="CB84" s="952"/>
      <c r="CC84" s="952"/>
      <c r="CD84" s="952"/>
      <c r="CE84" s="952"/>
      <c r="CF84" s="952"/>
      <c r="CG84" s="961"/>
      <c r="CH84" s="962"/>
      <c r="CI84" s="963"/>
      <c r="CJ84" s="963"/>
      <c r="CK84" s="963"/>
      <c r="CL84" s="964"/>
      <c r="CM84" s="962"/>
      <c r="CN84" s="963"/>
      <c r="CO84" s="963"/>
      <c r="CP84" s="963"/>
      <c r="CQ84" s="964"/>
      <c r="CR84" s="962"/>
      <c r="CS84" s="963"/>
      <c r="CT84" s="963"/>
      <c r="CU84" s="963"/>
      <c r="CV84" s="964"/>
      <c r="CW84" s="962"/>
      <c r="CX84" s="963"/>
      <c r="CY84" s="963"/>
      <c r="CZ84" s="963"/>
      <c r="DA84" s="964"/>
      <c r="DB84" s="962"/>
      <c r="DC84" s="963"/>
      <c r="DD84" s="963"/>
      <c r="DE84" s="963"/>
      <c r="DF84" s="964"/>
      <c r="DG84" s="962"/>
      <c r="DH84" s="963"/>
      <c r="DI84" s="963"/>
      <c r="DJ84" s="963"/>
      <c r="DK84" s="964"/>
      <c r="DL84" s="962"/>
      <c r="DM84" s="963"/>
      <c r="DN84" s="963"/>
      <c r="DO84" s="963"/>
      <c r="DP84" s="964"/>
      <c r="DQ84" s="962"/>
      <c r="DR84" s="963"/>
      <c r="DS84" s="963"/>
      <c r="DT84" s="963"/>
      <c r="DU84" s="964"/>
      <c r="DV84" s="951"/>
      <c r="DW84" s="952"/>
      <c r="DX84" s="952"/>
      <c r="DY84" s="952"/>
      <c r="DZ84" s="953"/>
      <c r="EA84" s="231"/>
    </row>
    <row r="85" spans="1:131" ht="26.25" customHeight="1" x14ac:dyDescent="0.15">
      <c r="A85" s="240">
        <v>18</v>
      </c>
      <c r="B85" s="980"/>
      <c r="C85" s="981"/>
      <c r="D85" s="981"/>
      <c r="E85" s="981"/>
      <c r="F85" s="981"/>
      <c r="G85" s="981"/>
      <c r="H85" s="981"/>
      <c r="I85" s="981"/>
      <c r="J85" s="981"/>
      <c r="K85" s="981"/>
      <c r="L85" s="981"/>
      <c r="M85" s="981"/>
      <c r="N85" s="981"/>
      <c r="O85" s="981"/>
      <c r="P85" s="982"/>
      <c r="Q85" s="983"/>
      <c r="R85" s="977"/>
      <c r="S85" s="977"/>
      <c r="T85" s="977"/>
      <c r="U85" s="977"/>
      <c r="V85" s="977"/>
      <c r="W85" s="977"/>
      <c r="X85" s="977"/>
      <c r="Y85" s="977"/>
      <c r="Z85" s="977"/>
      <c r="AA85" s="977"/>
      <c r="AB85" s="977"/>
      <c r="AC85" s="977"/>
      <c r="AD85" s="977"/>
      <c r="AE85" s="977"/>
      <c r="AF85" s="977"/>
      <c r="AG85" s="977"/>
      <c r="AH85" s="977"/>
      <c r="AI85" s="977"/>
      <c r="AJ85" s="977"/>
      <c r="AK85" s="977"/>
      <c r="AL85" s="977"/>
      <c r="AM85" s="977"/>
      <c r="AN85" s="977"/>
      <c r="AO85" s="977"/>
      <c r="AP85" s="977"/>
      <c r="AQ85" s="977"/>
      <c r="AR85" s="977"/>
      <c r="AS85" s="977"/>
      <c r="AT85" s="977"/>
      <c r="AU85" s="977"/>
      <c r="AV85" s="977"/>
      <c r="AW85" s="977"/>
      <c r="AX85" s="977"/>
      <c r="AY85" s="977"/>
      <c r="AZ85" s="978"/>
      <c r="BA85" s="978"/>
      <c r="BB85" s="978"/>
      <c r="BC85" s="978"/>
      <c r="BD85" s="979"/>
      <c r="BE85" s="243"/>
      <c r="BF85" s="243"/>
      <c r="BG85" s="243"/>
      <c r="BH85" s="243"/>
      <c r="BI85" s="243"/>
      <c r="BJ85" s="243"/>
      <c r="BK85" s="243"/>
      <c r="BL85" s="243"/>
      <c r="BM85" s="243"/>
      <c r="BN85" s="243"/>
      <c r="BO85" s="243"/>
      <c r="BP85" s="243"/>
      <c r="BQ85" s="240">
        <v>79</v>
      </c>
      <c r="BR85" s="245"/>
      <c r="BS85" s="951"/>
      <c r="BT85" s="952"/>
      <c r="BU85" s="952"/>
      <c r="BV85" s="952"/>
      <c r="BW85" s="952"/>
      <c r="BX85" s="952"/>
      <c r="BY85" s="952"/>
      <c r="BZ85" s="952"/>
      <c r="CA85" s="952"/>
      <c r="CB85" s="952"/>
      <c r="CC85" s="952"/>
      <c r="CD85" s="952"/>
      <c r="CE85" s="952"/>
      <c r="CF85" s="952"/>
      <c r="CG85" s="961"/>
      <c r="CH85" s="962"/>
      <c r="CI85" s="963"/>
      <c r="CJ85" s="963"/>
      <c r="CK85" s="963"/>
      <c r="CL85" s="964"/>
      <c r="CM85" s="962"/>
      <c r="CN85" s="963"/>
      <c r="CO85" s="963"/>
      <c r="CP85" s="963"/>
      <c r="CQ85" s="964"/>
      <c r="CR85" s="962"/>
      <c r="CS85" s="963"/>
      <c r="CT85" s="963"/>
      <c r="CU85" s="963"/>
      <c r="CV85" s="964"/>
      <c r="CW85" s="962"/>
      <c r="CX85" s="963"/>
      <c r="CY85" s="963"/>
      <c r="CZ85" s="963"/>
      <c r="DA85" s="964"/>
      <c r="DB85" s="962"/>
      <c r="DC85" s="963"/>
      <c r="DD85" s="963"/>
      <c r="DE85" s="963"/>
      <c r="DF85" s="964"/>
      <c r="DG85" s="962"/>
      <c r="DH85" s="963"/>
      <c r="DI85" s="963"/>
      <c r="DJ85" s="963"/>
      <c r="DK85" s="964"/>
      <c r="DL85" s="962"/>
      <c r="DM85" s="963"/>
      <c r="DN85" s="963"/>
      <c r="DO85" s="963"/>
      <c r="DP85" s="964"/>
      <c r="DQ85" s="962"/>
      <c r="DR85" s="963"/>
      <c r="DS85" s="963"/>
      <c r="DT85" s="963"/>
      <c r="DU85" s="964"/>
      <c r="DV85" s="951"/>
      <c r="DW85" s="952"/>
      <c r="DX85" s="952"/>
      <c r="DY85" s="952"/>
      <c r="DZ85" s="953"/>
      <c r="EA85" s="231"/>
    </row>
    <row r="86" spans="1:131" ht="26.25" customHeight="1" x14ac:dyDescent="0.15">
      <c r="A86" s="240">
        <v>19</v>
      </c>
      <c r="B86" s="980"/>
      <c r="C86" s="981"/>
      <c r="D86" s="981"/>
      <c r="E86" s="981"/>
      <c r="F86" s="981"/>
      <c r="G86" s="981"/>
      <c r="H86" s="981"/>
      <c r="I86" s="981"/>
      <c r="J86" s="981"/>
      <c r="K86" s="981"/>
      <c r="L86" s="981"/>
      <c r="M86" s="981"/>
      <c r="N86" s="981"/>
      <c r="O86" s="981"/>
      <c r="P86" s="982"/>
      <c r="Q86" s="983"/>
      <c r="R86" s="977"/>
      <c r="S86" s="977"/>
      <c r="T86" s="977"/>
      <c r="U86" s="977"/>
      <c r="V86" s="977"/>
      <c r="W86" s="977"/>
      <c r="X86" s="977"/>
      <c r="Y86" s="977"/>
      <c r="Z86" s="977"/>
      <c r="AA86" s="977"/>
      <c r="AB86" s="977"/>
      <c r="AC86" s="977"/>
      <c r="AD86" s="977"/>
      <c r="AE86" s="977"/>
      <c r="AF86" s="977"/>
      <c r="AG86" s="977"/>
      <c r="AH86" s="977"/>
      <c r="AI86" s="977"/>
      <c r="AJ86" s="977"/>
      <c r="AK86" s="977"/>
      <c r="AL86" s="977"/>
      <c r="AM86" s="977"/>
      <c r="AN86" s="977"/>
      <c r="AO86" s="977"/>
      <c r="AP86" s="977"/>
      <c r="AQ86" s="977"/>
      <c r="AR86" s="977"/>
      <c r="AS86" s="977"/>
      <c r="AT86" s="977"/>
      <c r="AU86" s="977"/>
      <c r="AV86" s="977"/>
      <c r="AW86" s="977"/>
      <c r="AX86" s="977"/>
      <c r="AY86" s="977"/>
      <c r="AZ86" s="978"/>
      <c r="BA86" s="978"/>
      <c r="BB86" s="978"/>
      <c r="BC86" s="978"/>
      <c r="BD86" s="979"/>
      <c r="BE86" s="243"/>
      <c r="BF86" s="243"/>
      <c r="BG86" s="243"/>
      <c r="BH86" s="243"/>
      <c r="BI86" s="243"/>
      <c r="BJ86" s="243"/>
      <c r="BK86" s="243"/>
      <c r="BL86" s="243"/>
      <c r="BM86" s="243"/>
      <c r="BN86" s="243"/>
      <c r="BO86" s="243"/>
      <c r="BP86" s="243"/>
      <c r="BQ86" s="240">
        <v>80</v>
      </c>
      <c r="BR86" s="245"/>
      <c r="BS86" s="951"/>
      <c r="BT86" s="952"/>
      <c r="BU86" s="952"/>
      <c r="BV86" s="952"/>
      <c r="BW86" s="952"/>
      <c r="BX86" s="952"/>
      <c r="BY86" s="952"/>
      <c r="BZ86" s="952"/>
      <c r="CA86" s="952"/>
      <c r="CB86" s="952"/>
      <c r="CC86" s="952"/>
      <c r="CD86" s="952"/>
      <c r="CE86" s="952"/>
      <c r="CF86" s="952"/>
      <c r="CG86" s="961"/>
      <c r="CH86" s="962"/>
      <c r="CI86" s="963"/>
      <c r="CJ86" s="963"/>
      <c r="CK86" s="963"/>
      <c r="CL86" s="964"/>
      <c r="CM86" s="962"/>
      <c r="CN86" s="963"/>
      <c r="CO86" s="963"/>
      <c r="CP86" s="963"/>
      <c r="CQ86" s="964"/>
      <c r="CR86" s="962"/>
      <c r="CS86" s="963"/>
      <c r="CT86" s="963"/>
      <c r="CU86" s="963"/>
      <c r="CV86" s="964"/>
      <c r="CW86" s="962"/>
      <c r="CX86" s="963"/>
      <c r="CY86" s="963"/>
      <c r="CZ86" s="963"/>
      <c r="DA86" s="964"/>
      <c r="DB86" s="962"/>
      <c r="DC86" s="963"/>
      <c r="DD86" s="963"/>
      <c r="DE86" s="963"/>
      <c r="DF86" s="964"/>
      <c r="DG86" s="962"/>
      <c r="DH86" s="963"/>
      <c r="DI86" s="963"/>
      <c r="DJ86" s="963"/>
      <c r="DK86" s="964"/>
      <c r="DL86" s="962"/>
      <c r="DM86" s="963"/>
      <c r="DN86" s="963"/>
      <c r="DO86" s="963"/>
      <c r="DP86" s="964"/>
      <c r="DQ86" s="962"/>
      <c r="DR86" s="963"/>
      <c r="DS86" s="963"/>
      <c r="DT86" s="963"/>
      <c r="DU86" s="964"/>
      <c r="DV86" s="951"/>
      <c r="DW86" s="952"/>
      <c r="DX86" s="952"/>
      <c r="DY86" s="952"/>
      <c r="DZ86" s="953"/>
      <c r="EA86" s="231"/>
    </row>
    <row r="87" spans="1:131" ht="26.25" customHeight="1" x14ac:dyDescent="0.15">
      <c r="A87" s="246">
        <v>20</v>
      </c>
      <c r="B87" s="970"/>
      <c r="C87" s="971"/>
      <c r="D87" s="971"/>
      <c r="E87" s="971"/>
      <c r="F87" s="971"/>
      <c r="G87" s="971"/>
      <c r="H87" s="971"/>
      <c r="I87" s="971"/>
      <c r="J87" s="971"/>
      <c r="K87" s="971"/>
      <c r="L87" s="971"/>
      <c r="M87" s="971"/>
      <c r="N87" s="971"/>
      <c r="O87" s="971"/>
      <c r="P87" s="972"/>
      <c r="Q87" s="973"/>
      <c r="R87" s="974"/>
      <c r="S87" s="974"/>
      <c r="T87" s="974"/>
      <c r="U87" s="974"/>
      <c r="V87" s="974"/>
      <c r="W87" s="974"/>
      <c r="X87" s="974"/>
      <c r="Y87" s="974"/>
      <c r="Z87" s="974"/>
      <c r="AA87" s="974"/>
      <c r="AB87" s="974"/>
      <c r="AC87" s="974"/>
      <c r="AD87" s="974"/>
      <c r="AE87" s="974"/>
      <c r="AF87" s="974"/>
      <c r="AG87" s="974"/>
      <c r="AH87" s="974"/>
      <c r="AI87" s="974"/>
      <c r="AJ87" s="974"/>
      <c r="AK87" s="974"/>
      <c r="AL87" s="974"/>
      <c r="AM87" s="974"/>
      <c r="AN87" s="974"/>
      <c r="AO87" s="974"/>
      <c r="AP87" s="974"/>
      <c r="AQ87" s="974"/>
      <c r="AR87" s="974"/>
      <c r="AS87" s="974"/>
      <c r="AT87" s="974"/>
      <c r="AU87" s="974"/>
      <c r="AV87" s="974"/>
      <c r="AW87" s="974"/>
      <c r="AX87" s="974"/>
      <c r="AY87" s="974"/>
      <c r="AZ87" s="975"/>
      <c r="BA87" s="975"/>
      <c r="BB87" s="975"/>
      <c r="BC87" s="975"/>
      <c r="BD87" s="976"/>
      <c r="BE87" s="243"/>
      <c r="BF87" s="243"/>
      <c r="BG87" s="243"/>
      <c r="BH87" s="243"/>
      <c r="BI87" s="243"/>
      <c r="BJ87" s="243"/>
      <c r="BK87" s="243"/>
      <c r="BL87" s="243"/>
      <c r="BM87" s="243"/>
      <c r="BN87" s="243"/>
      <c r="BO87" s="243"/>
      <c r="BP87" s="243"/>
      <c r="BQ87" s="240">
        <v>81</v>
      </c>
      <c r="BR87" s="245"/>
      <c r="BS87" s="951"/>
      <c r="BT87" s="952"/>
      <c r="BU87" s="952"/>
      <c r="BV87" s="952"/>
      <c r="BW87" s="952"/>
      <c r="BX87" s="952"/>
      <c r="BY87" s="952"/>
      <c r="BZ87" s="952"/>
      <c r="CA87" s="952"/>
      <c r="CB87" s="952"/>
      <c r="CC87" s="952"/>
      <c r="CD87" s="952"/>
      <c r="CE87" s="952"/>
      <c r="CF87" s="952"/>
      <c r="CG87" s="961"/>
      <c r="CH87" s="962"/>
      <c r="CI87" s="963"/>
      <c r="CJ87" s="963"/>
      <c r="CK87" s="963"/>
      <c r="CL87" s="964"/>
      <c r="CM87" s="962"/>
      <c r="CN87" s="963"/>
      <c r="CO87" s="963"/>
      <c r="CP87" s="963"/>
      <c r="CQ87" s="964"/>
      <c r="CR87" s="962"/>
      <c r="CS87" s="963"/>
      <c r="CT87" s="963"/>
      <c r="CU87" s="963"/>
      <c r="CV87" s="964"/>
      <c r="CW87" s="962"/>
      <c r="CX87" s="963"/>
      <c r="CY87" s="963"/>
      <c r="CZ87" s="963"/>
      <c r="DA87" s="964"/>
      <c r="DB87" s="962"/>
      <c r="DC87" s="963"/>
      <c r="DD87" s="963"/>
      <c r="DE87" s="963"/>
      <c r="DF87" s="964"/>
      <c r="DG87" s="962"/>
      <c r="DH87" s="963"/>
      <c r="DI87" s="963"/>
      <c r="DJ87" s="963"/>
      <c r="DK87" s="964"/>
      <c r="DL87" s="962"/>
      <c r="DM87" s="963"/>
      <c r="DN87" s="963"/>
      <c r="DO87" s="963"/>
      <c r="DP87" s="964"/>
      <c r="DQ87" s="962"/>
      <c r="DR87" s="963"/>
      <c r="DS87" s="963"/>
      <c r="DT87" s="963"/>
      <c r="DU87" s="964"/>
      <c r="DV87" s="951"/>
      <c r="DW87" s="952"/>
      <c r="DX87" s="952"/>
      <c r="DY87" s="952"/>
      <c r="DZ87" s="953"/>
      <c r="EA87" s="231"/>
    </row>
    <row r="88" spans="1:131" ht="26.25" customHeight="1" thickBot="1" x14ac:dyDescent="0.2">
      <c r="A88" s="242" t="s">
        <v>392</v>
      </c>
      <c r="B88" s="943" t="s">
        <v>419</v>
      </c>
      <c r="C88" s="944"/>
      <c r="D88" s="944"/>
      <c r="E88" s="944"/>
      <c r="F88" s="944"/>
      <c r="G88" s="944"/>
      <c r="H88" s="944"/>
      <c r="I88" s="944"/>
      <c r="J88" s="944"/>
      <c r="K88" s="944"/>
      <c r="L88" s="944"/>
      <c r="M88" s="944"/>
      <c r="N88" s="944"/>
      <c r="O88" s="944"/>
      <c r="P88" s="954"/>
      <c r="Q88" s="968"/>
      <c r="R88" s="969"/>
      <c r="S88" s="969"/>
      <c r="T88" s="969"/>
      <c r="U88" s="969"/>
      <c r="V88" s="969"/>
      <c r="W88" s="969"/>
      <c r="X88" s="969"/>
      <c r="Y88" s="969"/>
      <c r="Z88" s="969"/>
      <c r="AA88" s="969"/>
      <c r="AB88" s="969"/>
      <c r="AC88" s="969"/>
      <c r="AD88" s="969"/>
      <c r="AE88" s="969"/>
      <c r="AF88" s="965">
        <v>5716</v>
      </c>
      <c r="AG88" s="965"/>
      <c r="AH88" s="965"/>
      <c r="AI88" s="965"/>
      <c r="AJ88" s="965"/>
      <c r="AK88" s="969"/>
      <c r="AL88" s="969"/>
      <c r="AM88" s="969"/>
      <c r="AN88" s="969"/>
      <c r="AO88" s="969"/>
      <c r="AP88" s="965">
        <v>32</v>
      </c>
      <c r="AQ88" s="965"/>
      <c r="AR88" s="965"/>
      <c r="AS88" s="965"/>
      <c r="AT88" s="965"/>
      <c r="AU88" s="965">
        <v>9</v>
      </c>
      <c r="AV88" s="965"/>
      <c r="AW88" s="965"/>
      <c r="AX88" s="965"/>
      <c r="AY88" s="965"/>
      <c r="AZ88" s="966"/>
      <c r="BA88" s="966"/>
      <c r="BB88" s="966"/>
      <c r="BC88" s="966"/>
      <c r="BD88" s="967"/>
      <c r="BE88" s="243"/>
      <c r="BF88" s="243"/>
      <c r="BG88" s="243"/>
      <c r="BH88" s="243"/>
      <c r="BI88" s="243"/>
      <c r="BJ88" s="243"/>
      <c r="BK88" s="243"/>
      <c r="BL88" s="243"/>
      <c r="BM88" s="243"/>
      <c r="BN88" s="243"/>
      <c r="BO88" s="243"/>
      <c r="BP88" s="243"/>
      <c r="BQ88" s="240">
        <v>82</v>
      </c>
      <c r="BR88" s="245"/>
      <c r="BS88" s="951"/>
      <c r="BT88" s="952"/>
      <c r="BU88" s="952"/>
      <c r="BV88" s="952"/>
      <c r="BW88" s="952"/>
      <c r="BX88" s="952"/>
      <c r="BY88" s="952"/>
      <c r="BZ88" s="952"/>
      <c r="CA88" s="952"/>
      <c r="CB88" s="952"/>
      <c r="CC88" s="952"/>
      <c r="CD88" s="952"/>
      <c r="CE88" s="952"/>
      <c r="CF88" s="952"/>
      <c r="CG88" s="961"/>
      <c r="CH88" s="962"/>
      <c r="CI88" s="963"/>
      <c r="CJ88" s="963"/>
      <c r="CK88" s="963"/>
      <c r="CL88" s="964"/>
      <c r="CM88" s="962"/>
      <c r="CN88" s="963"/>
      <c r="CO88" s="963"/>
      <c r="CP88" s="963"/>
      <c r="CQ88" s="964"/>
      <c r="CR88" s="962"/>
      <c r="CS88" s="963"/>
      <c r="CT88" s="963"/>
      <c r="CU88" s="963"/>
      <c r="CV88" s="964"/>
      <c r="CW88" s="962"/>
      <c r="CX88" s="963"/>
      <c r="CY88" s="963"/>
      <c r="CZ88" s="963"/>
      <c r="DA88" s="964"/>
      <c r="DB88" s="962"/>
      <c r="DC88" s="963"/>
      <c r="DD88" s="963"/>
      <c r="DE88" s="963"/>
      <c r="DF88" s="964"/>
      <c r="DG88" s="962"/>
      <c r="DH88" s="963"/>
      <c r="DI88" s="963"/>
      <c r="DJ88" s="963"/>
      <c r="DK88" s="964"/>
      <c r="DL88" s="962"/>
      <c r="DM88" s="963"/>
      <c r="DN88" s="963"/>
      <c r="DO88" s="963"/>
      <c r="DP88" s="964"/>
      <c r="DQ88" s="962"/>
      <c r="DR88" s="963"/>
      <c r="DS88" s="963"/>
      <c r="DT88" s="963"/>
      <c r="DU88" s="964"/>
      <c r="DV88" s="951"/>
      <c r="DW88" s="952"/>
      <c r="DX88" s="952"/>
      <c r="DY88" s="952"/>
      <c r="DZ88" s="953"/>
      <c r="EA88" s="231"/>
    </row>
    <row r="89" spans="1:131" ht="26.25" hidden="1" customHeight="1" x14ac:dyDescent="0.15">
      <c r="A89" s="247"/>
      <c r="B89" s="248"/>
      <c r="C89" s="248"/>
      <c r="D89" s="248"/>
      <c r="E89" s="248"/>
      <c r="F89" s="248"/>
      <c r="G89" s="248"/>
      <c r="H89" s="248"/>
      <c r="I89" s="248"/>
      <c r="J89" s="248"/>
      <c r="K89" s="248"/>
      <c r="L89" s="248"/>
      <c r="M89" s="248"/>
      <c r="N89" s="248"/>
      <c r="O89" s="248"/>
      <c r="P89" s="248"/>
      <c r="Q89" s="249"/>
      <c r="R89" s="249"/>
      <c r="S89" s="249"/>
      <c r="T89" s="249"/>
      <c r="U89" s="249"/>
      <c r="V89" s="249"/>
      <c r="W89" s="249"/>
      <c r="X89" s="249"/>
      <c r="Y89" s="249"/>
      <c r="Z89" s="249"/>
      <c r="AA89" s="249"/>
      <c r="AB89" s="249"/>
      <c r="AC89" s="249"/>
      <c r="AD89" s="249"/>
      <c r="AE89" s="249"/>
      <c r="AF89" s="249"/>
      <c r="AG89" s="249"/>
      <c r="AH89" s="249"/>
      <c r="AI89" s="249"/>
      <c r="AJ89" s="249"/>
      <c r="AK89" s="249"/>
      <c r="AL89" s="249"/>
      <c r="AM89" s="249"/>
      <c r="AN89" s="249"/>
      <c r="AO89" s="249"/>
      <c r="AP89" s="249"/>
      <c r="AQ89" s="249"/>
      <c r="AR89" s="249"/>
      <c r="AS89" s="249"/>
      <c r="AT89" s="249"/>
      <c r="AU89" s="249"/>
      <c r="AV89" s="249"/>
      <c r="AW89" s="249"/>
      <c r="AX89" s="249"/>
      <c r="AY89" s="249"/>
      <c r="AZ89" s="250"/>
      <c r="BA89" s="250"/>
      <c r="BB89" s="250"/>
      <c r="BC89" s="250"/>
      <c r="BD89" s="250"/>
      <c r="BE89" s="243"/>
      <c r="BF89" s="243"/>
      <c r="BG89" s="243"/>
      <c r="BH89" s="243"/>
      <c r="BI89" s="243"/>
      <c r="BJ89" s="243"/>
      <c r="BK89" s="243"/>
      <c r="BL89" s="243"/>
      <c r="BM89" s="243"/>
      <c r="BN89" s="243"/>
      <c r="BO89" s="243"/>
      <c r="BP89" s="243"/>
      <c r="BQ89" s="240">
        <v>83</v>
      </c>
      <c r="BR89" s="245"/>
      <c r="BS89" s="951"/>
      <c r="BT89" s="952"/>
      <c r="BU89" s="952"/>
      <c r="BV89" s="952"/>
      <c r="BW89" s="952"/>
      <c r="BX89" s="952"/>
      <c r="BY89" s="952"/>
      <c r="BZ89" s="952"/>
      <c r="CA89" s="952"/>
      <c r="CB89" s="952"/>
      <c r="CC89" s="952"/>
      <c r="CD89" s="952"/>
      <c r="CE89" s="952"/>
      <c r="CF89" s="952"/>
      <c r="CG89" s="961"/>
      <c r="CH89" s="962"/>
      <c r="CI89" s="963"/>
      <c r="CJ89" s="963"/>
      <c r="CK89" s="963"/>
      <c r="CL89" s="964"/>
      <c r="CM89" s="962"/>
      <c r="CN89" s="963"/>
      <c r="CO89" s="963"/>
      <c r="CP89" s="963"/>
      <c r="CQ89" s="964"/>
      <c r="CR89" s="962"/>
      <c r="CS89" s="963"/>
      <c r="CT89" s="963"/>
      <c r="CU89" s="963"/>
      <c r="CV89" s="964"/>
      <c r="CW89" s="962"/>
      <c r="CX89" s="963"/>
      <c r="CY89" s="963"/>
      <c r="CZ89" s="963"/>
      <c r="DA89" s="964"/>
      <c r="DB89" s="962"/>
      <c r="DC89" s="963"/>
      <c r="DD89" s="963"/>
      <c r="DE89" s="963"/>
      <c r="DF89" s="964"/>
      <c r="DG89" s="962"/>
      <c r="DH89" s="963"/>
      <c r="DI89" s="963"/>
      <c r="DJ89" s="963"/>
      <c r="DK89" s="964"/>
      <c r="DL89" s="962"/>
      <c r="DM89" s="963"/>
      <c r="DN89" s="963"/>
      <c r="DO89" s="963"/>
      <c r="DP89" s="964"/>
      <c r="DQ89" s="962"/>
      <c r="DR89" s="963"/>
      <c r="DS89" s="963"/>
      <c r="DT89" s="963"/>
      <c r="DU89" s="964"/>
      <c r="DV89" s="951"/>
      <c r="DW89" s="952"/>
      <c r="DX89" s="952"/>
      <c r="DY89" s="952"/>
      <c r="DZ89" s="953"/>
      <c r="EA89" s="231"/>
    </row>
    <row r="90" spans="1:131" ht="26.25" hidden="1" customHeight="1" x14ac:dyDescent="0.15">
      <c r="A90" s="247"/>
      <c r="B90" s="248"/>
      <c r="C90" s="248"/>
      <c r="D90" s="248"/>
      <c r="E90" s="248"/>
      <c r="F90" s="248"/>
      <c r="G90" s="248"/>
      <c r="H90" s="248"/>
      <c r="I90" s="248"/>
      <c r="J90" s="248"/>
      <c r="K90" s="248"/>
      <c r="L90" s="248"/>
      <c r="M90" s="248"/>
      <c r="N90" s="248"/>
      <c r="O90" s="248"/>
      <c r="P90" s="248"/>
      <c r="Q90" s="249"/>
      <c r="R90" s="249"/>
      <c r="S90" s="249"/>
      <c r="T90" s="249"/>
      <c r="U90" s="249"/>
      <c r="V90" s="249"/>
      <c r="W90" s="249"/>
      <c r="X90" s="249"/>
      <c r="Y90" s="249"/>
      <c r="Z90" s="249"/>
      <c r="AA90" s="249"/>
      <c r="AB90" s="249"/>
      <c r="AC90" s="249"/>
      <c r="AD90" s="249"/>
      <c r="AE90" s="249"/>
      <c r="AF90" s="249"/>
      <c r="AG90" s="249"/>
      <c r="AH90" s="249"/>
      <c r="AI90" s="249"/>
      <c r="AJ90" s="249"/>
      <c r="AK90" s="249"/>
      <c r="AL90" s="249"/>
      <c r="AM90" s="249"/>
      <c r="AN90" s="249"/>
      <c r="AO90" s="249"/>
      <c r="AP90" s="249"/>
      <c r="AQ90" s="249"/>
      <c r="AR90" s="249"/>
      <c r="AS90" s="249"/>
      <c r="AT90" s="249"/>
      <c r="AU90" s="249"/>
      <c r="AV90" s="249"/>
      <c r="AW90" s="249"/>
      <c r="AX90" s="249"/>
      <c r="AY90" s="249"/>
      <c r="AZ90" s="250"/>
      <c r="BA90" s="250"/>
      <c r="BB90" s="250"/>
      <c r="BC90" s="250"/>
      <c r="BD90" s="250"/>
      <c r="BE90" s="243"/>
      <c r="BF90" s="243"/>
      <c r="BG90" s="243"/>
      <c r="BH90" s="243"/>
      <c r="BI90" s="243"/>
      <c r="BJ90" s="243"/>
      <c r="BK90" s="243"/>
      <c r="BL90" s="243"/>
      <c r="BM90" s="243"/>
      <c r="BN90" s="243"/>
      <c r="BO90" s="243"/>
      <c r="BP90" s="243"/>
      <c r="BQ90" s="240">
        <v>84</v>
      </c>
      <c r="BR90" s="245"/>
      <c r="BS90" s="951"/>
      <c r="BT90" s="952"/>
      <c r="BU90" s="952"/>
      <c r="BV90" s="952"/>
      <c r="BW90" s="952"/>
      <c r="BX90" s="952"/>
      <c r="BY90" s="952"/>
      <c r="BZ90" s="952"/>
      <c r="CA90" s="952"/>
      <c r="CB90" s="952"/>
      <c r="CC90" s="952"/>
      <c r="CD90" s="952"/>
      <c r="CE90" s="952"/>
      <c r="CF90" s="952"/>
      <c r="CG90" s="961"/>
      <c r="CH90" s="962"/>
      <c r="CI90" s="963"/>
      <c r="CJ90" s="963"/>
      <c r="CK90" s="963"/>
      <c r="CL90" s="964"/>
      <c r="CM90" s="962"/>
      <c r="CN90" s="963"/>
      <c r="CO90" s="963"/>
      <c r="CP90" s="963"/>
      <c r="CQ90" s="964"/>
      <c r="CR90" s="962"/>
      <c r="CS90" s="963"/>
      <c r="CT90" s="963"/>
      <c r="CU90" s="963"/>
      <c r="CV90" s="964"/>
      <c r="CW90" s="962"/>
      <c r="CX90" s="963"/>
      <c r="CY90" s="963"/>
      <c r="CZ90" s="963"/>
      <c r="DA90" s="964"/>
      <c r="DB90" s="962"/>
      <c r="DC90" s="963"/>
      <c r="DD90" s="963"/>
      <c r="DE90" s="963"/>
      <c r="DF90" s="964"/>
      <c r="DG90" s="962"/>
      <c r="DH90" s="963"/>
      <c r="DI90" s="963"/>
      <c r="DJ90" s="963"/>
      <c r="DK90" s="964"/>
      <c r="DL90" s="962"/>
      <c r="DM90" s="963"/>
      <c r="DN90" s="963"/>
      <c r="DO90" s="963"/>
      <c r="DP90" s="964"/>
      <c r="DQ90" s="962"/>
      <c r="DR90" s="963"/>
      <c r="DS90" s="963"/>
      <c r="DT90" s="963"/>
      <c r="DU90" s="964"/>
      <c r="DV90" s="951"/>
      <c r="DW90" s="952"/>
      <c r="DX90" s="952"/>
      <c r="DY90" s="952"/>
      <c r="DZ90" s="953"/>
      <c r="EA90" s="231"/>
    </row>
    <row r="91" spans="1:131" ht="26.25" hidden="1" customHeight="1" x14ac:dyDescent="0.15">
      <c r="A91" s="247"/>
      <c r="B91" s="248"/>
      <c r="C91" s="248"/>
      <c r="D91" s="248"/>
      <c r="E91" s="248"/>
      <c r="F91" s="248"/>
      <c r="G91" s="248"/>
      <c r="H91" s="248"/>
      <c r="I91" s="248"/>
      <c r="J91" s="248"/>
      <c r="K91" s="248"/>
      <c r="L91" s="248"/>
      <c r="M91" s="248"/>
      <c r="N91" s="248"/>
      <c r="O91" s="248"/>
      <c r="P91" s="248"/>
      <c r="Q91" s="249"/>
      <c r="R91" s="249"/>
      <c r="S91" s="249"/>
      <c r="T91" s="249"/>
      <c r="U91" s="249"/>
      <c r="V91" s="249"/>
      <c r="W91" s="249"/>
      <c r="X91" s="249"/>
      <c r="Y91" s="249"/>
      <c r="Z91" s="249"/>
      <c r="AA91" s="249"/>
      <c r="AB91" s="249"/>
      <c r="AC91" s="249"/>
      <c r="AD91" s="249"/>
      <c r="AE91" s="249"/>
      <c r="AF91" s="249"/>
      <c r="AG91" s="249"/>
      <c r="AH91" s="249"/>
      <c r="AI91" s="249"/>
      <c r="AJ91" s="249"/>
      <c r="AK91" s="249"/>
      <c r="AL91" s="249"/>
      <c r="AM91" s="249"/>
      <c r="AN91" s="249"/>
      <c r="AO91" s="249"/>
      <c r="AP91" s="249"/>
      <c r="AQ91" s="249"/>
      <c r="AR91" s="249"/>
      <c r="AS91" s="249"/>
      <c r="AT91" s="249"/>
      <c r="AU91" s="249"/>
      <c r="AV91" s="249"/>
      <c r="AW91" s="249"/>
      <c r="AX91" s="249"/>
      <c r="AY91" s="249"/>
      <c r="AZ91" s="250"/>
      <c r="BA91" s="250"/>
      <c r="BB91" s="250"/>
      <c r="BC91" s="250"/>
      <c r="BD91" s="250"/>
      <c r="BE91" s="243"/>
      <c r="BF91" s="243"/>
      <c r="BG91" s="243"/>
      <c r="BH91" s="243"/>
      <c r="BI91" s="243"/>
      <c r="BJ91" s="243"/>
      <c r="BK91" s="243"/>
      <c r="BL91" s="243"/>
      <c r="BM91" s="243"/>
      <c r="BN91" s="243"/>
      <c r="BO91" s="243"/>
      <c r="BP91" s="243"/>
      <c r="BQ91" s="240">
        <v>85</v>
      </c>
      <c r="BR91" s="245"/>
      <c r="BS91" s="951"/>
      <c r="BT91" s="952"/>
      <c r="BU91" s="952"/>
      <c r="BV91" s="952"/>
      <c r="BW91" s="952"/>
      <c r="BX91" s="952"/>
      <c r="BY91" s="952"/>
      <c r="BZ91" s="952"/>
      <c r="CA91" s="952"/>
      <c r="CB91" s="952"/>
      <c r="CC91" s="952"/>
      <c r="CD91" s="952"/>
      <c r="CE91" s="952"/>
      <c r="CF91" s="952"/>
      <c r="CG91" s="961"/>
      <c r="CH91" s="962"/>
      <c r="CI91" s="963"/>
      <c r="CJ91" s="963"/>
      <c r="CK91" s="963"/>
      <c r="CL91" s="964"/>
      <c r="CM91" s="962"/>
      <c r="CN91" s="963"/>
      <c r="CO91" s="963"/>
      <c r="CP91" s="963"/>
      <c r="CQ91" s="964"/>
      <c r="CR91" s="962"/>
      <c r="CS91" s="963"/>
      <c r="CT91" s="963"/>
      <c r="CU91" s="963"/>
      <c r="CV91" s="964"/>
      <c r="CW91" s="962"/>
      <c r="CX91" s="963"/>
      <c r="CY91" s="963"/>
      <c r="CZ91" s="963"/>
      <c r="DA91" s="964"/>
      <c r="DB91" s="962"/>
      <c r="DC91" s="963"/>
      <c r="DD91" s="963"/>
      <c r="DE91" s="963"/>
      <c r="DF91" s="964"/>
      <c r="DG91" s="962"/>
      <c r="DH91" s="963"/>
      <c r="DI91" s="963"/>
      <c r="DJ91" s="963"/>
      <c r="DK91" s="964"/>
      <c r="DL91" s="962"/>
      <c r="DM91" s="963"/>
      <c r="DN91" s="963"/>
      <c r="DO91" s="963"/>
      <c r="DP91" s="964"/>
      <c r="DQ91" s="962"/>
      <c r="DR91" s="963"/>
      <c r="DS91" s="963"/>
      <c r="DT91" s="963"/>
      <c r="DU91" s="964"/>
      <c r="DV91" s="951"/>
      <c r="DW91" s="952"/>
      <c r="DX91" s="952"/>
      <c r="DY91" s="952"/>
      <c r="DZ91" s="953"/>
      <c r="EA91" s="231"/>
    </row>
    <row r="92" spans="1:131" ht="26.25" hidden="1" customHeight="1" x14ac:dyDescent="0.15">
      <c r="A92" s="247"/>
      <c r="B92" s="248"/>
      <c r="C92" s="248"/>
      <c r="D92" s="248"/>
      <c r="E92" s="248"/>
      <c r="F92" s="248"/>
      <c r="G92" s="248"/>
      <c r="H92" s="248"/>
      <c r="I92" s="248"/>
      <c r="J92" s="248"/>
      <c r="K92" s="248"/>
      <c r="L92" s="248"/>
      <c r="M92" s="248"/>
      <c r="N92" s="248"/>
      <c r="O92" s="248"/>
      <c r="P92" s="248"/>
      <c r="Q92" s="249"/>
      <c r="R92" s="249"/>
      <c r="S92" s="249"/>
      <c r="T92" s="249"/>
      <c r="U92" s="249"/>
      <c r="V92" s="249"/>
      <c r="W92" s="249"/>
      <c r="X92" s="249"/>
      <c r="Y92" s="249"/>
      <c r="Z92" s="249"/>
      <c r="AA92" s="249"/>
      <c r="AB92" s="249"/>
      <c r="AC92" s="249"/>
      <c r="AD92" s="249"/>
      <c r="AE92" s="249"/>
      <c r="AF92" s="249"/>
      <c r="AG92" s="249"/>
      <c r="AH92" s="249"/>
      <c r="AI92" s="249"/>
      <c r="AJ92" s="249"/>
      <c r="AK92" s="249"/>
      <c r="AL92" s="249"/>
      <c r="AM92" s="249"/>
      <c r="AN92" s="249"/>
      <c r="AO92" s="249"/>
      <c r="AP92" s="249"/>
      <c r="AQ92" s="249"/>
      <c r="AR92" s="249"/>
      <c r="AS92" s="249"/>
      <c r="AT92" s="249"/>
      <c r="AU92" s="249"/>
      <c r="AV92" s="249"/>
      <c r="AW92" s="249"/>
      <c r="AX92" s="249"/>
      <c r="AY92" s="249"/>
      <c r="AZ92" s="250"/>
      <c r="BA92" s="250"/>
      <c r="BB92" s="250"/>
      <c r="BC92" s="250"/>
      <c r="BD92" s="250"/>
      <c r="BE92" s="243"/>
      <c r="BF92" s="243"/>
      <c r="BG92" s="243"/>
      <c r="BH92" s="243"/>
      <c r="BI92" s="243"/>
      <c r="BJ92" s="243"/>
      <c r="BK92" s="243"/>
      <c r="BL92" s="243"/>
      <c r="BM92" s="243"/>
      <c r="BN92" s="243"/>
      <c r="BO92" s="243"/>
      <c r="BP92" s="243"/>
      <c r="BQ92" s="240">
        <v>86</v>
      </c>
      <c r="BR92" s="245"/>
      <c r="BS92" s="951"/>
      <c r="BT92" s="952"/>
      <c r="BU92" s="952"/>
      <c r="BV92" s="952"/>
      <c r="BW92" s="952"/>
      <c r="BX92" s="952"/>
      <c r="BY92" s="952"/>
      <c r="BZ92" s="952"/>
      <c r="CA92" s="952"/>
      <c r="CB92" s="952"/>
      <c r="CC92" s="952"/>
      <c r="CD92" s="952"/>
      <c r="CE92" s="952"/>
      <c r="CF92" s="952"/>
      <c r="CG92" s="961"/>
      <c r="CH92" s="962"/>
      <c r="CI92" s="963"/>
      <c r="CJ92" s="963"/>
      <c r="CK92" s="963"/>
      <c r="CL92" s="964"/>
      <c r="CM92" s="962"/>
      <c r="CN92" s="963"/>
      <c r="CO92" s="963"/>
      <c r="CP92" s="963"/>
      <c r="CQ92" s="964"/>
      <c r="CR92" s="962"/>
      <c r="CS92" s="963"/>
      <c r="CT92" s="963"/>
      <c r="CU92" s="963"/>
      <c r="CV92" s="964"/>
      <c r="CW92" s="962"/>
      <c r="CX92" s="963"/>
      <c r="CY92" s="963"/>
      <c r="CZ92" s="963"/>
      <c r="DA92" s="964"/>
      <c r="DB92" s="962"/>
      <c r="DC92" s="963"/>
      <c r="DD92" s="963"/>
      <c r="DE92" s="963"/>
      <c r="DF92" s="964"/>
      <c r="DG92" s="962"/>
      <c r="DH92" s="963"/>
      <c r="DI92" s="963"/>
      <c r="DJ92" s="963"/>
      <c r="DK92" s="964"/>
      <c r="DL92" s="962"/>
      <c r="DM92" s="963"/>
      <c r="DN92" s="963"/>
      <c r="DO92" s="963"/>
      <c r="DP92" s="964"/>
      <c r="DQ92" s="962"/>
      <c r="DR92" s="963"/>
      <c r="DS92" s="963"/>
      <c r="DT92" s="963"/>
      <c r="DU92" s="964"/>
      <c r="DV92" s="951"/>
      <c r="DW92" s="952"/>
      <c r="DX92" s="952"/>
      <c r="DY92" s="952"/>
      <c r="DZ92" s="953"/>
      <c r="EA92" s="231"/>
    </row>
    <row r="93" spans="1:131" ht="26.25" hidden="1" customHeight="1" x14ac:dyDescent="0.15">
      <c r="A93" s="247"/>
      <c r="B93" s="248"/>
      <c r="C93" s="248"/>
      <c r="D93" s="248"/>
      <c r="E93" s="248"/>
      <c r="F93" s="248"/>
      <c r="G93" s="248"/>
      <c r="H93" s="248"/>
      <c r="I93" s="248"/>
      <c r="J93" s="248"/>
      <c r="K93" s="248"/>
      <c r="L93" s="248"/>
      <c r="M93" s="248"/>
      <c r="N93" s="248"/>
      <c r="O93" s="248"/>
      <c r="P93" s="248"/>
      <c r="Q93" s="249"/>
      <c r="R93" s="249"/>
      <c r="S93" s="249"/>
      <c r="T93" s="249"/>
      <c r="U93" s="249"/>
      <c r="V93" s="249"/>
      <c r="W93" s="249"/>
      <c r="X93" s="249"/>
      <c r="Y93" s="249"/>
      <c r="Z93" s="249"/>
      <c r="AA93" s="249"/>
      <c r="AB93" s="249"/>
      <c r="AC93" s="249"/>
      <c r="AD93" s="249"/>
      <c r="AE93" s="249"/>
      <c r="AF93" s="249"/>
      <c r="AG93" s="249"/>
      <c r="AH93" s="249"/>
      <c r="AI93" s="249"/>
      <c r="AJ93" s="249"/>
      <c r="AK93" s="249"/>
      <c r="AL93" s="249"/>
      <c r="AM93" s="249"/>
      <c r="AN93" s="249"/>
      <c r="AO93" s="249"/>
      <c r="AP93" s="249"/>
      <c r="AQ93" s="249"/>
      <c r="AR93" s="249"/>
      <c r="AS93" s="249"/>
      <c r="AT93" s="249"/>
      <c r="AU93" s="249"/>
      <c r="AV93" s="249"/>
      <c r="AW93" s="249"/>
      <c r="AX93" s="249"/>
      <c r="AY93" s="249"/>
      <c r="AZ93" s="250"/>
      <c r="BA93" s="250"/>
      <c r="BB93" s="250"/>
      <c r="BC93" s="250"/>
      <c r="BD93" s="250"/>
      <c r="BE93" s="243"/>
      <c r="BF93" s="243"/>
      <c r="BG93" s="243"/>
      <c r="BH93" s="243"/>
      <c r="BI93" s="243"/>
      <c r="BJ93" s="243"/>
      <c r="BK93" s="243"/>
      <c r="BL93" s="243"/>
      <c r="BM93" s="243"/>
      <c r="BN93" s="243"/>
      <c r="BO93" s="243"/>
      <c r="BP93" s="243"/>
      <c r="BQ93" s="240">
        <v>87</v>
      </c>
      <c r="BR93" s="245"/>
      <c r="BS93" s="951"/>
      <c r="BT93" s="952"/>
      <c r="BU93" s="952"/>
      <c r="BV93" s="952"/>
      <c r="BW93" s="952"/>
      <c r="BX93" s="952"/>
      <c r="BY93" s="952"/>
      <c r="BZ93" s="952"/>
      <c r="CA93" s="952"/>
      <c r="CB93" s="952"/>
      <c r="CC93" s="952"/>
      <c r="CD93" s="952"/>
      <c r="CE93" s="952"/>
      <c r="CF93" s="952"/>
      <c r="CG93" s="961"/>
      <c r="CH93" s="962"/>
      <c r="CI93" s="963"/>
      <c r="CJ93" s="963"/>
      <c r="CK93" s="963"/>
      <c r="CL93" s="964"/>
      <c r="CM93" s="962"/>
      <c r="CN93" s="963"/>
      <c r="CO93" s="963"/>
      <c r="CP93" s="963"/>
      <c r="CQ93" s="964"/>
      <c r="CR93" s="962"/>
      <c r="CS93" s="963"/>
      <c r="CT93" s="963"/>
      <c r="CU93" s="963"/>
      <c r="CV93" s="964"/>
      <c r="CW93" s="962"/>
      <c r="CX93" s="963"/>
      <c r="CY93" s="963"/>
      <c r="CZ93" s="963"/>
      <c r="DA93" s="964"/>
      <c r="DB93" s="962"/>
      <c r="DC93" s="963"/>
      <c r="DD93" s="963"/>
      <c r="DE93" s="963"/>
      <c r="DF93" s="964"/>
      <c r="DG93" s="962"/>
      <c r="DH93" s="963"/>
      <c r="DI93" s="963"/>
      <c r="DJ93" s="963"/>
      <c r="DK93" s="964"/>
      <c r="DL93" s="962"/>
      <c r="DM93" s="963"/>
      <c r="DN93" s="963"/>
      <c r="DO93" s="963"/>
      <c r="DP93" s="964"/>
      <c r="DQ93" s="962"/>
      <c r="DR93" s="963"/>
      <c r="DS93" s="963"/>
      <c r="DT93" s="963"/>
      <c r="DU93" s="964"/>
      <c r="DV93" s="951"/>
      <c r="DW93" s="952"/>
      <c r="DX93" s="952"/>
      <c r="DY93" s="952"/>
      <c r="DZ93" s="953"/>
      <c r="EA93" s="231"/>
    </row>
    <row r="94" spans="1:131" ht="26.25" hidden="1" customHeight="1" x14ac:dyDescent="0.15">
      <c r="A94" s="247"/>
      <c r="B94" s="248"/>
      <c r="C94" s="248"/>
      <c r="D94" s="248"/>
      <c r="E94" s="248"/>
      <c r="F94" s="248"/>
      <c r="G94" s="248"/>
      <c r="H94" s="248"/>
      <c r="I94" s="248"/>
      <c r="J94" s="248"/>
      <c r="K94" s="248"/>
      <c r="L94" s="248"/>
      <c r="M94" s="248"/>
      <c r="N94" s="248"/>
      <c r="O94" s="248"/>
      <c r="P94" s="248"/>
      <c r="Q94" s="249"/>
      <c r="R94" s="249"/>
      <c r="S94" s="249"/>
      <c r="T94" s="249"/>
      <c r="U94" s="249"/>
      <c r="V94" s="249"/>
      <c r="W94" s="249"/>
      <c r="X94" s="249"/>
      <c r="Y94" s="249"/>
      <c r="Z94" s="249"/>
      <c r="AA94" s="249"/>
      <c r="AB94" s="249"/>
      <c r="AC94" s="249"/>
      <c r="AD94" s="249"/>
      <c r="AE94" s="249"/>
      <c r="AF94" s="249"/>
      <c r="AG94" s="249"/>
      <c r="AH94" s="249"/>
      <c r="AI94" s="249"/>
      <c r="AJ94" s="249"/>
      <c r="AK94" s="249"/>
      <c r="AL94" s="249"/>
      <c r="AM94" s="249"/>
      <c r="AN94" s="249"/>
      <c r="AO94" s="249"/>
      <c r="AP94" s="249"/>
      <c r="AQ94" s="249"/>
      <c r="AR94" s="249"/>
      <c r="AS94" s="249"/>
      <c r="AT94" s="249"/>
      <c r="AU94" s="249"/>
      <c r="AV94" s="249"/>
      <c r="AW94" s="249"/>
      <c r="AX94" s="249"/>
      <c r="AY94" s="249"/>
      <c r="AZ94" s="250"/>
      <c r="BA94" s="250"/>
      <c r="BB94" s="250"/>
      <c r="BC94" s="250"/>
      <c r="BD94" s="250"/>
      <c r="BE94" s="243"/>
      <c r="BF94" s="243"/>
      <c r="BG94" s="243"/>
      <c r="BH94" s="243"/>
      <c r="BI94" s="243"/>
      <c r="BJ94" s="243"/>
      <c r="BK94" s="243"/>
      <c r="BL94" s="243"/>
      <c r="BM94" s="243"/>
      <c r="BN94" s="243"/>
      <c r="BO94" s="243"/>
      <c r="BP94" s="243"/>
      <c r="BQ94" s="240">
        <v>88</v>
      </c>
      <c r="BR94" s="245"/>
      <c r="BS94" s="951"/>
      <c r="BT94" s="952"/>
      <c r="BU94" s="952"/>
      <c r="BV94" s="952"/>
      <c r="BW94" s="952"/>
      <c r="BX94" s="952"/>
      <c r="BY94" s="952"/>
      <c r="BZ94" s="952"/>
      <c r="CA94" s="952"/>
      <c r="CB94" s="952"/>
      <c r="CC94" s="952"/>
      <c r="CD94" s="952"/>
      <c r="CE94" s="952"/>
      <c r="CF94" s="952"/>
      <c r="CG94" s="961"/>
      <c r="CH94" s="962"/>
      <c r="CI94" s="963"/>
      <c r="CJ94" s="963"/>
      <c r="CK94" s="963"/>
      <c r="CL94" s="964"/>
      <c r="CM94" s="962"/>
      <c r="CN94" s="963"/>
      <c r="CO94" s="963"/>
      <c r="CP94" s="963"/>
      <c r="CQ94" s="964"/>
      <c r="CR94" s="962"/>
      <c r="CS94" s="963"/>
      <c r="CT94" s="963"/>
      <c r="CU94" s="963"/>
      <c r="CV94" s="964"/>
      <c r="CW94" s="962"/>
      <c r="CX94" s="963"/>
      <c r="CY94" s="963"/>
      <c r="CZ94" s="963"/>
      <c r="DA94" s="964"/>
      <c r="DB94" s="962"/>
      <c r="DC94" s="963"/>
      <c r="DD94" s="963"/>
      <c r="DE94" s="963"/>
      <c r="DF94" s="964"/>
      <c r="DG94" s="962"/>
      <c r="DH94" s="963"/>
      <c r="DI94" s="963"/>
      <c r="DJ94" s="963"/>
      <c r="DK94" s="964"/>
      <c r="DL94" s="962"/>
      <c r="DM94" s="963"/>
      <c r="DN94" s="963"/>
      <c r="DO94" s="963"/>
      <c r="DP94" s="964"/>
      <c r="DQ94" s="962"/>
      <c r="DR94" s="963"/>
      <c r="DS94" s="963"/>
      <c r="DT94" s="963"/>
      <c r="DU94" s="964"/>
      <c r="DV94" s="951"/>
      <c r="DW94" s="952"/>
      <c r="DX94" s="952"/>
      <c r="DY94" s="952"/>
      <c r="DZ94" s="953"/>
      <c r="EA94" s="231"/>
    </row>
    <row r="95" spans="1:131" ht="26.25" hidden="1" customHeight="1" x14ac:dyDescent="0.15">
      <c r="A95" s="247"/>
      <c r="B95" s="248"/>
      <c r="C95" s="248"/>
      <c r="D95" s="248"/>
      <c r="E95" s="248"/>
      <c r="F95" s="248"/>
      <c r="G95" s="248"/>
      <c r="H95" s="248"/>
      <c r="I95" s="248"/>
      <c r="J95" s="248"/>
      <c r="K95" s="248"/>
      <c r="L95" s="248"/>
      <c r="M95" s="248"/>
      <c r="N95" s="248"/>
      <c r="O95" s="248"/>
      <c r="P95" s="248"/>
      <c r="Q95" s="249"/>
      <c r="R95" s="249"/>
      <c r="S95" s="249"/>
      <c r="T95" s="249"/>
      <c r="U95" s="249"/>
      <c r="V95" s="249"/>
      <c r="W95" s="249"/>
      <c r="X95" s="249"/>
      <c r="Y95" s="249"/>
      <c r="Z95" s="249"/>
      <c r="AA95" s="249"/>
      <c r="AB95" s="249"/>
      <c r="AC95" s="249"/>
      <c r="AD95" s="249"/>
      <c r="AE95" s="249"/>
      <c r="AF95" s="249"/>
      <c r="AG95" s="249"/>
      <c r="AH95" s="249"/>
      <c r="AI95" s="249"/>
      <c r="AJ95" s="249"/>
      <c r="AK95" s="249"/>
      <c r="AL95" s="249"/>
      <c r="AM95" s="249"/>
      <c r="AN95" s="249"/>
      <c r="AO95" s="249"/>
      <c r="AP95" s="249"/>
      <c r="AQ95" s="249"/>
      <c r="AR95" s="249"/>
      <c r="AS95" s="249"/>
      <c r="AT95" s="249"/>
      <c r="AU95" s="249"/>
      <c r="AV95" s="249"/>
      <c r="AW95" s="249"/>
      <c r="AX95" s="249"/>
      <c r="AY95" s="249"/>
      <c r="AZ95" s="250"/>
      <c r="BA95" s="250"/>
      <c r="BB95" s="250"/>
      <c r="BC95" s="250"/>
      <c r="BD95" s="250"/>
      <c r="BE95" s="243"/>
      <c r="BF95" s="243"/>
      <c r="BG95" s="243"/>
      <c r="BH95" s="243"/>
      <c r="BI95" s="243"/>
      <c r="BJ95" s="243"/>
      <c r="BK95" s="243"/>
      <c r="BL95" s="243"/>
      <c r="BM95" s="243"/>
      <c r="BN95" s="243"/>
      <c r="BO95" s="243"/>
      <c r="BP95" s="243"/>
      <c r="BQ95" s="240">
        <v>89</v>
      </c>
      <c r="BR95" s="245"/>
      <c r="BS95" s="951"/>
      <c r="BT95" s="952"/>
      <c r="BU95" s="952"/>
      <c r="BV95" s="952"/>
      <c r="BW95" s="952"/>
      <c r="BX95" s="952"/>
      <c r="BY95" s="952"/>
      <c r="BZ95" s="952"/>
      <c r="CA95" s="952"/>
      <c r="CB95" s="952"/>
      <c r="CC95" s="952"/>
      <c r="CD95" s="952"/>
      <c r="CE95" s="952"/>
      <c r="CF95" s="952"/>
      <c r="CG95" s="961"/>
      <c r="CH95" s="962"/>
      <c r="CI95" s="963"/>
      <c r="CJ95" s="963"/>
      <c r="CK95" s="963"/>
      <c r="CL95" s="964"/>
      <c r="CM95" s="962"/>
      <c r="CN95" s="963"/>
      <c r="CO95" s="963"/>
      <c r="CP95" s="963"/>
      <c r="CQ95" s="964"/>
      <c r="CR95" s="962"/>
      <c r="CS95" s="963"/>
      <c r="CT95" s="963"/>
      <c r="CU95" s="963"/>
      <c r="CV95" s="964"/>
      <c r="CW95" s="962"/>
      <c r="CX95" s="963"/>
      <c r="CY95" s="963"/>
      <c r="CZ95" s="963"/>
      <c r="DA95" s="964"/>
      <c r="DB95" s="962"/>
      <c r="DC95" s="963"/>
      <c r="DD95" s="963"/>
      <c r="DE95" s="963"/>
      <c r="DF95" s="964"/>
      <c r="DG95" s="962"/>
      <c r="DH95" s="963"/>
      <c r="DI95" s="963"/>
      <c r="DJ95" s="963"/>
      <c r="DK95" s="964"/>
      <c r="DL95" s="962"/>
      <c r="DM95" s="963"/>
      <c r="DN95" s="963"/>
      <c r="DO95" s="963"/>
      <c r="DP95" s="964"/>
      <c r="DQ95" s="962"/>
      <c r="DR95" s="963"/>
      <c r="DS95" s="963"/>
      <c r="DT95" s="963"/>
      <c r="DU95" s="964"/>
      <c r="DV95" s="951"/>
      <c r="DW95" s="952"/>
      <c r="DX95" s="952"/>
      <c r="DY95" s="952"/>
      <c r="DZ95" s="953"/>
      <c r="EA95" s="231"/>
    </row>
    <row r="96" spans="1:131" ht="26.25" hidden="1" customHeight="1" x14ac:dyDescent="0.15">
      <c r="A96" s="247"/>
      <c r="B96" s="248"/>
      <c r="C96" s="248"/>
      <c r="D96" s="248"/>
      <c r="E96" s="248"/>
      <c r="F96" s="248"/>
      <c r="G96" s="248"/>
      <c r="H96" s="248"/>
      <c r="I96" s="248"/>
      <c r="J96" s="248"/>
      <c r="K96" s="248"/>
      <c r="L96" s="248"/>
      <c r="M96" s="248"/>
      <c r="N96" s="248"/>
      <c r="O96" s="248"/>
      <c r="P96" s="248"/>
      <c r="Q96" s="249"/>
      <c r="R96" s="249"/>
      <c r="S96" s="249"/>
      <c r="T96" s="249"/>
      <c r="U96" s="249"/>
      <c r="V96" s="249"/>
      <c r="W96" s="249"/>
      <c r="X96" s="249"/>
      <c r="Y96" s="249"/>
      <c r="Z96" s="249"/>
      <c r="AA96" s="249"/>
      <c r="AB96" s="249"/>
      <c r="AC96" s="249"/>
      <c r="AD96" s="249"/>
      <c r="AE96" s="249"/>
      <c r="AF96" s="249"/>
      <c r="AG96" s="249"/>
      <c r="AH96" s="249"/>
      <c r="AI96" s="249"/>
      <c r="AJ96" s="249"/>
      <c r="AK96" s="249"/>
      <c r="AL96" s="249"/>
      <c r="AM96" s="249"/>
      <c r="AN96" s="249"/>
      <c r="AO96" s="249"/>
      <c r="AP96" s="249"/>
      <c r="AQ96" s="249"/>
      <c r="AR96" s="249"/>
      <c r="AS96" s="249"/>
      <c r="AT96" s="249"/>
      <c r="AU96" s="249"/>
      <c r="AV96" s="249"/>
      <c r="AW96" s="249"/>
      <c r="AX96" s="249"/>
      <c r="AY96" s="249"/>
      <c r="AZ96" s="250"/>
      <c r="BA96" s="250"/>
      <c r="BB96" s="250"/>
      <c r="BC96" s="250"/>
      <c r="BD96" s="250"/>
      <c r="BE96" s="243"/>
      <c r="BF96" s="243"/>
      <c r="BG96" s="243"/>
      <c r="BH96" s="243"/>
      <c r="BI96" s="243"/>
      <c r="BJ96" s="243"/>
      <c r="BK96" s="243"/>
      <c r="BL96" s="243"/>
      <c r="BM96" s="243"/>
      <c r="BN96" s="243"/>
      <c r="BO96" s="243"/>
      <c r="BP96" s="243"/>
      <c r="BQ96" s="240">
        <v>90</v>
      </c>
      <c r="BR96" s="245"/>
      <c r="BS96" s="951"/>
      <c r="BT96" s="952"/>
      <c r="BU96" s="952"/>
      <c r="BV96" s="952"/>
      <c r="BW96" s="952"/>
      <c r="BX96" s="952"/>
      <c r="BY96" s="952"/>
      <c r="BZ96" s="952"/>
      <c r="CA96" s="952"/>
      <c r="CB96" s="952"/>
      <c r="CC96" s="952"/>
      <c r="CD96" s="952"/>
      <c r="CE96" s="952"/>
      <c r="CF96" s="952"/>
      <c r="CG96" s="961"/>
      <c r="CH96" s="962"/>
      <c r="CI96" s="963"/>
      <c r="CJ96" s="963"/>
      <c r="CK96" s="963"/>
      <c r="CL96" s="964"/>
      <c r="CM96" s="962"/>
      <c r="CN96" s="963"/>
      <c r="CO96" s="963"/>
      <c r="CP96" s="963"/>
      <c r="CQ96" s="964"/>
      <c r="CR96" s="962"/>
      <c r="CS96" s="963"/>
      <c r="CT96" s="963"/>
      <c r="CU96" s="963"/>
      <c r="CV96" s="964"/>
      <c r="CW96" s="962"/>
      <c r="CX96" s="963"/>
      <c r="CY96" s="963"/>
      <c r="CZ96" s="963"/>
      <c r="DA96" s="964"/>
      <c r="DB96" s="962"/>
      <c r="DC96" s="963"/>
      <c r="DD96" s="963"/>
      <c r="DE96" s="963"/>
      <c r="DF96" s="964"/>
      <c r="DG96" s="962"/>
      <c r="DH96" s="963"/>
      <c r="DI96" s="963"/>
      <c r="DJ96" s="963"/>
      <c r="DK96" s="964"/>
      <c r="DL96" s="962"/>
      <c r="DM96" s="963"/>
      <c r="DN96" s="963"/>
      <c r="DO96" s="963"/>
      <c r="DP96" s="964"/>
      <c r="DQ96" s="962"/>
      <c r="DR96" s="963"/>
      <c r="DS96" s="963"/>
      <c r="DT96" s="963"/>
      <c r="DU96" s="964"/>
      <c r="DV96" s="951"/>
      <c r="DW96" s="952"/>
      <c r="DX96" s="952"/>
      <c r="DY96" s="952"/>
      <c r="DZ96" s="953"/>
      <c r="EA96" s="231"/>
    </row>
    <row r="97" spans="1:131" ht="26.25" hidden="1" customHeight="1" x14ac:dyDescent="0.15">
      <c r="A97" s="247"/>
      <c r="B97" s="248"/>
      <c r="C97" s="248"/>
      <c r="D97" s="248"/>
      <c r="E97" s="248"/>
      <c r="F97" s="248"/>
      <c r="G97" s="248"/>
      <c r="H97" s="248"/>
      <c r="I97" s="248"/>
      <c r="J97" s="248"/>
      <c r="K97" s="248"/>
      <c r="L97" s="248"/>
      <c r="M97" s="248"/>
      <c r="N97" s="248"/>
      <c r="O97" s="248"/>
      <c r="P97" s="248"/>
      <c r="Q97" s="249"/>
      <c r="R97" s="249"/>
      <c r="S97" s="249"/>
      <c r="T97" s="249"/>
      <c r="U97" s="249"/>
      <c r="V97" s="249"/>
      <c r="W97" s="249"/>
      <c r="X97" s="249"/>
      <c r="Y97" s="249"/>
      <c r="Z97" s="249"/>
      <c r="AA97" s="249"/>
      <c r="AB97" s="249"/>
      <c r="AC97" s="249"/>
      <c r="AD97" s="249"/>
      <c r="AE97" s="249"/>
      <c r="AF97" s="249"/>
      <c r="AG97" s="249"/>
      <c r="AH97" s="249"/>
      <c r="AI97" s="249"/>
      <c r="AJ97" s="249"/>
      <c r="AK97" s="249"/>
      <c r="AL97" s="249"/>
      <c r="AM97" s="249"/>
      <c r="AN97" s="249"/>
      <c r="AO97" s="249"/>
      <c r="AP97" s="249"/>
      <c r="AQ97" s="249"/>
      <c r="AR97" s="249"/>
      <c r="AS97" s="249"/>
      <c r="AT97" s="249"/>
      <c r="AU97" s="249"/>
      <c r="AV97" s="249"/>
      <c r="AW97" s="249"/>
      <c r="AX97" s="249"/>
      <c r="AY97" s="249"/>
      <c r="AZ97" s="250"/>
      <c r="BA97" s="250"/>
      <c r="BB97" s="250"/>
      <c r="BC97" s="250"/>
      <c r="BD97" s="250"/>
      <c r="BE97" s="243"/>
      <c r="BF97" s="243"/>
      <c r="BG97" s="243"/>
      <c r="BH97" s="243"/>
      <c r="BI97" s="243"/>
      <c r="BJ97" s="243"/>
      <c r="BK97" s="243"/>
      <c r="BL97" s="243"/>
      <c r="BM97" s="243"/>
      <c r="BN97" s="243"/>
      <c r="BO97" s="243"/>
      <c r="BP97" s="243"/>
      <c r="BQ97" s="240">
        <v>91</v>
      </c>
      <c r="BR97" s="245"/>
      <c r="BS97" s="951"/>
      <c r="BT97" s="952"/>
      <c r="BU97" s="952"/>
      <c r="BV97" s="952"/>
      <c r="BW97" s="952"/>
      <c r="BX97" s="952"/>
      <c r="BY97" s="952"/>
      <c r="BZ97" s="952"/>
      <c r="CA97" s="952"/>
      <c r="CB97" s="952"/>
      <c r="CC97" s="952"/>
      <c r="CD97" s="952"/>
      <c r="CE97" s="952"/>
      <c r="CF97" s="952"/>
      <c r="CG97" s="961"/>
      <c r="CH97" s="962"/>
      <c r="CI97" s="963"/>
      <c r="CJ97" s="963"/>
      <c r="CK97" s="963"/>
      <c r="CL97" s="964"/>
      <c r="CM97" s="962"/>
      <c r="CN97" s="963"/>
      <c r="CO97" s="963"/>
      <c r="CP97" s="963"/>
      <c r="CQ97" s="964"/>
      <c r="CR97" s="962"/>
      <c r="CS97" s="963"/>
      <c r="CT97" s="963"/>
      <c r="CU97" s="963"/>
      <c r="CV97" s="964"/>
      <c r="CW97" s="962"/>
      <c r="CX97" s="963"/>
      <c r="CY97" s="963"/>
      <c r="CZ97" s="963"/>
      <c r="DA97" s="964"/>
      <c r="DB97" s="962"/>
      <c r="DC97" s="963"/>
      <c r="DD97" s="963"/>
      <c r="DE97" s="963"/>
      <c r="DF97" s="964"/>
      <c r="DG97" s="962"/>
      <c r="DH97" s="963"/>
      <c r="DI97" s="963"/>
      <c r="DJ97" s="963"/>
      <c r="DK97" s="964"/>
      <c r="DL97" s="962"/>
      <c r="DM97" s="963"/>
      <c r="DN97" s="963"/>
      <c r="DO97" s="963"/>
      <c r="DP97" s="964"/>
      <c r="DQ97" s="962"/>
      <c r="DR97" s="963"/>
      <c r="DS97" s="963"/>
      <c r="DT97" s="963"/>
      <c r="DU97" s="964"/>
      <c r="DV97" s="951"/>
      <c r="DW97" s="952"/>
      <c r="DX97" s="952"/>
      <c r="DY97" s="952"/>
      <c r="DZ97" s="953"/>
      <c r="EA97" s="231"/>
    </row>
    <row r="98" spans="1:131" ht="26.25" hidden="1" customHeight="1" x14ac:dyDescent="0.15">
      <c r="A98" s="247"/>
      <c r="B98" s="248"/>
      <c r="C98" s="248"/>
      <c r="D98" s="248"/>
      <c r="E98" s="248"/>
      <c r="F98" s="248"/>
      <c r="G98" s="248"/>
      <c r="H98" s="248"/>
      <c r="I98" s="248"/>
      <c r="J98" s="248"/>
      <c r="K98" s="248"/>
      <c r="L98" s="248"/>
      <c r="M98" s="248"/>
      <c r="N98" s="248"/>
      <c r="O98" s="248"/>
      <c r="P98" s="248"/>
      <c r="Q98" s="249"/>
      <c r="R98" s="249"/>
      <c r="S98" s="249"/>
      <c r="T98" s="249"/>
      <c r="U98" s="249"/>
      <c r="V98" s="249"/>
      <c r="W98" s="249"/>
      <c r="X98" s="249"/>
      <c r="Y98" s="249"/>
      <c r="Z98" s="249"/>
      <c r="AA98" s="249"/>
      <c r="AB98" s="249"/>
      <c r="AC98" s="249"/>
      <c r="AD98" s="249"/>
      <c r="AE98" s="249"/>
      <c r="AF98" s="249"/>
      <c r="AG98" s="249"/>
      <c r="AH98" s="249"/>
      <c r="AI98" s="249"/>
      <c r="AJ98" s="249"/>
      <c r="AK98" s="249"/>
      <c r="AL98" s="249"/>
      <c r="AM98" s="249"/>
      <c r="AN98" s="249"/>
      <c r="AO98" s="249"/>
      <c r="AP98" s="249"/>
      <c r="AQ98" s="249"/>
      <c r="AR98" s="249"/>
      <c r="AS98" s="249"/>
      <c r="AT98" s="249"/>
      <c r="AU98" s="249"/>
      <c r="AV98" s="249"/>
      <c r="AW98" s="249"/>
      <c r="AX98" s="249"/>
      <c r="AY98" s="249"/>
      <c r="AZ98" s="250"/>
      <c r="BA98" s="250"/>
      <c r="BB98" s="250"/>
      <c r="BC98" s="250"/>
      <c r="BD98" s="250"/>
      <c r="BE98" s="243"/>
      <c r="BF98" s="243"/>
      <c r="BG98" s="243"/>
      <c r="BH98" s="243"/>
      <c r="BI98" s="243"/>
      <c r="BJ98" s="243"/>
      <c r="BK98" s="243"/>
      <c r="BL98" s="243"/>
      <c r="BM98" s="243"/>
      <c r="BN98" s="243"/>
      <c r="BO98" s="243"/>
      <c r="BP98" s="243"/>
      <c r="BQ98" s="240">
        <v>92</v>
      </c>
      <c r="BR98" s="245"/>
      <c r="BS98" s="951"/>
      <c r="BT98" s="952"/>
      <c r="BU98" s="952"/>
      <c r="BV98" s="952"/>
      <c r="BW98" s="952"/>
      <c r="BX98" s="952"/>
      <c r="BY98" s="952"/>
      <c r="BZ98" s="952"/>
      <c r="CA98" s="952"/>
      <c r="CB98" s="952"/>
      <c r="CC98" s="952"/>
      <c r="CD98" s="952"/>
      <c r="CE98" s="952"/>
      <c r="CF98" s="952"/>
      <c r="CG98" s="961"/>
      <c r="CH98" s="962"/>
      <c r="CI98" s="963"/>
      <c r="CJ98" s="963"/>
      <c r="CK98" s="963"/>
      <c r="CL98" s="964"/>
      <c r="CM98" s="962"/>
      <c r="CN98" s="963"/>
      <c r="CO98" s="963"/>
      <c r="CP98" s="963"/>
      <c r="CQ98" s="964"/>
      <c r="CR98" s="962"/>
      <c r="CS98" s="963"/>
      <c r="CT98" s="963"/>
      <c r="CU98" s="963"/>
      <c r="CV98" s="964"/>
      <c r="CW98" s="962"/>
      <c r="CX98" s="963"/>
      <c r="CY98" s="963"/>
      <c r="CZ98" s="963"/>
      <c r="DA98" s="964"/>
      <c r="DB98" s="962"/>
      <c r="DC98" s="963"/>
      <c r="DD98" s="963"/>
      <c r="DE98" s="963"/>
      <c r="DF98" s="964"/>
      <c r="DG98" s="962"/>
      <c r="DH98" s="963"/>
      <c r="DI98" s="963"/>
      <c r="DJ98" s="963"/>
      <c r="DK98" s="964"/>
      <c r="DL98" s="962"/>
      <c r="DM98" s="963"/>
      <c r="DN98" s="963"/>
      <c r="DO98" s="963"/>
      <c r="DP98" s="964"/>
      <c r="DQ98" s="962"/>
      <c r="DR98" s="963"/>
      <c r="DS98" s="963"/>
      <c r="DT98" s="963"/>
      <c r="DU98" s="964"/>
      <c r="DV98" s="951"/>
      <c r="DW98" s="952"/>
      <c r="DX98" s="952"/>
      <c r="DY98" s="952"/>
      <c r="DZ98" s="953"/>
      <c r="EA98" s="231"/>
    </row>
    <row r="99" spans="1:131" ht="26.25" hidden="1" customHeight="1" x14ac:dyDescent="0.15">
      <c r="A99" s="247"/>
      <c r="B99" s="248"/>
      <c r="C99" s="248"/>
      <c r="D99" s="248"/>
      <c r="E99" s="248"/>
      <c r="F99" s="248"/>
      <c r="G99" s="248"/>
      <c r="H99" s="248"/>
      <c r="I99" s="248"/>
      <c r="J99" s="248"/>
      <c r="K99" s="248"/>
      <c r="L99" s="248"/>
      <c r="M99" s="248"/>
      <c r="N99" s="248"/>
      <c r="O99" s="248"/>
      <c r="P99" s="248"/>
      <c r="Q99" s="249"/>
      <c r="R99" s="249"/>
      <c r="S99" s="249"/>
      <c r="T99" s="249"/>
      <c r="U99" s="249"/>
      <c r="V99" s="249"/>
      <c r="W99" s="249"/>
      <c r="X99" s="249"/>
      <c r="Y99" s="249"/>
      <c r="Z99" s="249"/>
      <c r="AA99" s="249"/>
      <c r="AB99" s="249"/>
      <c r="AC99" s="249"/>
      <c r="AD99" s="249"/>
      <c r="AE99" s="249"/>
      <c r="AF99" s="249"/>
      <c r="AG99" s="249"/>
      <c r="AH99" s="249"/>
      <c r="AI99" s="249"/>
      <c r="AJ99" s="249"/>
      <c r="AK99" s="249"/>
      <c r="AL99" s="249"/>
      <c r="AM99" s="249"/>
      <c r="AN99" s="249"/>
      <c r="AO99" s="249"/>
      <c r="AP99" s="249"/>
      <c r="AQ99" s="249"/>
      <c r="AR99" s="249"/>
      <c r="AS99" s="249"/>
      <c r="AT99" s="249"/>
      <c r="AU99" s="249"/>
      <c r="AV99" s="249"/>
      <c r="AW99" s="249"/>
      <c r="AX99" s="249"/>
      <c r="AY99" s="249"/>
      <c r="AZ99" s="250"/>
      <c r="BA99" s="250"/>
      <c r="BB99" s="250"/>
      <c r="BC99" s="250"/>
      <c r="BD99" s="250"/>
      <c r="BE99" s="243"/>
      <c r="BF99" s="243"/>
      <c r="BG99" s="243"/>
      <c r="BH99" s="243"/>
      <c r="BI99" s="243"/>
      <c r="BJ99" s="243"/>
      <c r="BK99" s="243"/>
      <c r="BL99" s="243"/>
      <c r="BM99" s="243"/>
      <c r="BN99" s="243"/>
      <c r="BO99" s="243"/>
      <c r="BP99" s="243"/>
      <c r="BQ99" s="240">
        <v>93</v>
      </c>
      <c r="BR99" s="245"/>
      <c r="BS99" s="951"/>
      <c r="BT99" s="952"/>
      <c r="BU99" s="952"/>
      <c r="BV99" s="952"/>
      <c r="BW99" s="952"/>
      <c r="BX99" s="952"/>
      <c r="BY99" s="952"/>
      <c r="BZ99" s="952"/>
      <c r="CA99" s="952"/>
      <c r="CB99" s="952"/>
      <c r="CC99" s="952"/>
      <c r="CD99" s="952"/>
      <c r="CE99" s="952"/>
      <c r="CF99" s="952"/>
      <c r="CG99" s="961"/>
      <c r="CH99" s="962"/>
      <c r="CI99" s="963"/>
      <c r="CJ99" s="963"/>
      <c r="CK99" s="963"/>
      <c r="CL99" s="964"/>
      <c r="CM99" s="962"/>
      <c r="CN99" s="963"/>
      <c r="CO99" s="963"/>
      <c r="CP99" s="963"/>
      <c r="CQ99" s="964"/>
      <c r="CR99" s="962"/>
      <c r="CS99" s="963"/>
      <c r="CT99" s="963"/>
      <c r="CU99" s="963"/>
      <c r="CV99" s="964"/>
      <c r="CW99" s="962"/>
      <c r="CX99" s="963"/>
      <c r="CY99" s="963"/>
      <c r="CZ99" s="963"/>
      <c r="DA99" s="964"/>
      <c r="DB99" s="962"/>
      <c r="DC99" s="963"/>
      <c r="DD99" s="963"/>
      <c r="DE99" s="963"/>
      <c r="DF99" s="964"/>
      <c r="DG99" s="962"/>
      <c r="DH99" s="963"/>
      <c r="DI99" s="963"/>
      <c r="DJ99" s="963"/>
      <c r="DK99" s="964"/>
      <c r="DL99" s="962"/>
      <c r="DM99" s="963"/>
      <c r="DN99" s="963"/>
      <c r="DO99" s="963"/>
      <c r="DP99" s="964"/>
      <c r="DQ99" s="962"/>
      <c r="DR99" s="963"/>
      <c r="DS99" s="963"/>
      <c r="DT99" s="963"/>
      <c r="DU99" s="964"/>
      <c r="DV99" s="951"/>
      <c r="DW99" s="952"/>
      <c r="DX99" s="952"/>
      <c r="DY99" s="952"/>
      <c r="DZ99" s="953"/>
      <c r="EA99" s="231"/>
    </row>
    <row r="100" spans="1:131" ht="26.25" hidden="1" customHeight="1" x14ac:dyDescent="0.15">
      <c r="A100" s="247"/>
      <c r="B100" s="248"/>
      <c r="C100" s="248"/>
      <c r="D100" s="248"/>
      <c r="E100" s="248"/>
      <c r="F100" s="248"/>
      <c r="G100" s="248"/>
      <c r="H100" s="248"/>
      <c r="I100" s="248"/>
      <c r="J100" s="248"/>
      <c r="K100" s="248"/>
      <c r="L100" s="248"/>
      <c r="M100" s="248"/>
      <c r="N100" s="248"/>
      <c r="O100" s="248"/>
      <c r="P100" s="248"/>
      <c r="Q100" s="249"/>
      <c r="R100" s="249"/>
      <c r="S100" s="249"/>
      <c r="T100" s="249"/>
      <c r="U100" s="249"/>
      <c r="V100" s="249"/>
      <c r="W100" s="249"/>
      <c r="X100" s="249"/>
      <c r="Y100" s="249"/>
      <c r="Z100" s="249"/>
      <c r="AA100" s="249"/>
      <c r="AB100" s="249"/>
      <c r="AC100" s="249"/>
      <c r="AD100" s="249"/>
      <c r="AE100" s="249"/>
      <c r="AF100" s="249"/>
      <c r="AG100" s="249"/>
      <c r="AH100" s="249"/>
      <c r="AI100" s="249"/>
      <c r="AJ100" s="249"/>
      <c r="AK100" s="249"/>
      <c r="AL100" s="249"/>
      <c r="AM100" s="249"/>
      <c r="AN100" s="249"/>
      <c r="AO100" s="249"/>
      <c r="AP100" s="249"/>
      <c r="AQ100" s="249"/>
      <c r="AR100" s="249"/>
      <c r="AS100" s="249"/>
      <c r="AT100" s="249"/>
      <c r="AU100" s="249"/>
      <c r="AV100" s="249"/>
      <c r="AW100" s="249"/>
      <c r="AX100" s="249"/>
      <c r="AY100" s="249"/>
      <c r="AZ100" s="250"/>
      <c r="BA100" s="250"/>
      <c r="BB100" s="250"/>
      <c r="BC100" s="250"/>
      <c r="BD100" s="250"/>
      <c r="BE100" s="243"/>
      <c r="BF100" s="243"/>
      <c r="BG100" s="243"/>
      <c r="BH100" s="243"/>
      <c r="BI100" s="243"/>
      <c r="BJ100" s="243"/>
      <c r="BK100" s="243"/>
      <c r="BL100" s="243"/>
      <c r="BM100" s="243"/>
      <c r="BN100" s="243"/>
      <c r="BO100" s="243"/>
      <c r="BP100" s="243"/>
      <c r="BQ100" s="240">
        <v>94</v>
      </c>
      <c r="BR100" s="245"/>
      <c r="BS100" s="951"/>
      <c r="BT100" s="952"/>
      <c r="BU100" s="952"/>
      <c r="BV100" s="952"/>
      <c r="BW100" s="952"/>
      <c r="BX100" s="952"/>
      <c r="BY100" s="952"/>
      <c r="BZ100" s="952"/>
      <c r="CA100" s="952"/>
      <c r="CB100" s="952"/>
      <c r="CC100" s="952"/>
      <c r="CD100" s="952"/>
      <c r="CE100" s="952"/>
      <c r="CF100" s="952"/>
      <c r="CG100" s="961"/>
      <c r="CH100" s="962"/>
      <c r="CI100" s="963"/>
      <c r="CJ100" s="963"/>
      <c r="CK100" s="963"/>
      <c r="CL100" s="964"/>
      <c r="CM100" s="962"/>
      <c r="CN100" s="963"/>
      <c r="CO100" s="963"/>
      <c r="CP100" s="963"/>
      <c r="CQ100" s="964"/>
      <c r="CR100" s="962"/>
      <c r="CS100" s="963"/>
      <c r="CT100" s="963"/>
      <c r="CU100" s="963"/>
      <c r="CV100" s="964"/>
      <c r="CW100" s="962"/>
      <c r="CX100" s="963"/>
      <c r="CY100" s="963"/>
      <c r="CZ100" s="963"/>
      <c r="DA100" s="964"/>
      <c r="DB100" s="962"/>
      <c r="DC100" s="963"/>
      <c r="DD100" s="963"/>
      <c r="DE100" s="963"/>
      <c r="DF100" s="964"/>
      <c r="DG100" s="962"/>
      <c r="DH100" s="963"/>
      <c r="DI100" s="963"/>
      <c r="DJ100" s="963"/>
      <c r="DK100" s="964"/>
      <c r="DL100" s="962"/>
      <c r="DM100" s="963"/>
      <c r="DN100" s="963"/>
      <c r="DO100" s="963"/>
      <c r="DP100" s="964"/>
      <c r="DQ100" s="962"/>
      <c r="DR100" s="963"/>
      <c r="DS100" s="963"/>
      <c r="DT100" s="963"/>
      <c r="DU100" s="964"/>
      <c r="DV100" s="951"/>
      <c r="DW100" s="952"/>
      <c r="DX100" s="952"/>
      <c r="DY100" s="952"/>
      <c r="DZ100" s="953"/>
      <c r="EA100" s="231"/>
    </row>
    <row r="101" spans="1:131" ht="26.25" hidden="1" customHeight="1" x14ac:dyDescent="0.15">
      <c r="A101" s="247"/>
      <c r="B101" s="248"/>
      <c r="C101" s="248"/>
      <c r="D101" s="248"/>
      <c r="E101" s="248"/>
      <c r="F101" s="248"/>
      <c r="G101" s="248"/>
      <c r="H101" s="248"/>
      <c r="I101" s="248"/>
      <c r="J101" s="248"/>
      <c r="K101" s="248"/>
      <c r="L101" s="248"/>
      <c r="M101" s="248"/>
      <c r="N101" s="248"/>
      <c r="O101" s="248"/>
      <c r="P101" s="248"/>
      <c r="Q101" s="249"/>
      <c r="R101" s="249"/>
      <c r="S101" s="249"/>
      <c r="T101" s="249"/>
      <c r="U101" s="249"/>
      <c r="V101" s="249"/>
      <c r="W101" s="249"/>
      <c r="X101" s="249"/>
      <c r="Y101" s="249"/>
      <c r="Z101" s="249"/>
      <c r="AA101" s="249"/>
      <c r="AB101" s="249"/>
      <c r="AC101" s="249"/>
      <c r="AD101" s="249"/>
      <c r="AE101" s="249"/>
      <c r="AF101" s="249"/>
      <c r="AG101" s="249"/>
      <c r="AH101" s="249"/>
      <c r="AI101" s="249"/>
      <c r="AJ101" s="249"/>
      <c r="AK101" s="249"/>
      <c r="AL101" s="249"/>
      <c r="AM101" s="249"/>
      <c r="AN101" s="249"/>
      <c r="AO101" s="249"/>
      <c r="AP101" s="249"/>
      <c r="AQ101" s="249"/>
      <c r="AR101" s="249"/>
      <c r="AS101" s="249"/>
      <c r="AT101" s="249"/>
      <c r="AU101" s="249"/>
      <c r="AV101" s="249"/>
      <c r="AW101" s="249"/>
      <c r="AX101" s="249"/>
      <c r="AY101" s="249"/>
      <c r="AZ101" s="250"/>
      <c r="BA101" s="250"/>
      <c r="BB101" s="250"/>
      <c r="BC101" s="250"/>
      <c r="BD101" s="250"/>
      <c r="BE101" s="243"/>
      <c r="BF101" s="243"/>
      <c r="BG101" s="243"/>
      <c r="BH101" s="243"/>
      <c r="BI101" s="243"/>
      <c r="BJ101" s="243"/>
      <c r="BK101" s="243"/>
      <c r="BL101" s="243"/>
      <c r="BM101" s="243"/>
      <c r="BN101" s="243"/>
      <c r="BO101" s="243"/>
      <c r="BP101" s="243"/>
      <c r="BQ101" s="240">
        <v>95</v>
      </c>
      <c r="BR101" s="245"/>
      <c r="BS101" s="951"/>
      <c r="BT101" s="952"/>
      <c r="BU101" s="952"/>
      <c r="BV101" s="952"/>
      <c r="BW101" s="952"/>
      <c r="BX101" s="952"/>
      <c r="BY101" s="952"/>
      <c r="BZ101" s="952"/>
      <c r="CA101" s="952"/>
      <c r="CB101" s="952"/>
      <c r="CC101" s="952"/>
      <c r="CD101" s="952"/>
      <c r="CE101" s="952"/>
      <c r="CF101" s="952"/>
      <c r="CG101" s="961"/>
      <c r="CH101" s="962"/>
      <c r="CI101" s="963"/>
      <c r="CJ101" s="963"/>
      <c r="CK101" s="963"/>
      <c r="CL101" s="964"/>
      <c r="CM101" s="962"/>
      <c r="CN101" s="963"/>
      <c r="CO101" s="963"/>
      <c r="CP101" s="963"/>
      <c r="CQ101" s="964"/>
      <c r="CR101" s="962"/>
      <c r="CS101" s="963"/>
      <c r="CT101" s="963"/>
      <c r="CU101" s="963"/>
      <c r="CV101" s="964"/>
      <c r="CW101" s="962"/>
      <c r="CX101" s="963"/>
      <c r="CY101" s="963"/>
      <c r="CZ101" s="963"/>
      <c r="DA101" s="964"/>
      <c r="DB101" s="962"/>
      <c r="DC101" s="963"/>
      <c r="DD101" s="963"/>
      <c r="DE101" s="963"/>
      <c r="DF101" s="964"/>
      <c r="DG101" s="962"/>
      <c r="DH101" s="963"/>
      <c r="DI101" s="963"/>
      <c r="DJ101" s="963"/>
      <c r="DK101" s="964"/>
      <c r="DL101" s="962"/>
      <c r="DM101" s="963"/>
      <c r="DN101" s="963"/>
      <c r="DO101" s="963"/>
      <c r="DP101" s="964"/>
      <c r="DQ101" s="962"/>
      <c r="DR101" s="963"/>
      <c r="DS101" s="963"/>
      <c r="DT101" s="963"/>
      <c r="DU101" s="964"/>
      <c r="DV101" s="951"/>
      <c r="DW101" s="952"/>
      <c r="DX101" s="952"/>
      <c r="DY101" s="952"/>
      <c r="DZ101" s="953"/>
      <c r="EA101" s="231"/>
    </row>
    <row r="102" spans="1:131" ht="26.25" customHeight="1" thickBot="1" x14ac:dyDescent="0.2">
      <c r="A102" s="247"/>
      <c r="B102" s="248"/>
      <c r="C102" s="248"/>
      <c r="D102" s="248"/>
      <c r="E102" s="248"/>
      <c r="F102" s="248"/>
      <c r="G102" s="248"/>
      <c r="H102" s="248"/>
      <c r="I102" s="248"/>
      <c r="J102" s="248"/>
      <c r="K102" s="248"/>
      <c r="L102" s="248"/>
      <c r="M102" s="248"/>
      <c r="N102" s="248"/>
      <c r="O102" s="248"/>
      <c r="P102" s="248"/>
      <c r="Q102" s="249"/>
      <c r="R102" s="249"/>
      <c r="S102" s="249"/>
      <c r="T102" s="249"/>
      <c r="U102" s="249"/>
      <c r="V102" s="249"/>
      <c r="W102" s="249"/>
      <c r="X102" s="249"/>
      <c r="Y102" s="249"/>
      <c r="Z102" s="249"/>
      <c r="AA102" s="249"/>
      <c r="AB102" s="249"/>
      <c r="AC102" s="249"/>
      <c r="AD102" s="249"/>
      <c r="AE102" s="249"/>
      <c r="AF102" s="249"/>
      <c r="AG102" s="249"/>
      <c r="AH102" s="249"/>
      <c r="AI102" s="249"/>
      <c r="AJ102" s="249"/>
      <c r="AK102" s="249"/>
      <c r="AL102" s="249"/>
      <c r="AM102" s="249"/>
      <c r="AN102" s="249"/>
      <c r="AO102" s="249"/>
      <c r="AP102" s="249"/>
      <c r="AQ102" s="249"/>
      <c r="AR102" s="249"/>
      <c r="AS102" s="249"/>
      <c r="AT102" s="249"/>
      <c r="AU102" s="249"/>
      <c r="AV102" s="249"/>
      <c r="AW102" s="249"/>
      <c r="AX102" s="249"/>
      <c r="AY102" s="249"/>
      <c r="AZ102" s="250"/>
      <c r="BA102" s="250"/>
      <c r="BB102" s="250"/>
      <c r="BC102" s="250"/>
      <c r="BD102" s="250"/>
      <c r="BE102" s="243"/>
      <c r="BF102" s="243"/>
      <c r="BG102" s="243"/>
      <c r="BH102" s="243"/>
      <c r="BI102" s="243"/>
      <c r="BJ102" s="243"/>
      <c r="BK102" s="243"/>
      <c r="BL102" s="243"/>
      <c r="BM102" s="243"/>
      <c r="BN102" s="243"/>
      <c r="BO102" s="243"/>
      <c r="BP102" s="243"/>
      <c r="BQ102" s="242" t="s">
        <v>392</v>
      </c>
      <c r="BR102" s="943" t="s">
        <v>420</v>
      </c>
      <c r="BS102" s="944"/>
      <c r="BT102" s="944"/>
      <c r="BU102" s="944"/>
      <c r="BV102" s="944"/>
      <c r="BW102" s="944"/>
      <c r="BX102" s="944"/>
      <c r="BY102" s="944"/>
      <c r="BZ102" s="944"/>
      <c r="CA102" s="944"/>
      <c r="CB102" s="944"/>
      <c r="CC102" s="944"/>
      <c r="CD102" s="944"/>
      <c r="CE102" s="944"/>
      <c r="CF102" s="944"/>
      <c r="CG102" s="954"/>
      <c r="CH102" s="955"/>
      <c r="CI102" s="956"/>
      <c r="CJ102" s="956"/>
      <c r="CK102" s="956"/>
      <c r="CL102" s="957"/>
      <c r="CM102" s="955"/>
      <c r="CN102" s="956"/>
      <c r="CO102" s="956"/>
      <c r="CP102" s="956"/>
      <c r="CQ102" s="957"/>
      <c r="CR102" s="958"/>
      <c r="CS102" s="959"/>
      <c r="CT102" s="959"/>
      <c r="CU102" s="959"/>
      <c r="CV102" s="960"/>
      <c r="CW102" s="958"/>
      <c r="CX102" s="959"/>
      <c r="CY102" s="959"/>
      <c r="CZ102" s="959"/>
      <c r="DA102" s="960"/>
      <c r="DB102" s="958"/>
      <c r="DC102" s="959"/>
      <c r="DD102" s="959"/>
      <c r="DE102" s="959"/>
      <c r="DF102" s="960"/>
      <c r="DG102" s="958"/>
      <c r="DH102" s="959"/>
      <c r="DI102" s="959"/>
      <c r="DJ102" s="959"/>
      <c r="DK102" s="960"/>
      <c r="DL102" s="958"/>
      <c r="DM102" s="959"/>
      <c r="DN102" s="959"/>
      <c r="DO102" s="959"/>
      <c r="DP102" s="960"/>
      <c r="DQ102" s="958"/>
      <c r="DR102" s="959"/>
      <c r="DS102" s="959"/>
      <c r="DT102" s="959"/>
      <c r="DU102" s="960"/>
      <c r="DV102" s="943"/>
      <c r="DW102" s="944"/>
      <c r="DX102" s="944"/>
      <c r="DY102" s="944"/>
      <c r="DZ102" s="945"/>
      <c r="EA102" s="231"/>
    </row>
    <row r="103" spans="1:131" ht="26.25" customHeight="1" x14ac:dyDescent="0.15">
      <c r="A103" s="247"/>
      <c r="B103" s="248"/>
      <c r="C103" s="248"/>
      <c r="D103" s="248"/>
      <c r="E103" s="248"/>
      <c r="F103" s="248"/>
      <c r="G103" s="248"/>
      <c r="H103" s="248"/>
      <c r="I103" s="248"/>
      <c r="J103" s="248"/>
      <c r="K103" s="248"/>
      <c r="L103" s="248"/>
      <c r="M103" s="248"/>
      <c r="N103" s="248"/>
      <c r="O103" s="248"/>
      <c r="P103" s="248"/>
      <c r="Q103" s="249"/>
      <c r="R103" s="249"/>
      <c r="S103" s="249"/>
      <c r="T103" s="249"/>
      <c r="U103" s="249"/>
      <c r="V103" s="249"/>
      <c r="W103" s="249"/>
      <c r="X103" s="249"/>
      <c r="Y103" s="249"/>
      <c r="Z103" s="249"/>
      <c r="AA103" s="249"/>
      <c r="AB103" s="249"/>
      <c r="AC103" s="249"/>
      <c r="AD103" s="249"/>
      <c r="AE103" s="249"/>
      <c r="AF103" s="249"/>
      <c r="AG103" s="249"/>
      <c r="AH103" s="249"/>
      <c r="AI103" s="249"/>
      <c r="AJ103" s="249"/>
      <c r="AK103" s="249"/>
      <c r="AL103" s="249"/>
      <c r="AM103" s="249"/>
      <c r="AN103" s="249"/>
      <c r="AO103" s="249"/>
      <c r="AP103" s="249"/>
      <c r="AQ103" s="249"/>
      <c r="AR103" s="249"/>
      <c r="AS103" s="249"/>
      <c r="AT103" s="249"/>
      <c r="AU103" s="249"/>
      <c r="AV103" s="249"/>
      <c r="AW103" s="249"/>
      <c r="AX103" s="249"/>
      <c r="AY103" s="249"/>
      <c r="AZ103" s="250"/>
      <c r="BA103" s="250"/>
      <c r="BB103" s="250"/>
      <c r="BC103" s="250"/>
      <c r="BD103" s="250"/>
      <c r="BE103" s="243"/>
      <c r="BF103" s="243"/>
      <c r="BG103" s="243"/>
      <c r="BH103" s="243"/>
      <c r="BI103" s="243"/>
      <c r="BJ103" s="243"/>
      <c r="BK103" s="243"/>
      <c r="BL103" s="243"/>
      <c r="BM103" s="243"/>
      <c r="BN103" s="243"/>
      <c r="BO103" s="243"/>
      <c r="BP103" s="243"/>
      <c r="BQ103" s="946" t="s">
        <v>421</v>
      </c>
      <c r="BR103" s="946"/>
      <c r="BS103" s="946"/>
      <c r="BT103" s="946"/>
      <c r="BU103" s="946"/>
      <c r="BV103" s="946"/>
      <c r="BW103" s="946"/>
      <c r="BX103" s="946"/>
      <c r="BY103" s="946"/>
      <c r="BZ103" s="946"/>
      <c r="CA103" s="946"/>
      <c r="CB103" s="946"/>
      <c r="CC103" s="946"/>
      <c r="CD103" s="946"/>
      <c r="CE103" s="946"/>
      <c r="CF103" s="946"/>
      <c r="CG103" s="946"/>
      <c r="CH103" s="946"/>
      <c r="CI103" s="946"/>
      <c r="CJ103" s="946"/>
      <c r="CK103" s="946"/>
      <c r="CL103" s="946"/>
      <c r="CM103" s="946"/>
      <c r="CN103" s="946"/>
      <c r="CO103" s="946"/>
      <c r="CP103" s="946"/>
      <c r="CQ103" s="946"/>
      <c r="CR103" s="946"/>
      <c r="CS103" s="946"/>
      <c r="CT103" s="946"/>
      <c r="CU103" s="946"/>
      <c r="CV103" s="946"/>
      <c r="CW103" s="946"/>
      <c r="CX103" s="946"/>
      <c r="CY103" s="946"/>
      <c r="CZ103" s="946"/>
      <c r="DA103" s="946"/>
      <c r="DB103" s="946"/>
      <c r="DC103" s="946"/>
      <c r="DD103" s="946"/>
      <c r="DE103" s="946"/>
      <c r="DF103" s="946"/>
      <c r="DG103" s="946"/>
      <c r="DH103" s="946"/>
      <c r="DI103" s="946"/>
      <c r="DJ103" s="946"/>
      <c r="DK103" s="946"/>
      <c r="DL103" s="946"/>
      <c r="DM103" s="946"/>
      <c r="DN103" s="946"/>
      <c r="DO103" s="946"/>
      <c r="DP103" s="946"/>
      <c r="DQ103" s="946"/>
      <c r="DR103" s="946"/>
      <c r="DS103" s="946"/>
      <c r="DT103" s="946"/>
      <c r="DU103" s="946"/>
      <c r="DV103" s="946"/>
      <c r="DW103" s="946"/>
      <c r="DX103" s="946"/>
      <c r="DY103" s="946"/>
      <c r="DZ103" s="946"/>
      <c r="EA103" s="231"/>
    </row>
    <row r="104" spans="1:131" ht="26.25" customHeight="1" x14ac:dyDescent="0.15">
      <c r="A104" s="247"/>
      <c r="B104" s="248"/>
      <c r="C104" s="248"/>
      <c r="D104" s="248"/>
      <c r="E104" s="248"/>
      <c r="F104" s="248"/>
      <c r="G104" s="248"/>
      <c r="H104" s="248"/>
      <c r="I104" s="248"/>
      <c r="J104" s="248"/>
      <c r="K104" s="248"/>
      <c r="L104" s="248"/>
      <c r="M104" s="248"/>
      <c r="N104" s="248"/>
      <c r="O104" s="248"/>
      <c r="P104" s="248"/>
      <c r="Q104" s="249"/>
      <c r="R104" s="249"/>
      <c r="S104" s="249"/>
      <c r="T104" s="249"/>
      <c r="U104" s="249"/>
      <c r="V104" s="249"/>
      <c r="W104" s="249"/>
      <c r="X104" s="249"/>
      <c r="Y104" s="249"/>
      <c r="Z104" s="249"/>
      <c r="AA104" s="249"/>
      <c r="AB104" s="249"/>
      <c r="AC104" s="249"/>
      <c r="AD104" s="249"/>
      <c r="AE104" s="249"/>
      <c r="AF104" s="249"/>
      <c r="AG104" s="249"/>
      <c r="AH104" s="249"/>
      <c r="AI104" s="249"/>
      <c r="AJ104" s="249"/>
      <c r="AK104" s="249"/>
      <c r="AL104" s="249"/>
      <c r="AM104" s="249"/>
      <c r="AN104" s="249"/>
      <c r="AO104" s="249"/>
      <c r="AP104" s="249"/>
      <c r="AQ104" s="249"/>
      <c r="AR104" s="249"/>
      <c r="AS104" s="249"/>
      <c r="AT104" s="249"/>
      <c r="AU104" s="249"/>
      <c r="AV104" s="249"/>
      <c r="AW104" s="249"/>
      <c r="AX104" s="249"/>
      <c r="AY104" s="249"/>
      <c r="AZ104" s="250"/>
      <c r="BA104" s="250"/>
      <c r="BB104" s="250"/>
      <c r="BC104" s="250"/>
      <c r="BD104" s="250"/>
      <c r="BE104" s="243"/>
      <c r="BF104" s="243"/>
      <c r="BG104" s="243"/>
      <c r="BH104" s="243"/>
      <c r="BI104" s="243"/>
      <c r="BJ104" s="243"/>
      <c r="BK104" s="243"/>
      <c r="BL104" s="243"/>
      <c r="BM104" s="243"/>
      <c r="BN104" s="243"/>
      <c r="BO104" s="243"/>
      <c r="BP104" s="243"/>
      <c r="BQ104" s="947" t="s">
        <v>422</v>
      </c>
      <c r="BR104" s="947"/>
      <c r="BS104" s="947"/>
      <c r="BT104" s="947"/>
      <c r="BU104" s="947"/>
      <c r="BV104" s="947"/>
      <c r="BW104" s="947"/>
      <c r="BX104" s="947"/>
      <c r="BY104" s="947"/>
      <c r="BZ104" s="947"/>
      <c r="CA104" s="947"/>
      <c r="CB104" s="947"/>
      <c r="CC104" s="947"/>
      <c r="CD104" s="947"/>
      <c r="CE104" s="947"/>
      <c r="CF104" s="947"/>
      <c r="CG104" s="947"/>
      <c r="CH104" s="947"/>
      <c r="CI104" s="947"/>
      <c r="CJ104" s="947"/>
      <c r="CK104" s="947"/>
      <c r="CL104" s="947"/>
      <c r="CM104" s="947"/>
      <c r="CN104" s="947"/>
      <c r="CO104" s="947"/>
      <c r="CP104" s="947"/>
      <c r="CQ104" s="947"/>
      <c r="CR104" s="947"/>
      <c r="CS104" s="947"/>
      <c r="CT104" s="947"/>
      <c r="CU104" s="947"/>
      <c r="CV104" s="947"/>
      <c r="CW104" s="947"/>
      <c r="CX104" s="947"/>
      <c r="CY104" s="947"/>
      <c r="CZ104" s="947"/>
      <c r="DA104" s="947"/>
      <c r="DB104" s="947"/>
      <c r="DC104" s="947"/>
      <c r="DD104" s="947"/>
      <c r="DE104" s="947"/>
      <c r="DF104" s="947"/>
      <c r="DG104" s="947"/>
      <c r="DH104" s="947"/>
      <c r="DI104" s="947"/>
      <c r="DJ104" s="947"/>
      <c r="DK104" s="947"/>
      <c r="DL104" s="947"/>
      <c r="DM104" s="947"/>
      <c r="DN104" s="947"/>
      <c r="DO104" s="947"/>
      <c r="DP104" s="947"/>
      <c r="DQ104" s="947"/>
      <c r="DR104" s="947"/>
      <c r="DS104" s="947"/>
      <c r="DT104" s="947"/>
      <c r="DU104" s="947"/>
      <c r="DV104" s="947"/>
      <c r="DW104" s="947"/>
      <c r="DX104" s="947"/>
      <c r="DY104" s="947"/>
      <c r="DZ104" s="947"/>
      <c r="EA104" s="231"/>
    </row>
    <row r="105" spans="1:131" ht="11.25" customHeight="1" x14ac:dyDescent="0.15">
      <c r="A105" s="243"/>
      <c r="B105" s="243"/>
      <c r="C105" s="243"/>
      <c r="D105" s="243"/>
      <c r="E105" s="243"/>
      <c r="F105" s="243"/>
      <c r="G105" s="243"/>
      <c r="H105" s="243"/>
      <c r="I105" s="243"/>
      <c r="J105" s="243"/>
      <c r="K105" s="243"/>
      <c r="L105" s="243"/>
      <c r="M105" s="243"/>
      <c r="N105" s="243"/>
      <c r="O105" s="243"/>
      <c r="P105" s="243"/>
      <c r="Q105" s="243"/>
      <c r="R105" s="243"/>
      <c r="S105" s="243"/>
      <c r="T105" s="243"/>
      <c r="U105" s="243"/>
      <c r="V105" s="243"/>
      <c r="W105" s="243"/>
      <c r="X105" s="243"/>
      <c r="Y105" s="243"/>
      <c r="Z105" s="243"/>
      <c r="AA105" s="243"/>
      <c r="AB105" s="243"/>
      <c r="AC105" s="243"/>
      <c r="AD105" s="243"/>
      <c r="AE105" s="243"/>
      <c r="AF105" s="243"/>
      <c r="AG105" s="243"/>
      <c r="AH105" s="243"/>
      <c r="AI105" s="243"/>
      <c r="AJ105" s="243"/>
      <c r="AK105" s="243"/>
      <c r="AL105" s="243"/>
      <c r="AM105" s="243"/>
      <c r="AN105" s="243"/>
      <c r="AO105" s="243"/>
      <c r="AP105" s="243"/>
      <c r="AQ105" s="243"/>
      <c r="AR105" s="243"/>
      <c r="AS105" s="243"/>
      <c r="AT105" s="243"/>
      <c r="AU105" s="243"/>
      <c r="AV105" s="243"/>
      <c r="AW105" s="243"/>
      <c r="AX105" s="243"/>
      <c r="AY105" s="243"/>
      <c r="AZ105" s="243"/>
      <c r="BA105" s="243"/>
      <c r="BB105" s="243"/>
      <c r="BC105" s="243"/>
      <c r="BD105" s="243"/>
      <c r="BE105" s="243"/>
      <c r="BF105" s="243"/>
      <c r="BG105" s="243"/>
      <c r="BH105" s="243"/>
      <c r="BI105" s="243"/>
      <c r="BJ105" s="243"/>
      <c r="BK105" s="243"/>
      <c r="BL105" s="243"/>
      <c r="BM105" s="243"/>
      <c r="BN105" s="243"/>
      <c r="BO105" s="243"/>
      <c r="BP105" s="243"/>
      <c r="BQ105" s="231"/>
      <c r="BR105" s="231"/>
      <c r="BS105" s="231"/>
      <c r="BT105" s="231"/>
      <c r="BU105" s="231"/>
      <c r="BV105" s="231"/>
      <c r="BW105" s="231"/>
      <c r="BX105" s="231"/>
      <c r="BY105" s="231"/>
      <c r="BZ105" s="231"/>
      <c r="CA105" s="231"/>
      <c r="CB105" s="231"/>
      <c r="CC105" s="231"/>
      <c r="CD105" s="231"/>
      <c r="CE105" s="231"/>
      <c r="CF105" s="231"/>
      <c r="CG105" s="231"/>
      <c r="CH105" s="231"/>
      <c r="CI105" s="231"/>
      <c r="CJ105" s="231"/>
      <c r="CK105" s="231"/>
      <c r="CL105" s="231"/>
      <c r="CM105" s="231"/>
      <c r="CN105" s="231"/>
      <c r="CO105" s="231"/>
      <c r="CP105" s="231"/>
      <c r="CQ105" s="231"/>
      <c r="CR105" s="231"/>
      <c r="CS105" s="231"/>
      <c r="CT105" s="231"/>
      <c r="CU105" s="231"/>
      <c r="CV105" s="231"/>
      <c r="CW105" s="231"/>
      <c r="CX105" s="231"/>
      <c r="CY105" s="231"/>
      <c r="CZ105" s="231"/>
      <c r="DA105" s="231"/>
      <c r="DB105" s="231"/>
      <c r="DC105" s="231"/>
      <c r="DD105" s="231"/>
      <c r="DE105" s="231"/>
      <c r="DF105" s="231"/>
      <c r="DG105" s="231"/>
      <c r="DH105" s="231"/>
      <c r="DI105" s="231"/>
      <c r="DJ105" s="231"/>
      <c r="DK105" s="231"/>
      <c r="DL105" s="231"/>
      <c r="DM105" s="231"/>
      <c r="DN105" s="231"/>
      <c r="DO105" s="231"/>
      <c r="DP105" s="231"/>
      <c r="DQ105" s="231"/>
      <c r="DR105" s="231"/>
      <c r="DS105" s="231"/>
      <c r="DT105" s="231"/>
      <c r="DU105" s="231"/>
      <c r="DV105" s="231"/>
      <c r="DW105" s="231"/>
      <c r="DX105" s="231"/>
      <c r="DY105" s="231"/>
      <c r="DZ105" s="231"/>
      <c r="EA105" s="231"/>
    </row>
    <row r="106" spans="1:131" ht="11.25" customHeight="1" x14ac:dyDescent="0.15">
      <c r="A106" s="243"/>
      <c r="B106" s="243"/>
      <c r="C106" s="243"/>
      <c r="D106" s="243"/>
      <c r="E106" s="243"/>
      <c r="F106" s="243"/>
      <c r="G106" s="243"/>
      <c r="H106" s="243"/>
      <c r="I106" s="243"/>
      <c r="J106" s="243"/>
      <c r="K106" s="243"/>
      <c r="L106" s="243"/>
      <c r="M106" s="243"/>
      <c r="N106" s="243"/>
      <c r="O106" s="243"/>
      <c r="P106" s="243"/>
      <c r="Q106" s="243"/>
      <c r="R106" s="243"/>
      <c r="S106" s="243"/>
      <c r="T106" s="243"/>
      <c r="U106" s="243"/>
      <c r="V106" s="243"/>
      <c r="W106" s="243"/>
      <c r="X106" s="243"/>
      <c r="Y106" s="243"/>
      <c r="Z106" s="243"/>
      <c r="AA106" s="243"/>
      <c r="AB106" s="243"/>
      <c r="AC106" s="243"/>
      <c r="AD106" s="243"/>
      <c r="AE106" s="243"/>
      <c r="AF106" s="243"/>
      <c r="AG106" s="243"/>
      <c r="AH106" s="243"/>
      <c r="AI106" s="243"/>
      <c r="AJ106" s="243"/>
      <c r="AK106" s="243"/>
      <c r="AL106" s="243"/>
      <c r="AM106" s="243"/>
      <c r="AN106" s="243"/>
      <c r="AO106" s="243"/>
      <c r="AP106" s="243"/>
      <c r="AQ106" s="243"/>
      <c r="AR106" s="243"/>
      <c r="AS106" s="243"/>
      <c r="AT106" s="243"/>
      <c r="AU106" s="243"/>
      <c r="AV106" s="243"/>
      <c r="AW106" s="243"/>
      <c r="AX106" s="243"/>
      <c r="AY106" s="243"/>
      <c r="AZ106" s="243"/>
      <c r="BA106" s="243"/>
      <c r="BB106" s="243"/>
      <c r="BC106" s="243"/>
      <c r="BD106" s="243"/>
      <c r="BE106" s="243"/>
      <c r="BF106" s="243"/>
      <c r="BG106" s="243"/>
      <c r="BH106" s="243"/>
      <c r="BI106" s="243"/>
      <c r="BJ106" s="243"/>
      <c r="BK106" s="243"/>
      <c r="BL106" s="243"/>
      <c r="BM106" s="243"/>
      <c r="BN106" s="243"/>
      <c r="BO106" s="243"/>
      <c r="BP106" s="243"/>
      <c r="BQ106" s="231"/>
      <c r="BR106" s="231"/>
      <c r="BS106" s="231"/>
      <c r="BT106" s="231"/>
      <c r="BU106" s="231"/>
      <c r="BV106" s="231"/>
      <c r="BW106" s="231"/>
      <c r="BX106" s="231"/>
      <c r="BY106" s="231"/>
      <c r="BZ106" s="231"/>
      <c r="CA106" s="231"/>
      <c r="CB106" s="231"/>
      <c r="CC106" s="231"/>
      <c r="CD106" s="231"/>
      <c r="CE106" s="231"/>
      <c r="CF106" s="231"/>
      <c r="CG106" s="231"/>
      <c r="CH106" s="231"/>
      <c r="CI106" s="231"/>
      <c r="CJ106" s="231"/>
      <c r="CK106" s="231"/>
      <c r="CL106" s="231"/>
      <c r="CM106" s="231"/>
      <c r="CN106" s="231"/>
      <c r="CO106" s="231"/>
      <c r="CP106" s="231"/>
      <c r="CQ106" s="231"/>
      <c r="CR106" s="231"/>
      <c r="CS106" s="231"/>
      <c r="CT106" s="231"/>
      <c r="CU106" s="231"/>
      <c r="CV106" s="231"/>
      <c r="CW106" s="231"/>
      <c r="CX106" s="231"/>
      <c r="CY106" s="231"/>
      <c r="CZ106" s="231"/>
      <c r="DA106" s="231"/>
      <c r="DB106" s="231"/>
      <c r="DC106" s="231"/>
      <c r="DD106" s="231"/>
      <c r="DE106" s="231"/>
      <c r="DF106" s="231"/>
      <c r="DG106" s="231"/>
      <c r="DH106" s="231"/>
      <c r="DI106" s="231"/>
      <c r="DJ106" s="231"/>
      <c r="DK106" s="231"/>
      <c r="DL106" s="231"/>
      <c r="DM106" s="231"/>
      <c r="DN106" s="231"/>
      <c r="DO106" s="231"/>
      <c r="DP106" s="231"/>
      <c r="DQ106" s="231"/>
      <c r="DR106" s="231"/>
      <c r="DS106" s="231"/>
      <c r="DT106" s="231"/>
      <c r="DU106" s="231"/>
      <c r="DV106" s="231"/>
      <c r="DW106" s="231"/>
      <c r="DX106" s="231"/>
      <c r="DY106" s="231"/>
      <c r="DZ106" s="231"/>
      <c r="EA106" s="231"/>
    </row>
    <row r="107" spans="1:131" s="231" customFormat="1" ht="26.25" customHeight="1" thickBot="1" x14ac:dyDescent="0.2">
      <c r="A107" s="251" t="s">
        <v>423</v>
      </c>
      <c r="B107" s="252"/>
      <c r="C107" s="252"/>
      <c r="D107" s="252"/>
      <c r="E107" s="252"/>
      <c r="F107" s="252"/>
      <c r="G107" s="252"/>
      <c r="H107" s="252"/>
      <c r="I107" s="252"/>
      <c r="J107" s="252"/>
      <c r="K107" s="252"/>
      <c r="L107" s="252"/>
      <c r="M107" s="252"/>
      <c r="N107" s="252"/>
      <c r="O107" s="252"/>
      <c r="P107" s="252"/>
      <c r="Q107" s="252"/>
      <c r="R107" s="252"/>
      <c r="S107" s="252"/>
      <c r="T107" s="252"/>
      <c r="U107" s="252"/>
      <c r="V107" s="252"/>
      <c r="W107" s="252"/>
      <c r="X107" s="252"/>
      <c r="Y107" s="252"/>
      <c r="Z107" s="252"/>
      <c r="AA107" s="252"/>
      <c r="AB107" s="252"/>
      <c r="AC107" s="252"/>
      <c r="AD107" s="252"/>
      <c r="AE107" s="252"/>
      <c r="AF107" s="252"/>
      <c r="AG107" s="252"/>
      <c r="AH107" s="252"/>
      <c r="AI107" s="252"/>
      <c r="AJ107" s="252"/>
      <c r="AK107" s="252"/>
      <c r="AL107" s="252"/>
      <c r="AM107" s="252"/>
      <c r="AN107" s="252"/>
      <c r="AO107" s="252"/>
      <c r="AP107" s="252"/>
      <c r="AQ107" s="252"/>
      <c r="AR107" s="252"/>
      <c r="AS107" s="252"/>
      <c r="AT107" s="252"/>
      <c r="AU107" s="251" t="s">
        <v>424</v>
      </c>
      <c r="AV107" s="252"/>
      <c r="AW107" s="252"/>
      <c r="AX107" s="252"/>
      <c r="AY107" s="252"/>
      <c r="AZ107" s="252"/>
      <c r="BA107" s="252"/>
      <c r="BB107" s="252"/>
      <c r="BC107" s="252"/>
      <c r="BD107" s="252"/>
      <c r="BE107" s="252"/>
      <c r="BF107" s="252"/>
      <c r="BG107" s="252"/>
      <c r="BH107" s="252"/>
      <c r="BI107" s="252"/>
      <c r="BJ107" s="252"/>
      <c r="BK107" s="252"/>
      <c r="BL107" s="252"/>
      <c r="BM107" s="252"/>
      <c r="BN107" s="252"/>
      <c r="BO107" s="252"/>
      <c r="BP107" s="252"/>
      <c r="BQ107" s="252"/>
      <c r="BR107" s="252"/>
      <c r="BS107" s="252"/>
      <c r="BT107" s="252"/>
      <c r="BU107" s="252"/>
      <c r="BV107" s="252"/>
      <c r="BW107" s="252"/>
      <c r="BX107" s="252"/>
      <c r="BY107" s="252"/>
      <c r="BZ107" s="252"/>
      <c r="CA107" s="252"/>
      <c r="CB107" s="252"/>
      <c r="CC107" s="252"/>
      <c r="CD107" s="252"/>
      <c r="CE107" s="252"/>
      <c r="CF107" s="252"/>
      <c r="CG107" s="252"/>
      <c r="CH107" s="252"/>
      <c r="CI107" s="252"/>
      <c r="CJ107" s="252"/>
      <c r="CK107" s="252"/>
      <c r="CL107" s="252"/>
      <c r="CM107" s="252"/>
      <c r="CN107" s="252"/>
      <c r="CO107" s="252"/>
      <c r="CP107" s="252"/>
      <c r="CQ107" s="252"/>
      <c r="CR107" s="252"/>
      <c r="CS107" s="252"/>
      <c r="CT107" s="252"/>
      <c r="CU107" s="252"/>
      <c r="CV107" s="252"/>
      <c r="CW107" s="252"/>
      <c r="CX107" s="252"/>
      <c r="CY107" s="252"/>
      <c r="CZ107" s="252"/>
      <c r="DA107" s="252"/>
      <c r="DB107" s="252"/>
      <c r="DC107" s="252"/>
      <c r="DD107" s="252"/>
      <c r="DE107" s="252"/>
      <c r="DF107" s="252"/>
      <c r="DG107" s="252"/>
      <c r="DH107" s="252"/>
      <c r="DI107" s="252"/>
      <c r="DJ107" s="252"/>
      <c r="DK107" s="252"/>
      <c r="DL107" s="252"/>
      <c r="DM107" s="252"/>
      <c r="DN107" s="252"/>
      <c r="DO107" s="252"/>
      <c r="DP107" s="252"/>
      <c r="DQ107" s="252"/>
      <c r="DR107" s="252"/>
      <c r="DS107" s="252"/>
      <c r="DT107" s="252"/>
      <c r="DU107" s="252"/>
      <c r="DV107" s="252"/>
      <c r="DW107" s="252"/>
      <c r="DX107" s="252"/>
      <c r="DY107" s="252"/>
      <c r="DZ107" s="252"/>
    </row>
    <row r="108" spans="1:131" s="231" customFormat="1" ht="26.25" customHeight="1" x14ac:dyDescent="0.15">
      <c r="A108" s="948" t="s">
        <v>425</v>
      </c>
      <c r="B108" s="949"/>
      <c r="C108" s="949"/>
      <c r="D108" s="949"/>
      <c r="E108" s="949"/>
      <c r="F108" s="949"/>
      <c r="G108" s="949"/>
      <c r="H108" s="949"/>
      <c r="I108" s="949"/>
      <c r="J108" s="949"/>
      <c r="K108" s="949"/>
      <c r="L108" s="949"/>
      <c r="M108" s="949"/>
      <c r="N108" s="949"/>
      <c r="O108" s="949"/>
      <c r="P108" s="949"/>
      <c r="Q108" s="949"/>
      <c r="R108" s="949"/>
      <c r="S108" s="949"/>
      <c r="T108" s="949"/>
      <c r="U108" s="949"/>
      <c r="V108" s="949"/>
      <c r="W108" s="949"/>
      <c r="X108" s="949"/>
      <c r="Y108" s="949"/>
      <c r="Z108" s="949"/>
      <c r="AA108" s="949"/>
      <c r="AB108" s="949"/>
      <c r="AC108" s="949"/>
      <c r="AD108" s="949"/>
      <c r="AE108" s="949"/>
      <c r="AF108" s="949"/>
      <c r="AG108" s="949"/>
      <c r="AH108" s="949"/>
      <c r="AI108" s="949"/>
      <c r="AJ108" s="949"/>
      <c r="AK108" s="949"/>
      <c r="AL108" s="949"/>
      <c r="AM108" s="949"/>
      <c r="AN108" s="949"/>
      <c r="AO108" s="949"/>
      <c r="AP108" s="949"/>
      <c r="AQ108" s="949"/>
      <c r="AR108" s="949"/>
      <c r="AS108" s="949"/>
      <c r="AT108" s="950"/>
      <c r="AU108" s="948" t="s">
        <v>426</v>
      </c>
      <c r="AV108" s="949"/>
      <c r="AW108" s="949"/>
      <c r="AX108" s="949"/>
      <c r="AY108" s="949"/>
      <c r="AZ108" s="949"/>
      <c r="BA108" s="949"/>
      <c r="BB108" s="949"/>
      <c r="BC108" s="949"/>
      <c r="BD108" s="949"/>
      <c r="BE108" s="949"/>
      <c r="BF108" s="949"/>
      <c r="BG108" s="949"/>
      <c r="BH108" s="949"/>
      <c r="BI108" s="949"/>
      <c r="BJ108" s="949"/>
      <c r="BK108" s="949"/>
      <c r="BL108" s="949"/>
      <c r="BM108" s="949"/>
      <c r="BN108" s="949"/>
      <c r="BO108" s="949"/>
      <c r="BP108" s="949"/>
      <c r="BQ108" s="949"/>
      <c r="BR108" s="949"/>
      <c r="BS108" s="949"/>
      <c r="BT108" s="949"/>
      <c r="BU108" s="949"/>
      <c r="BV108" s="949"/>
      <c r="BW108" s="949"/>
      <c r="BX108" s="949"/>
      <c r="BY108" s="949"/>
      <c r="BZ108" s="949"/>
      <c r="CA108" s="949"/>
      <c r="CB108" s="949"/>
      <c r="CC108" s="949"/>
      <c r="CD108" s="949"/>
      <c r="CE108" s="949"/>
      <c r="CF108" s="949"/>
      <c r="CG108" s="949"/>
      <c r="CH108" s="949"/>
      <c r="CI108" s="949"/>
      <c r="CJ108" s="949"/>
      <c r="CK108" s="949"/>
      <c r="CL108" s="949"/>
      <c r="CM108" s="949"/>
      <c r="CN108" s="949"/>
      <c r="CO108" s="949"/>
      <c r="CP108" s="949"/>
      <c r="CQ108" s="949"/>
      <c r="CR108" s="949"/>
      <c r="CS108" s="949"/>
      <c r="CT108" s="949"/>
      <c r="CU108" s="949"/>
      <c r="CV108" s="949"/>
      <c r="CW108" s="949"/>
      <c r="CX108" s="949"/>
      <c r="CY108" s="949"/>
      <c r="CZ108" s="949"/>
      <c r="DA108" s="949"/>
      <c r="DB108" s="949"/>
      <c r="DC108" s="949"/>
      <c r="DD108" s="949"/>
      <c r="DE108" s="949"/>
      <c r="DF108" s="949"/>
      <c r="DG108" s="949"/>
      <c r="DH108" s="949"/>
      <c r="DI108" s="949"/>
      <c r="DJ108" s="949"/>
      <c r="DK108" s="949"/>
      <c r="DL108" s="949"/>
      <c r="DM108" s="949"/>
      <c r="DN108" s="949"/>
      <c r="DO108" s="949"/>
      <c r="DP108" s="949"/>
      <c r="DQ108" s="949"/>
      <c r="DR108" s="949"/>
      <c r="DS108" s="949"/>
      <c r="DT108" s="949"/>
      <c r="DU108" s="949"/>
      <c r="DV108" s="949"/>
      <c r="DW108" s="949"/>
      <c r="DX108" s="949"/>
      <c r="DY108" s="949"/>
      <c r="DZ108" s="950"/>
    </row>
    <row r="109" spans="1:131" s="231" customFormat="1" ht="26.25" customHeight="1" x14ac:dyDescent="0.15">
      <c r="A109" s="904" t="s">
        <v>427</v>
      </c>
      <c r="B109" s="905"/>
      <c r="C109" s="905"/>
      <c r="D109" s="905"/>
      <c r="E109" s="905"/>
      <c r="F109" s="905"/>
      <c r="G109" s="905"/>
      <c r="H109" s="905"/>
      <c r="I109" s="905"/>
      <c r="J109" s="905"/>
      <c r="K109" s="905"/>
      <c r="L109" s="905"/>
      <c r="M109" s="905"/>
      <c r="N109" s="905"/>
      <c r="O109" s="905"/>
      <c r="P109" s="905"/>
      <c r="Q109" s="905"/>
      <c r="R109" s="905"/>
      <c r="S109" s="905"/>
      <c r="T109" s="905"/>
      <c r="U109" s="905"/>
      <c r="V109" s="905"/>
      <c r="W109" s="905"/>
      <c r="X109" s="905"/>
      <c r="Y109" s="905"/>
      <c r="Z109" s="906"/>
      <c r="AA109" s="907" t="s">
        <v>428</v>
      </c>
      <c r="AB109" s="905"/>
      <c r="AC109" s="905"/>
      <c r="AD109" s="905"/>
      <c r="AE109" s="906"/>
      <c r="AF109" s="907" t="s">
        <v>429</v>
      </c>
      <c r="AG109" s="905"/>
      <c r="AH109" s="905"/>
      <c r="AI109" s="905"/>
      <c r="AJ109" s="906"/>
      <c r="AK109" s="907" t="s">
        <v>308</v>
      </c>
      <c r="AL109" s="905"/>
      <c r="AM109" s="905"/>
      <c r="AN109" s="905"/>
      <c r="AO109" s="906"/>
      <c r="AP109" s="907" t="s">
        <v>430</v>
      </c>
      <c r="AQ109" s="905"/>
      <c r="AR109" s="905"/>
      <c r="AS109" s="905"/>
      <c r="AT109" s="935"/>
      <c r="AU109" s="904" t="s">
        <v>427</v>
      </c>
      <c r="AV109" s="905"/>
      <c r="AW109" s="905"/>
      <c r="AX109" s="905"/>
      <c r="AY109" s="905"/>
      <c r="AZ109" s="905"/>
      <c r="BA109" s="905"/>
      <c r="BB109" s="905"/>
      <c r="BC109" s="905"/>
      <c r="BD109" s="905"/>
      <c r="BE109" s="905"/>
      <c r="BF109" s="905"/>
      <c r="BG109" s="905"/>
      <c r="BH109" s="905"/>
      <c r="BI109" s="905"/>
      <c r="BJ109" s="905"/>
      <c r="BK109" s="905"/>
      <c r="BL109" s="905"/>
      <c r="BM109" s="905"/>
      <c r="BN109" s="905"/>
      <c r="BO109" s="905"/>
      <c r="BP109" s="906"/>
      <c r="BQ109" s="907" t="s">
        <v>428</v>
      </c>
      <c r="BR109" s="905"/>
      <c r="BS109" s="905"/>
      <c r="BT109" s="905"/>
      <c r="BU109" s="906"/>
      <c r="BV109" s="907" t="s">
        <v>429</v>
      </c>
      <c r="BW109" s="905"/>
      <c r="BX109" s="905"/>
      <c r="BY109" s="905"/>
      <c r="BZ109" s="906"/>
      <c r="CA109" s="907" t="s">
        <v>308</v>
      </c>
      <c r="CB109" s="905"/>
      <c r="CC109" s="905"/>
      <c r="CD109" s="905"/>
      <c r="CE109" s="906"/>
      <c r="CF109" s="942" t="s">
        <v>430</v>
      </c>
      <c r="CG109" s="942"/>
      <c r="CH109" s="942"/>
      <c r="CI109" s="942"/>
      <c r="CJ109" s="942"/>
      <c r="CK109" s="907" t="s">
        <v>431</v>
      </c>
      <c r="CL109" s="905"/>
      <c r="CM109" s="905"/>
      <c r="CN109" s="905"/>
      <c r="CO109" s="905"/>
      <c r="CP109" s="905"/>
      <c r="CQ109" s="905"/>
      <c r="CR109" s="905"/>
      <c r="CS109" s="905"/>
      <c r="CT109" s="905"/>
      <c r="CU109" s="905"/>
      <c r="CV109" s="905"/>
      <c r="CW109" s="905"/>
      <c r="CX109" s="905"/>
      <c r="CY109" s="905"/>
      <c r="CZ109" s="905"/>
      <c r="DA109" s="905"/>
      <c r="DB109" s="905"/>
      <c r="DC109" s="905"/>
      <c r="DD109" s="905"/>
      <c r="DE109" s="905"/>
      <c r="DF109" s="906"/>
      <c r="DG109" s="907" t="s">
        <v>428</v>
      </c>
      <c r="DH109" s="905"/>
      <c r="DI109" s="905"/>
      <c r="DJ109" s="905"/>
      <c r="DK109" s="906"/>
      <c r="DL109" s="907" t="s">
        <v>429</v>
      </c>
      <c r="DM109" s="905"/>
      <c r="DN109" s="905"/>
      <c r="DO109" s="905"/>
      <c r="DP109" s="906"/>
      <c r="DQ109" s="907" t="s">
        <v>308</v>
      </c>
      <c r="DR109" s="905"/>
      <c r="DS109" s="905"/>
      <c r="DT109" s="905"/>
      <c r="DU109" s="906"/>
      <c r="DV109" s="907" t="s">
        <v>430</v>
      </c>
      <c r="DW109" s="905"/>
      <c r="DX109" s="905"/>
      <c r="DY109" s="905"/>
      <c r="DZ109" s="935"/>
    </row>
    <row r="110" spans="1:131" s="231" customFormat="1" ht="26.25" customHeight="1" x14ac:dyDescent="0.15">
      <c r="A110" s="816" t="s">
        <v>432</v>
      </c>
      <c r="B110" s="817"/>
      <c r="C110" s="817"/>
      <c r="D110" s="817"/>
      <c r="E110" s="817"/>
      <c r="F110" s="817"/>
      <c r="G110" s="817"/>
      <c r="H110" s="817"/>
      <c r="I110" s="817"/>
      <c r="J110" s="817"/>
      <c r="K110" s="817"/>
      <c r="L110" s="817"/>
      <c r="M110" s="817"/>
      <c r="N110" s="817"/>
      <c r="O110" s="817"/>
      <c r="P110" s="817"/>
      <c r="Q110" s="817"/>
      <c r="R110" s="817"/>
      <c r="S110" s="817"/>
      <c r="T110" s="817"/>
      <c r="U110" s="817"/>
      <c r="V110" s="817"/>
      <c r="W110" s="817"/>
      <c r="X110" s="817"/>
      <c r="Y110" s="817"/>
      <c r="Z110" s="818"/>
      <c r="AA110" s="897">
        <v>232415</v>
      </c>
      <c r="AB110" s="898"/>
      <c r="AC110" s="898"/>
      <c r="AD110" s="898"/>
      <c r="AE110" s="899"/>
      <c r="AF110" s="900">
        <v>241762</v>
      </c>
      <c r="AG110" s="898"/>
      <c r="AH110" s="898"/>
      <c r="AI110" s="898"/>
      <c r="AJ110" s="899"/>
      <c r="AK110" s="900">
        <v>274994</v>
      </c>
      <c r="AL110" s="898"/>
      <c r="AM110" s="898"/>
      <c r="AN110" s="898"/>
      <c r="AO110" s="899"/>
      <c r="AP110" s="901">
        <v>19.7</v>
      </c>
      <c r="AQ110" s="902"/>
      <c r="AR110" s="902"/>
      <c r="AS110" s="902"/>
      <c r="AT110" s="903"/>
      <c r="AU110" s="936" t="s">
        <v>73</v>
      </c>
      <c r="AV110" s="937"/>
      <c r="AW110" s="937"/>
      <c r="AX110" s="937"/>
      <c r="AY110" s="937"/>
      <c r="AZ110" s="869" t="s">
        <v>433</v>
      </c>
      <c r="BA110" s="817"/>
      <c r="BB110" s="817"/>
      <c r="BC110" s="817"/>
      <c r="BD110" s="817"/>
      <c r="BE110" s="817"/>
      <c r="BF110" s="817"/>
      <c r="BG110" s="817"/>
      <c r="BH110" s="817"/>
      <c r="BI110" s="817"/>
      <c r="BJ110" s="817"/>
      <c r="BK110" s="817"/>
      <c r="BL110" s="817"/>
      <c r="BM110" s="817"/>
      <c r="BN110" s="817"/>
      <c r="BO110" s="817"/>
      <c r="BP110" s="818"/>
      <c r="BQ110" s="870">
        <v>3177288</v>
      </c>
      <c r="BR110" s="851"/>
      <c r="BS110" s="851"/>
      <c r="BT110" s="851"/>
      <c r="BU110" s="851"/>
      <c r="BV110" s="851">
        <v>3343907</v>
      </c>
      <c r="BW110" s="851"/>
      <c r="BX110" s="851"/>
      <c r="BY110" s="851"/>
      <c r="BZ110" s="851"/>
      <c r="CA110" s="851">
        <v>3523213</v>
      </c>
      <c r="CB110" s="851"/>
      <c r="CC110" s="851"/>
      <c r="CD110" s="851"/>
      <c r="CE110" s="851"/>
      <c r="CF110" s="875">
        <v>253</v>
      </c>
      <c r="CG110" s="876"/>
      <c r="CH110" s="876"/>
      <c r="CI110" s="876"/>
      <c r="CJ110" s="876"/>
      <c r="CK110" s="932" t="s">
        <v>434</v>
      </c>
      <c r="CL110" s="828"/>
      <c r="CM110" s="869" t="s">
        <v>435</v>
      </c>
      <c r="CN110" s="817"/>
      <c r="CO110" s="817"/>
      <c r="CP110" s="817"/>
      <c r="CQ110" s="817"/>
      <c r="CR110" s="817"/>
      <c r="CS110" s="817"/>
      <c r="CT110" s="817"/>
      <c r="CU110" s="817"/>
      <c r="CV110" s="817"/>
      <c r="CW110" s="817"/>
      <c r="CX110" s="817"/>
      <c r="CY110" s="817"/>
      <c r="CZ110" s="817"/>
      <c r="DA110" s="817"/>
      <c r="DB110" s="817"/>
      <c r="DC110" s="817"/>
      <c r="DD110" s="817"/>
      <c r="DE110" s="817"/>
      <c r="DF110" s="818"/>
      <c r="DG110" s="870" t="s">
        <v>436</v>
      </c>
      <c r="DH110" s="851"/>
      <c r="DI110" s="851"/>
      <c r="DJ110" s="851"/>
      <c r="DK110" s="851"/>
      <c r="DL110" s="851" t="s">
        <v>437</v>
      </c>
      <c r="DM110" s="851"/>
      <c r="DN110" s="851"/>
      <c r="DO110" s="851"/>
      <c r="DP110" s="851"/>
      <c r="DQ110" s="851" t="s">
        <v>438</v>
      </c>
      <c r="DR110" s="851"/>
      <c r="DS110" s="851"/>
      <c r="DT110" s="851"/>
      <c r="DU110" s="851"/>
      <c r="DV110" s="852" t="s">
        <v>436</v>
      </c>
      <c r="DW110" s="852"/>
      <c r="DX110" s="852"/>
      <c r="DY110" s="852"/>
      <c r="DZ110" s="853"/>
    </row>
    <row r="111" spans="1:131" s="231" customFormat="1" ht="26.25" customHeight="1" x14ac:dyDescent="0.15">
      <c r="A111" s="783" t="s">
        <v>439</v>
      </c>
      <c r="B111" s="784"/>
      <c r="C111" s="784"/>
      <c r="D111" s="784"/>
      <c r="E111" s="784"/>
      <c r="F111" s="784"/>
      <c r="G111" s="784"/>
      <c r="H111" s="784"/>
      <c r="I111" s="784"/>
      <c r="J111" s="784"/>
      <c r="K111" s="784"/>
      <c r="L111" s="784"/>
      <c r="M111" s="784"/>
      <c r="N111" s="784"/>
      <c r="O111" s="784"/>
      <c r="P111" s="784"/>
      <c r="Q111" s="784"/>
      <c r="R111" s="784"/>
      <c r="S111" s="784"/>
      <c r="T111" s="784"/>
      <c r="U111" s="784"/>
      <c r="V111" s="784"/>
      <c r="W111" s="784"/>
      <c r="X111" s="784"/>
      <c r="Y111" s="784"/>
      <c r="Z111" s="931"/>
      <c r="AA111" s="924" t="s">
        <v>437</v>
      </c>
      <c r="AB111" s="925"/>
      <c r="AC111" s="925"/>
      <c r="AD111" s="925"/>
      <c r="AE111" s="926"/>
      <c r="AF111" s="927" t="s">
        <v>436</v>
      </c>
      <c r="AG111" s="925"/>
      <c r="AH111" s="925"/>
      <c r="AI111" s="925"/>
      <c r="AJ111" s="926"/>
      <c r="AK111" s="927" t="s">
        <v>437</v>
      </c>
      <c r="AL111" s="925"/>
      <c r="AM111" s="925"/>
      <c r="AN111" s="925"/>
      <c r="AO111" s="926"/>
      <c r="AP111" s="928" t="s">
        <v>437</v>
      </c>
      <c r="AQ111" s="929"/>
      <c r="AR111" s="929"/>
      <c r="AS111" s="929"/>
      <c r="AT111" s="930"/>
      <c r="AU111" s="938"/>
      <c r="AV111" s="939"/>
      <c r="AW111" s="939"/>
      <c r="AX111" s="939"/>
      <c r="AY111" s="939"/>
      <c r="AZ111" s="824" t="s">
        <v>440</v>
      </c>
      <c r="BA111" s="761"/>
      <c r="BB111" s="761"/>
      <c r="BC111" s="761"/>
      <c r="BD111" s="761"/>
      <c r="BE111" s="761"/>
      <c r="BF111" s="761"/>
      <c r="BG111" s="761"/>
      <c r="BH111" s="761"/>
      <c r="BI111" s="761"/>
      <c r="BJ111" s="761"/>
      <c r="BK111" s="761"/>
      <c r="BL111" s="761"/>
      <c r="BM111" s="761"/>
      <c r="BN111" s="761"/>
      <c r="BO111" s="761"/>
      <c r="BP111" s="762"/>
      <c r="BQ111" s="825" t="s">
        <v>436</v>
      </c>
      <c r="BR111" s="826"/>
      <c r="BS111" s="826"/>
      <c r="BT111" s="826"/>
      <c r="BU111" s="826"/>
      <c r="BV111" s="826" t="s">
        <v>441</v>
      </c>
      <c r="BW111" s="826"/>
      <c r="BX111" s="826"/>
      <c r="BY111" s="826"/>
      <c r="BZ111" s="826"/>
      <c r="CA111" s="826" t="s">
        <v>441</v>
      </c>
      <c r="CB111" s="826"/>
      <c r="CC111" s="826"/>
      <c r="CD111" s="826"/>
      <c r="CE111" s="826"/>
      <c r="CF111" s="884" t="s">
        <v>436</v>
      </c>
      <c r="CG111" s="885"/>
      <c r="CH111" s="885"/>
      <c r="CI111" s="885"/>
      <c r="CJ111" s="885"/>
      <c r="CK111" s="933"/>
      <c r="CL111" s="830"/>
      <c r="CM111" s="824" t="s">
        <v>442</v>
      </c>
      <c r="CN111" s="761"/>
      <c r="CO111" s="761"/>
      <c r="CP111" s="761"/>
      <c r="CQ111" s="761"/>
      <c r="CR111" s="761"/>
      <c r="CS111" s="761"/>
      <c r="CT111" s="761"/>
      <c r="CU111" s="761"/>
      <c r="CV111" s="761"/>
      <c r="CW111" s="761"/>
      <c r="CX111" s="761"/>
      <c r="CY111" s="761"/>
      <c r="CZ111" s="761"/>
      <c r="DA111" s="761"/>
      <c r="DB111" s="761"/>
      <c r="DC111" s="761"/>
      <c r="DD111" s="761"/>
      <c r="DE111" s="761"/>
      <c r="DF111" s="762"/>
      <c r="DG111" s="825" t="s">
        <v>437</v>
      </c>
      <c r="DH111" s="826"/>
      <c r="DI111" s="826"/>
      <c r="DJ111" s="826"/>
      <c r="DK111" s="826"/>
      <c r="DL111" s="826" t="s">
        <v>437</v>
      </c>
      <c r="DM111" s="826"/>
      <c r="DN111" s="826"/>
      <c r="DO111" s="826"/>
      <c r="DP111" s="826"/>
      <c r="DQ111" s="826" t="s">
        <v>436</v>
      </c>
      <c r="DR111" s="826"/>
      <c r="DS111" s="826"/>
      <c r="DT111" s="826"/>
      <c r="DU111" s="826"/>
      <c r="DV111" s="803" t="s">
        <v>436</v>
      </c>
      <c r="DW111" s="803"/>
      <c r="DX111" s="803"/>
      <c r="DY111" s="803"/>
      <c r="DZ111" s="804"/>
    </row>
    <row r="112" spans="1:131" s="231" customFormat="1" ht="26.25" customHeight="1" x14ac:dyDescent="0.15">
      <c r="A112" s="918" t="s">
        <v>443</v>
      </c>
      <c r="B112" s="919"/>
      <c r="C112" s="761" t="s">
        <v>444</v>
      </c>
      <c r="D112" s="761"/>
      <c r="E112" s="761"/>
      <c r="F112" s="761"/>
      <c r="G112" s="761"/>
      <c r="H112" s="761"/>
      <c r="I112" s="761"/>
      <c r="J112" s="761"/>
      <c r="K112" s="761"/>
      <c r="L112" s="761"/>
      <c r="M112" s="761"/>
      <c r="N112" s="761"/>
      <c r="O112" s="761"/>
      <c r="P112" s="761"/>
      <c r="Q112" s="761"/>
      <c r="R112" s="761"/>
      <c r="S112" s="761"/>
      <c r="T112" s="761"/>
      <c r="U112" s="761"/>
      <c r="V112" s="761"/>
      <c r="W112" s="761"/>
      <c r="X112" s="761"/>
      <c r="Y112" s="761"/>
      <c r="Z112" s="762"/>
      <c r="AA112" s="788" t="s">
        <v>437</v>
      </c>
      <c r="AB112" s="789"/>
      <c r="AC112" s="789"/>
      <c r="AD112" s="789"/>
      <c r="AE112" s="790"/>
      <c r="AF112" s="791" t="s">
        <v>129</v>
      </c>
      <c r="AG112" s="789"/>
      <c r="AH112" s="789"/>
      <c r="AI112" s="789"/>
      <c r="AJ112" s="790"/>
      <c r="AK112" s="791" t="s">
        <v>129</v>
      </c>
      <c r="AL112" s="789"/>
      <c r="AM112" s="789"/>
      <c r="AN112" s="789"/>
      <c r="AO112" s="790"/>
      <c r="AP112" s="833" t="s">
        <v>437</v>
      </c>
      <c r="AQ112" s="834"/>
      <c r="AR112" s="834"/>
      <c r="AS112" s="834"/>
      <c r="AT112" s="835"/>
      <c r="AU112" s="938"/>
      <c r="AV112" s="939"/>
      <c r="AW112" s="939"/>
      <c r="AX112" s="939"/>
      <c r="AY112" s="939"/>
      <c r="AZ112" s="824" t="s">
        <v>445</v>
      </c>
      <c r="BA112" s="761"/>
      <c r="BB112" s="761"/>
      <c r="BC112" s="761"/>
      <c r="BD112" s="761"/>
      <c r="BE112" s="761"/>
      <c r="BF112" s="761"/>
      <c r="BG112" s="761"/>
      <c r="BH112" s="761"/>
      <c r="BI112" s="761"/>
      <c r="BJ112" s="761"/>
      <c r="BK112" s="761"/>
      <c r="BL112" s="761"/>
      <c r="BM112" s="761"/>
      <c r="BN112" s="761"/>
      <c r="BO112" s="761"/>
      <c r="BP112" s="762"/>
      <c r="BQ112" s="825">
        <v>348148</v>
      </c>
      <c r="BR112" s="826"/>
      <c r="BS112" s="826"/>
      <c r="BT112" s="826"/>
      <c r="BU112" s="826"/>
      <c r="BV112" s="826">
        <v>466238</v>
      </c>
      <c r="BW112" s="826"/>
      <c r="BX112" s="826"/>
      <c r="BY112" s="826"/>
      <c r="BZ112" s="826"/>
      <c r="CA112" s="826">
        <v>609009</v>
      </c>
      <c r="CB112" s="826"/>
      <c r="CC112" s="826"/>
      <c r="CD112" s="826"/>
      <c r="CE112" s="826"/>
      <c r="CF112" s="884">
        <v>43.7</v>
      </c>
      <c r="CG112" s="885"/>
      <c r="CH112" s="885"/>
      <c r="CI112" s="885"/>
      <c r="CJ112" s="885"/>
      <c r="CK112" s="933"/>
      <c r="CL112" s="830"/>
      <c r="CM112" s="824" t="s">
        <v>446</v>
      </c>
      <c r="CN112" s="761"/>
      <c r="CO112" s="761"/>
      <c r="CP112" s="761"/>
      <c r="CQ112" s="761"/>
      <c r="CR112" s="761"/>
      <c r="CS112" s="761"/>
      <c r="CT112" s="761"/>
      <c r="CU112" s="761"/>
      <c r="CV112" s="761"/>
      <c r="CW112" s="761"/>
      <c r="CX112" s="761"/>
      <c r="CY112" s="761"/>
      <c r="CZ112" s="761"/>
      <c r="DA112" s="761"/>
      <c r="DB112" s="761"/>
      <c r="DC112" s="761"/>
      <c r="DD112" s="761"/>
      <c r="DE112" s="761"/>
      <c r="DF112" s="762"/>
      <c r="DG112" s="825" t="s">
        <v>447</v>
      </c>
      <c r="DH112" s="826"/>
      <c r="DI112" s="826"/>
      <c r="DJ112" s="826"/>
      <c r="DK112" s="826"/>
      <c r="DL112" s="826" t="s">
        <v>437</v>
      </c>
      <c r="DM112" s="826"/>
      <c r="DN112" s="826"/>
      <c r="DO112" s="826"/>
      <c r="DP112" s="826"/>
      <c r="DQ112" s="826" t="s">
        <v>448</v>
      </c>
      <c r="DR112" s="826"/>
      <c r="DS112" s="826"/>
      <c r="DT112" s="826"/>
      <c r="DU112" s="826"/>
      <c r="DV112" s="803" t="s">
        <v>129</v>
      </c>
      <c r="DW112" s="803"/>
      <c r="DX112" s="803"/>
      <c r="DY112" s="803"/>
      <c r="DZ112" s="804"/>
    </row>
    <row r="113" spans="1:130" s="231" customFormat="1" ht="26.25" customHeight="1" x14ac:dyDescent="0.15">
      <c r="A113" s="920"/>
      <c r="B113" s="921"/>
      <c r="C113" s="761" t="s">
        <v>449</v>
      </c>
      <c r="D113" s="761"/>
      <c r="E113" s="761"/>
      <c r="F113" s="761"/>
      <c r="G113" s="761"/>
      <c r="H113" s="761"/>
      <c r="I113" s="761"/>
      <c r="J113" s="761"/>
      <c r="K113" s="761"/>
      <c r="L113" s="761"/>
      <c r="M113" s="761"/>
      <c r="N113" s="761"/>
      <c r="O113" s="761"/>
      <c r="P113" s="761"/>
      <c r="Q113" s="761"/>
      <c r="R113" s="761"/>
      <c r="S113" s="761"/>
      <c r="T113" s="761"/>
      <c r="U113" s="761"/>
      <c r="V113" s="761"/>
      <c r="W113" s="761"/>
      <c r="X113" s="761"/>
      <c r="Y113" s="761"/>
      <c r="Z113" s="762"/>
      <c r="AA113" s="924">
        <v>22729</v>
      </c>
      <c r="AB113" s="925"/>
      <c r="AC113" s="925"/>
      <c r="AD113" s="925"/>
      <c r="AE113" s="926"/>
      <c r="AF113" s="927">
        <v>27438</v>
      </c>
      <c r="AG113" s="925"/>
      <c r="AH113" s="925"/>
      <c r="AI113" s="925"/>
      <c r="AJ113" s="926"/>
      <c r="AK113" s="927">
        <v>38147</v>
      </c>
      <c r="AL113" s="925"/>
      <c r="AM113" s="925"/>
      <c r="AN113" s="925"/>
      <c r="AO113" s="926"/>
      <c r="AP113" s="928">
        <v>2.7</v>
      </c>
      <c r="AQ113" s="929"/>
      <c r="AR113" s="929"/>
      <c r="AS113" s="929"/>
      <c r="AT113" s="930"/>
      <c r="AU113" s="938"/>
      <c r="AV113" s="939"/>
      <c r="AW113" s="939"/>
      <c r="AX113" s="939"/>
      <c r="AY113" s="939"/>
      <c r="AZ113" s="824" t="s">
        <v>450</v>
      </c>
      <c r="BA113" s="761"/>
      <c r="BB113" s="761"/>
      <c r="BC113" s="761"/>
      <c r="BD113" s="761"/>
      <c r="BE113" s="761"/>
      <c r="BF113" s="761"/>
      <c r="BG113" s="761"/>
      <c r="BH113" s="761"/>
      <c r="BI113" s="761"/>
      <c r="BJ113" s="761"/>
      <c r="BK113" s="761"/>
      <c r="BL113" s="761"/>
      <c r="BM113" s="761"/>
      <c r="BN113" s="761"/>
      <c r="BO113" s="761"/>
      <c r="BP113" s="762"/>
      <c r="BQ113" s="825">
        <v>58773</v>
      </c>
      <c r="BR113" s="826"/>
      <c r="BS113" s="826"/>
      <c r="BT113" s="826"/>
      <c r="BU113" s="826"/>
      <c r="BV113" s="826">
        <v>30093</v>
      </c>
      <c r="BW113" s="826"/>
      <c r="BX113" s="826"/>
      <c r="BY113" s="826"/>
      <c r="BZ113" s="826"/>
      <c r="CA113" s="826">
        <v>9106</v>
      </c>
      <c r="CB113" s="826"/>
      <c r="CC113" s="826"/>
      <c r="CD113" s="826"/>
      <c r="CE113" s="826"/>
      <c r="CF113" s="884">
        <v>0.7</v>
      </c>
      <c r="CG113" s="885"/>
      <c r="CH113" s="885"/>
      <c r="CI113" s="885"/>
      <c r="CJ113" s="885"/>
      <c r="CK113" s="933"/>
      <c r="CL113" s="830"/>
      <c r="CM113" s="824" t="s">
        <v>451</v>
      </c>
      <c r="CN113" s="761"/>
      <c r="CO113" s="761"/>
      <c r="CP113" s="761"/>
      <c r="CQ113" s="761"/>
      <c r="CR113" s="761"/>
      <c r="CS113" s="761"/>
      <c r="CT113" s="761"/>
      <c r="CU113" s="761"/>
      <c r="CV113" s="761"/>
      <c r="CW113" s="761"/>
      <c r="CX113" s="761"/>
      <c r="CY113" s="761"/>
      <c r="CZ113" s="761"/>
      <c r="DA113" s="761"/>
      <c r="DB113" s="761"/>
      <c r="DC113" s="761"/>
      <c r="DD113" s="761"/>
      <c r="DE113" s="761"/>
      <c r="DF113" s="762"/>
      <c r="DG113" s="788" t="s">
        <v>437</v>
      </c>
      <c r="DH113" s="789"/>
      <c r="DI113" s="789"/>
      <c r="DJ113" s="789"/>
      <c r="DK113" s="790"/>
      <c r="DL113" s="791" t="s">
        <v>436</v>
      </c>
      <c r="DM113" s="789"/>
      <c r="DN113" s="789"/>
      <c r="DO113" s="789"/>
      <c r="DP113" s="790"/>
      <c r="DQ113" s="791" t="s">
        <v>437</v>
      </c>
      <c r="DR113" s="789"/>
      <c r="DS113" s="789"/>
      <c r="DT113" s="789"/>
      <c r="DU113" s="790"/>
      <c r="DV113" s="833" t="s">
        <v>447</v>
      </c>
      <c r="DW113" s="834"/>
      <c r="DX113" s="834"/>
      <c r="DY113" s="834"/>
      <c r="DZ113" s="835"/>
    </row>
    <row r="114" spans="1:130" s="231" customFormat="1" ht="26.25" customHeight="1" x14ac:dyDescent="0.15">
      <c r="A114" s="920"/>
      <c r="B114" s="921"/>
      <c r="C114" s="761" t="s">
        <v>452</v>
      </c>
      <c r="D114" s="761"/>
      <c r="E114" s="761"/>
      <c r="F114" s="761"/>
      <c r="G114" s="761"/>
      <c r="H114" s="761"/>
      <c r="I114" s="761"/>
      <c r="J114" s="761"/>
      <c r="K114" s="761"/>
      <c r="L114" s="761"/>
      <c r="M114" s="761"/>
      <c r="N114" s="761"/>
      <c r="O114" s="761"/>
      <c r="P114" s="761"/>
      <c r="Q114" s="761"/>
      <c r="R114" s="761"/>
      <c r="S114" s="761"/>
      <c r="T114" s="761"/>
      <c r="U114" s="761"/>
      <c r="V114" s="761"/>
      <c r="W114" s="761"/>
      <c r="X114" s="761"/>
      <c r="Y114" s="761"/>
      <c r="Z114" s="762"/>
      <c r="AA114" s="788">
        <v>31531</v>
      </c>
      <c r="AB114" s="789"/>
      <c r="AC114" s="789"/>
      <c r="AD114" s="789"/>
      <c r="AE114" s="790"/>
      <c r="AF114" s="791">
        <v>29353</v>
      </c>
      <c r="AG114" s="789"/>
      <c r="AH114" s="789"/>
      <c r="AI114" s="789"/>
      <c r="AJ114" s="790"/>
      <c r="AK114" s="791">
        <v>21257</v>
      </c>
      <c r="AL114" s="789"/>
      <c r="AM114" s="789"/>
      <c r="AN114" s="789"/>
      <c r="AO114" s="790"/>
      <c r="AP114" s="833">
        <v>1.5</v>
      </c>
      <c r="AQ114" s="834"/>
      <c r="AR114" s="834"/>
      <c r="AS114" s="834"/>
      <c r="AT114" s="835"/>
      <c r="AU114" s="938"/>
      <c r="AV114" s="939"/>
      <c r="AW114" s="939"/>
      <c r="AX114" s="939"/>
      <c r="AY114" s="939"/>
      <c r="AZ114" s="824" t="s">
        <v>453</v>
      </c>
      <c r="BA114" s="761"/>
      <c r="BB114" s="761"/>
      <c r="BC114" s="761"/>
      <c r="BD114" s="761"/>
      <c r="BE114" s="761"/>
      <c r="BF114" s="761"/>
      <c r="BG114" s="761"/>
      <c r="BH114" s="761"/>
      <c r="BI114" s="761"/>
      <c r="BJ114" s="761"/>
      <c r="BK114" s="761"/>
      <c r="BL114" s="761"/>
      <c r="BM114" s="761"/>
      <c r="BN114" s="761"/>
      <c r="BO114" s="761"/>
      <c r="BP114" s="762"/>
      <c r="BQ114" s="825">
        <v>434124</v>
      </c>
      <c r="BR114" s="826"/>
      <c r="BS114" s="826"/>
      <c r="BT114" s="826"/>
      <c r="BU114" s="826"/>
      <c r="BV114" s="826">
        <v>452971</v>
      </c>
      <c r="BW114" s="826"/>
      <c r="BX114" s="826"/>
      <c r="BY114" s="826"/>
      <c r="BZ114" s="826"/>
      <c r="CA114" s="826">
        <v>428467</v>
      </c>
      <c r="CB114" s="826"/>
      <c r="CC114" s="826"/>
      <c r="CD114" s="826"/>
      <c r="CE114" s="826"/>
      <c r="CF114" s="884">
        <v>30.8</v>
      </c>
      <c r="CG114" s="885"/>
      <c r="CH114" s="885"/>
      <c r="CI114" s="885"/>
      <c r="CJ114" s="885"/>
      <c r="CK114" s="933"/>
      <c r="CL114" s="830"/>
      <c r="CM114" s="824" t="s">
        <v>454</v>
      </c>
      <c r="CN114" s="761"/>
      <c r="CO114" s="761"/>
      <c r="CP114" s="761"/>
      <c r="CQ114" s="761"/>
      <c r="CR114" s="761"/>
      <c r="CS114" s="761"/>
      <c r="CT114" s="761"/>
      <c r="CU114" s="761"/>
      <c r="CV114" s="761"/>
      <c r="CW114" s="761"/>
      <c r="CX114" s="761"/>
      <c r="CY114" s="761"/>
      <c r="CZ114" s="761"/>
      <c r="DA114" s="761"/>
      <c r="DB114" s="761"/>
      <c r="DC114" s="761"/>
      <c r="DD114" s="761"/>
      <c r="DE114" s="761"/>
      <c r="DF114" s="762"/>
      <c r="DG114" s="788" t="s">
        <v>129</v>
      </c>
      <c r="DH114" s="789"/>
      <c r="DI114" s="789"/>
      <c r="DJ114" s="789"/>
      <c r="DK114" s="790"/>
      <c r="DL114" s="791" t="s">
        <v>437</v>
      </c>
      <c r="DM114" s="789"/>
      <c r="DN114" s="789"/>
      <c r="DO114" s="789"/>
      <c r="DP114" s="790"/>
      <c r="DQ114" s="791" t="s">
        <v>441</v>
      </c>
      <c r="DR114" s="789"/>
      <c r="DS114" s="789"/>
      <c r="DT114" s="789"/>
      <c r="DU114" s="790"/>
      <c r="DV114" s="833" t="s">
        <v>441</v>
      </c>
      <c r="DW114" s="834"/>
      <c r="DX114" s="834"/>
      <c r="DY114" s="834"/>
      <c r="DZ114" s="835"/>
    </row>
    <row r="115" spans="1:130" s="231" customFormat="1" ht="26.25" customHeight="1" x14ac:dyDescent="0.15">
      <c r="A115" s="920"/>
      <c r="B115" s="921"/>
      <c r="C115" s="761" t="s">
        <v>455</v>
      </c>
      <c r="D115" s="761"/>
      <c r="E115" s="761"/>
      <c r="F115" s="761"/>
      <c r="G115" s="761"/>
      <c r="H115" s="761"/>
      <c r="I115" s="761"/>
      <c r="J115" s="761"/>
      <c r="K115" s="761"/>
      <c r="L115" s="761"/>
      <c r="M115" s="761"/>
      <c r="N115" s="761"/>
      <c r="O115" s="761"/>
      <c r="P115" s="761"/>
      <c r="Q115" s="761"/>
      <c r="R115" s="761"/>
      <c r="S115" s="761"/>
      <c r="T115" s="761"/>
      <c r="U115" s="761"/>
      <c r="V115" s="761"/>
      <c r="W115" s="761"/>
      <c r="X115" s="761"/>
      <c r="Y115" s="761"/>
      <c r="Z115" s="762"/>
      <c r="AA115" s="924" t="s">
        <v>436</v>
      </c>
      <c r="AB115" s="925"/>
      <c r="AC115" s="925"/>
      <c r="AD115" s="925"/>
      <c r="AE115" s="926"/>
      <c r="AF115" s="927" t="s">
        <v>436</v>
      </c>
      <c r="AG115" s="925"/>
      <c r="AH115" s="925"/>
      <c r="AI115" s="925"/>
      <c r="AJ115" s="926"/>
      <c r="AK115" s="927" t="s">
        <v>437</v>
      </c>
      <c r="AL115" s="925"/>
      <c r="AM115" s="925"/>
      <c r="AN115" s="925"/>
      <c r="AO115" s="926"/>
      <c r="AP115" s="928" t="s">
        <v>437</v>
      </c>
      <c r="AQ115" s="929"/>
      <c r="AR115" s="929"/>
      <c r="AS115" s="929"/>
      <c r="AT115" s="930"/>
      <c r="AU115" s="938"/>
      <c r="AV115" s="939"/>
      <c r="AW115" s="939"/>
      <c r="AX115" s="939"/>
      <c r="AY115" s="939"/>
      <c r="AZ115" s="824" t="s">
        <v>456</v>
      </c>
      <c r="BA115" s="761"/>
      <c r="BB115" s="761"/>
      <c r="BC115" s="761"/>
      <c r="BD115" s="761"/>
      <c r="BE115" s="761"/>
      <c r="BF115" s="761"/>
      <c r="BG115" s="761"/>
      <c r="BH115" s="761"/>
      <c r="BI115" s="761"/>
      <c r="BJ115" s="761"/>
      <c r="BK115" s="761"/>
      <c r="BL115" s="761"/>
      <c r="BM115" s="761"/>
      <c r="BN115" s="761"/>
      <c r="BO115" s="761"/>
      <c r="BP115" s="762"/>
      <c r="BQ115" s="825" t="s">
        <v>436</v>
      </c>
      <c r="BR115" s="826"/>
      <c r="BS115" s="826"/>
      <c r="BT115" s="826"/>
      <c r="BU115" s="826"/>
      <c r="BV115" s="826" t="s">
        <v>437</v>
      </c>
      <c r="BW115" s="826"/>
      <c r="BX115" s="826"/>
      <c r="BY115" s="826"/>
      <c r="BZ115" s="826"/>
      <c r="CA115" s="826" t="s">
        <v>447</v>
      </c>
      <c r="CB115" s="826"/>
      <c r="CC115" s="826"/>
      <c r="CD115" s="826"/>
      <c r="CE115" s="826"/>
      <c r="CF115" s="884" t="s">
        <v>447</v>
      </c>
      <c r="CG115" s="885"/>
      <c r="CH115" s="885"/>
      <c r="CI115" s="885"/>
      <c r="CJ115" s="885"/>
      <c r="CK115" s="933"/>
      <c r="CL115" s="830"/>
      <c r="CM115" s="824" t="s">
        <v>457</v>
      </c>
      <c r="CN115" s="761"/>
      <c r="CO115" s="761"/>
      <c r="CP115" s="761"/>
      <c r="CQ115" s="761"/>
      <c r="CR115" s="761"/>
      <c r="CS115" s="761"/>
      <c r="CT115" s="761"/>
      <c r="CU115" s="761"/>
      <c r="CV115" s="761"/>
      <c r="CW115" s="761"/>
      <c r="CX115" s="761"/>
      <c r="CY115" s="761"/>
      <c r="CZ115" s="761"/>
      <c r="DA115" s="761"/>
      <c r="DB115" s="761"/>
      <c r="DC115" s="761"/>
      <c r="DD115" s="761"/>
      <c r="DE115" s="761"/>
      <c r="DF115" s="762"/>
      <c r="DG115" s="788" t="s">
        <v>437</v>
      </c>
      <c r="DH115" s="789"/>
      <c r="DI115" s="789"/>
      <c r="DJ115" s="789"/>
      <c r="DK115" s="790"/>
      <c r="DL115" s="791" t="s">
        <v>437</v>
      </c>
      <c r="DM115" s="789"/>
      <c r="DN115" s="789"/>
      <c r="DO115" s="789"/>
      <c r="DP115" s="790"/>
      <c r="DQ115" s="791" t="s">
        <v>437</v>
      </c>
      <c r="DR115" s="789"/>
      <c r="DS115" s="789"/>
      <c r="DT115" s="789"/>
      <c r="DU115" s="790"/>
      <c r="DV115" s="833" t="s">
        <v>437</v>
      </c>
      <c r="DW115" s="834"/>
      <c r="DX115" s="834"/>
      <c r="DY115" s="834"/>
      <c r="DZ115" s="835"/>
    </row>
    <row r="116" spans="1:130" s="231" customFormat="1" ht="26.25" customHeight="1" x14ac:dyDescent="0.15">
      <c r="A116" s="922"/>
      <c r="B116" s="923"/>
      <c r="C116" s="848" t="s">
        <v>458</v>
      </c>
      <c r="D116" s="848"/>
      <c r="E116" s="848"/>
      <c r="F116" s="848"/>
      <c r="G116" s="848"/>
      <c r="H116" s="848"/>
      <c r="I116" s="848"/>
      <c r="J116" s="848"/>
      <c r="K116" s="848"/>
      <c r="L116" s="848"/>
      <c r="M116" s="848"/>
      <c r="N116" s="848"/>
      <c r="O116" s="848"/>
      <c r="P116" s="848"/>
      <c r="Q116" s="848"/>
      <c r="R116" s="848"/>
      <c r="S116" s="848"/>
      <c r="T116" s="848"/>
      <c r="U116" s="848"/>
      <c r="V116" s="848"/>
      <c r="W116" s="848"/>
      <c r="X116" s="848"/>
      <c r="Y116" s="848"/>
      <c r="Z116" s="849"/>
      <c r="AA116" s="788">
        <v>219</v>
      </c>
      <c r="AB116" s="789"/>
      <c r="AC116" s="789"/>
      <c r="AD116" s="789"/>
      <c r="AE116" s="790"/>
      <c r="AF116" s="791" t="s">
        <v>437</v>
      </c>
      <c r="AG116" s="789"/>
      <c r="AH116" s="789"/>
      <c r="AI116" s="789"/>
      <c r="AJ116" s="790"/>
      <c r="AK116" s="791" t="s">
        <v>437</v>
      </c>
      <c r="AL116" s="789"/>
      <c r="AM116" s="789"/>
      <c r="AN116" s="789"/>
      <c r="AO116" s="790"/>
      <c r="AP116" s="833" t="s">
        <v>437</v>
      </c>
      <c r="AQ116" s="834"/>
      <c r="AR116" s="834"/>
      <c r="AS116" s="834"/>
      <c r="AT116" s="835"/>
      <c r="AU116" s="938"/>
      <c r="AV116" s="939"/>
      <c r="AW116" s="939"/>
      <c r="AX116" s="939"/>
      <c r="AY116" s="939"/>
      <c r="AZ116" s="872" t="s">
        <v>459</v>
      </c>
      <c r="BA116" s="873"/>
      <c r="BB116" s="873"/>
      <c r="BC116" s="873"/>
      <c r="BD116" s="873"/>
      <c r="BE116" s="873"/>
      <c r="BF116" s="873"/>
      <c r="BG116" s="873"/>
      <c r="BH116" s="873"/>
      <c r="BI116" s="873"/>
      <c r="BJ116" s="873"/>
      <c r="BK116" s="873"/>
      <c r="BL116" s="873"/>
      <c r="BM116" s="873"/>
      <c r="BN116" s="873"/>
      <c r="BO116" s="873"/>
      <c r="BP116" s="874"/>
      <c r="BQ116" s="825" t="s">
        <v>437</v>
      </c>
      <c r="BR116" s="826"/>
      <c r="BS116" s="826"/>
      <c r="BT116" s="826"/>
      <c r="BU116" s="826"/>
      <c r="BV116" s="826" t="s">
        <v>441</v>
      </c>
      <c r="BW116" s="826"/>
      <c r="BX116" s="826"/>
      <c r="BY116" s="826"/>
      <c r="BZ116" s="826"/>
      <c r="CA116" s="826" t="s">
        <v>437</v>
      </c>
      <c r="CB116" s="826"/>
      <c r="CC116" s="826"/>
      <c r="CD116" s="826"/>
      <c r="CE116" s="826"/>
      <c r="CF116" s="884" t="s">
        <v>129</v>
      </c>
      <c r="CG116" s="885"/>
      <c r="CH116" s="885"/>
      <c r="CI116" s="885"/>
      <c r="CJ116" s="885"/>
      <c r="CK116" s="933"/>
      <c r="CL116" s="830"/>
      <c r="CM116" s="824" t="s">
        <v>460</v>
      </c>
      <c r="CN116" s="761"/>
      <c r="CO116" s="761"/>
      <c r="CP116" s="761"/>
      <c r="CQ116" s="761"/>
      <c r="CR116" s="761"/>
      <c r="CS116" s="761"/>
      <c r="CT116" s="761"/>
      <c r="CU116" s="761"/>
      <c r="CV116" s="761"/>
      <c r="CW116" s="761"/>
      <c r="CX116" s="761"/>
      <c r="CY116" s="761"/>
      <c r="CZ116" s="761"/>
      <c r="DA116" s="761"/>
      <c r="DB116" s="761"/>
      <c r="DC116" s="761"/>
      <c r="DD116" s="761"/>
      <c r="DE116" s="761"/>
      <c r="DF116" s="762"/>
      <c r="DG116" s="788" t="s">
        <v>437</v>
      </c>
      <c r="DH116" s="789"/>
      <c r="DI116" s="789"/>
      <c r="DJ116" s="789"/>
      <c r="DK116" s="790"/>
      <c r="DL116" s="791" t="s">
        <v>436</v>
      </c>
      <c r="DM116" s="789"/>
      <c r="DN116" s="789"/>
      <c r="DO116" s="789"/>
      <c r="DP116" s="790"/>
      <c r="DQ116" s="791" t="s">
        <v>436</v>
      </c>
      <c r="DR116" s="789"/>
      <c r="DS116" s="789"/>
      <c r="DT116" s="789"/>
      <c r="DU116" s="790"/>
      <c r="DV116" s="833" t="s">
        <v>437</v>
      </c>
      <c r="DW116" s="834"/>
      <c r="DX116" s="834"/>
      <c r="DY116" s="834"/>
      <c r="DZ116" s="835"/>
    </row>
    <row r="117" spans="1:130" s="231" customFormat="1" ht="26.25" customHeight="1" x14ac:dyDescent="0.15">
      <c r="A117" s="904" t="s">
        <v>188</v>
      </c>
      <c r="B117" s="905"/>
      <c r="C117" s="905"/>
      <c r="D117" s="905"/>
      <c r="E117" s="905"/>
      <c r="F117" s="905"/>
      <c r="G117" s="905"/>
      <c r="H117" s="905"/>
      <c r="I117" s="905"/>
      <c r="J117" s="905"/>
      <c r="K117" s="905"/>
      <c r="L117" s="905"/>
      <c r="M117" s="905"/>
      <c r="N117" s="905"/>
      <c r="O117" s="905"/>
      <c r="P117" s="905"/>
      <c r="Q117" s="905"/>
      <c r="R117" s="905"/>
      <c r="S117" s="905"/>
      <c r="T117" s="905"/>
      <c r="U117" s="905"/>
      <c r="V117" s="905"/>
      <c r="W117" s="905"/>
      <c r="X117" s="905"/>
      <c r="Y117" s="886" t="s">
        <v>461</v>
      </c>
      <c r="Z117" s="906"/>
      <c r="AA117" s="911">
        <v>286894</v>
      </c>
      <c r="AB117" s="912"/>
      <c r="AC117" s="912"/>
      <c r="AD117" s="912"/>
      <c r="AE117" s="913"/>
      <c r="AF117" s="914">
        <v>298553</v>
      </c>
      <c r="AG117" s="912"/>
      <c r="AH117" s="912"/>
      <c r="AI117" s="912"/>
      <c r="AJ117" s="913"/>
      <c r="AK117" s="914">
        <v>334398</v>
      </c>
      <c r="AL117" s="912"/>
      <c r="AM117" s="912"/>
      <c r="AN117" s="912"/>
      <c r="AO117" s="913"/>
      <c r="AP117" s="915"/>
      <c r="AQ117" s="916"/>
      <c r="AR117" s="916"/>
      <c r="AS117" s="916"/>
      <c r="AT117" s="917"/>
      <c r="AU117" s="938"/>
      <c r="AV117" s="939"/>
      <c r="AW117" s="939"/>
      <c r="AX117" s="939"/>
      <c r="AY117" s="939"/>
      <c r="AZ117" s="872" t="s">
        <v>462</v>
      </c>
      <c r="BA117" s="873"/>
      <c r="BB117" s="873"/>
      <c r="BC117" s="873"/>
      <c r="BD117" s="873"/>
      <c r="BE117" s="873"/>
      <c r="BF117" s="873"/>
      <c r="BG117" s="873"/>
      <c r="BH117" s="873"/>
      <c r="BI117" s="873"/>
      <c r="BJ117" s="873"/>
      <c r="BK117" s="873"/>
      <c r="BL117" s="873"/>
      <c r="BM117" s="873"/>
      <c r="BN117" s="873"/>
      <c r="BO117" s="873"/>
      <c r="BP117" s="874"/>
      <c r="BQ117" s="825" t="s">
        <v>436</v>
      </c>
      <c r="BR117" s="826"/>
      <c r="BS117" s="826"/>
      <c r="BT117" s="826"/>
      <c r="BU117" s="826"/>
      <c r="BV117" s="826" t="s">
        <v>437</v>
      </c>
      <c r="BW117" s="826"/>
      <c r="BX117" s="826"/>
      <c r="BY117" s="826"/>
      <c r="BZ117" s="826"/>
      <c r="CA117" s="826" t="s">
        <v>436</v>
      </c>
      <c r="CB117" s="826"/>
      <c r="CC117" s="826"/>
      <c r="CD117" s="826"/>
      <c r="CE117" s="826"/>
      <c r="CF117" s="884" t="s">
        <v>437</v>
      </c>
      <c r="CG117" s="885"/>
      <c r="CH117" s="885"/>
      <c r="CI117" s="885"/>
      <c r="CJ117" s="885"/>
      <c r="CK117" s="933"/>
      <c r="CL117" s="830"/>
      <c r="CM117" s="824" t="s">
        <v>463</v>
      </c>
      <c r="CN117" s="761"/>
      <c r="CO117" s="761"/>
      <c r="CP117" s="761"/>
      <c r="CQ117" s="761"/>
      <c r="CR117" s="761"/>
      <c r="CS117" s="761"/>
      <c r="CT117" s="761"/>
      <c r="CU117" s="761"/>
      <c r="CV117" s="761"/>
      <c r="CW117" s="761"/>
      <c r="CX117" s="761"/>
      <c r="CY117" s="761"/>
      <c r="CZ117" s="761"/>
      <c r="DA117" s="761"/>
      <c r="DB117" s="761"/>
      <c r="DC117" s="761"/>
      <c r="DD117" s="761"/>
      <c r="DE117" s="761"/>
      <c r="DF117" s="762"/>
      <c r="DG117" s="788" t="s">
        <v>436</v>
      </c>
      <c r="DH117" s="789"/>
      <c r="DI117" s="789"/>
      <c r="DJ117" s="789"/>
      <c r="DK117" s="790"/>
      <c r="DL117" s="791" t="s">
        <v>441</v>
      </c>
      <c r="DM117" s="789"/>
      <c r="DN117" s="789"/>
      <c r="DO117" s="789"/>
      <c r="DP117" s="790"/>
      <c r="DQ117" s="791" t="s">
        <v>441</v>
      </c>
      <c r="DR117" s="789"/>
      <c r="DS117" s="789"/>
      <c r="DT117" s="789"/>
      <c r="DU117" s="790"/>
      <c r="DV117" s="833" t="s">
        <v>436</v>
      </c>
      <c r="DW117" s="834"/>
      <c r="DX117" s="834"/>
      <c r="DY117" s="834"/>
      <c r="DZ117" s="835"/>
    </row>
    <row r="118" spans="1:130" s="231" customFormat="1" ht="26.25" customHeight="1" x14ac:dyDescent="0.15">
      <c r="A118" s="904" t="s">
        <v>431</v>
      </c>
      <c r="B118" s="905"/>
      <c r="C118" s="905"/>
      <c r="D118" s="905"/>
      <c r="E118" s="905"/>
      <c r="F118" s="905"/>
      <c r="G118" s="905"/>
      <c r="H118" s="905"/>
      <c r="I118" s="905"/>
      <c r="J118" s="905"/>
      <c r="K118" s="905"/>
      <c r="L118" s="905"/>
      <c r="M118" s="905"/>
      <c r="N118" s="905"/>
      <c r="O118" s="905"/>
      <c r="P118" s="905"/>
      <c r="Q118" s="905"/>
      <c r="R118" s="905"/>
      <c r="S118" s="905"/>
      <c r="T118" s="905"/>
      <c r="U118" s="905"/>
      <c r="V118" s="905"/>
      <c r="W118" s="905"/>
      <c r="X118" s="905"/>
      <c r="Y118" s="905"/>
      <c r="Z118" s="906"/>
      <c r="AA118" s="907" t="s">
        <v>428</v>
      </c>
      <c r="AB118" s="905"/>
      <c r="AC118" s="905"/>
      <c r="AD118" s="905"/>
      <c r="AE118" s="906"/>
      <c r="AF118" s="907" t="s">
        <v>429</v>
      </c>
      <c r="AG118" s="905"/>
      <c r="AH118" s="905"/>
      <c r="AI118" s="905"/>
      <c r="AJ118" s="906"/>
      <c r="AK118" s="907" t="s">
        <v>308</v>
      </c>
      <c r="AL118" s="905"/>
      <c r="AM118" s="905"/>
      <c r="AN118" s="905"/>
      <c r="AO118" s="906"/>
      <c r="AP118" s="908" t="s">
        <v>430</v>
      </c>
      <c r="AQ118" s="909"/>
      <c r="AR118" s="909"/>
      <c r="AS118" s="909"/>
      <c r="AT118" s="910"/>
      <c r="AU118" s="938"/>
      <c r="AV118" s="939"/>
      <c r="AW118" s="939"/>
      <c r="AX118" s="939"/>
      <c r="AY118" s="939"/>
      <c r="AZ118" s="847" t="s">
        <v>464</v>
      </c>
      <c r="BA118" s="848"/>
      <c r="BB118" s="848"/>
      <c r="BC118" s="848"/>
      <c r="BD118" s="848"/>
      <c r="BE118" s="848"/>
      <c r="BF118" s="848"/>
      <c r="BG118" s="848"/>
      <c r="BH118" s="848"/>
      <c r="BI118" s="848"/>
      <c r="BJ118" s="848"/>
      <c r="BK118" s="848"/>
      <c r="BL118" s="848"/>
      <c r="BM118" s="848"/>
      <c r="BN118" s="848"/>
      <c r="BO118" s="848"/>
      <c r="BP118" s="849"/>
      <c r="BQ118" s="888" t="s">
        <v>447</v>
      </c>
      <c r="BR118" s="854"/>
      <c r="BS118" s="854"/>
      <c r="BT118" s="854"/>
      <c r="BU118" s="854"/>
      <c r="BV118" s="854" t="s">
        <v>437</v>
      </c>
      <c r="BW118" s="854"/>
      <c r="BX118" s="854"/>
      <c r="BY118" s="854"/>
      <c r="BZ118" s="854"/>
      <c r="CA118" s="854" t="s">
        <v>437</v>
      </c>
      <c r="CB118" s="854"/>
      <c r="CC118" s="854"/>
      <c r="CD118" s="854"/>
      <c r="CE118" s="854"/>
      <c r="CF118" s="884" t="s">
        <v>437</v>
      </c>
      <c r="CG118" s="885"/>
      <c r="CH118" s="885"/>
      <c r="CI118" s="885"/>
      <c r="CJ118" s="885"/>
      <c r="CK118" s="933"/>
      <c r="CL118" s="830"/>
      <c r="CM118" s="824" t="s">
        <v>465</v>
      </c>
      <c r="CN118" s="761"/>
      <c r="CO118" s="761"/>
      <c r="CP118" s="761"/>
      <c r="CQ118" s="761"/>
      <c r="CR118" s="761"/>
      <c r="CS118" s="761"/>
      <c r="CT118" s="761"/>
      <c r="CU118" s="761"/>
      <c r="CV118" s="761"/>
      <c r="CW118" s="761"/>
      <c r="CX118" s="761"/>
      <c r="CY118" s="761"/>
      <c r="CZ118" s="761"/>
      <c r="DA118" s="761"/>
      <c r="DB118" s="761"/>
      <c r="DC118" s="761"/>
      <c r="DD118" s="761"/>
      <c r="DE118" s="761"/>
      <c r="DF118" s="762"/>
      <c r="DG118" s="788" t="s">
        <v>447</v>
      </c>
      <c r="DH118" s="789"/>
      <c r="DI118" s="789"/>
      <c r="DJ118" s="789"/>
      <c r="DK118" s="790"/>
      <c r="DL118" s="791" t="s">
        <v>437</v>
      </c>
      <c r="DM118" s="789"/>
      <c r="DN118" s="789"/>
      <c r="DO118" s="789"/>
      <c r="DP118" s="790"/>
      <c r="DQ118" s="791" t="s">
        <v>437</v>
      </c>
      <c r="DR118" s="789"/>
      <c r="DS118" s="789"/>
      <c r="DT118" s="789"/>
      <c r="DU118" s="790"/>
      <c r="DV118" s="833" t="s">
        <v>437</v>
      </c>
      <c r="DW118" s="834"/>
      <c r="DX118" s="834"/>
      <c r="DY118" s="834"/>
      <c r="DZ118" s="835"/>
    </row>
    <row r="119" spans="1:130" s="231" customFormat="1" ht="26.25" customHeight="1" x14ac:dyDescent="0.15">
      <c r="A119" s="827" t="s">
        <v>434</v>
      </c>
      <c r="B119" s="828"/>
      <c r="C119" s="869" t="s">
        <v>435</v>
      </c>
      <c r="D119" s="817"/>
      <c r="E119" s="817"/>
      <c r="F119" s="817"/>
      <c r="G119" s="817"/>
      <c r="H119" s="817"/>
      <c r="I119" s="817"/>
      <c r="J119" s="817"/>
      <c r="K119" s="817"/>
      <c r="L119" s="817"/>
      <c r="M119" s="817"/>
      <c r="N119" s="817"/>
      <c r="O119" s="817"/>
      <c r="P119" s="817"/>
      <c r="Q119" s="817"/>
      <c r="R119" s="817"/>
      <c r="S119" s="817"/>
      <c r="T119" s="817"/>
      <c r="U119" s="817"/>
      <c r="V119" s="817"/>
      <c r="W119" s="817"/>
      <c r="X119" s="817"/>
      <c r="Y119" s="817"/>
      <c r="Z119" s="818"/>
      <c r="AA119" s="897" t="s">
        <v>437</v>
      </c>
      <c r="AB119" s="898"/>
      <c r="AC119" s="898"/>
      <c r="AD119" s="898"/>
      <c r="AE119" s="899"/>
      <c r="AF119" s="900" t="s">
        <v>437</v>
      </c>
      <c r="AG119" s="898"/>
      <c r="AH119" s="898"/>
      <c r="AI119" s="898"/>
      <c r="AJ119" s="899"/>
      <c r="AK119" s="900" t="s">
        <v>441</v>
      </c>
      <c r="AL119" s="898"/>
      <c r="AM119" s="898"/>
      <c r="AN119" s="898"/>
      <c r="AO119" s="899"/>
      <c r="AP119" s="901" t="s">
        <v>437</v>
      </c>
      <c r="AQ119" s="902"/>
      <c r="AR119" s="902"/>
      <c r="AS119" s="902"/>
      <c r="AT119" s="903"/>
      <c r="AU119" s="940"/>
      <c r="AV119" s="941"/>
      <c r="AW119" s="941"/>
      <c r="AX119" s="941"/>
      <c r="AY119" s="941"/>
      <c r="AZ119" s="253" t="s">
        <v>188</v>
      </c>
      <c r="BA119" s="253"/>
      <c r="BB119" s="253"/>
      <c r="BC119" s="253"/>
      <c r="BD119" s="253"/>
      <c r="BE119" s="253"/>
      <c r="BF119" s="253"/>
      <c r="BG119" s="253"/>
      <c r="BH119" s="253"/>
      <c r="BI119" s="253"/>
      <c r="BJ119" s="253"/>
      <c r="BK119" s="253"/>
      <c r="BL119" s="253"/>
      <c r="BM119" s="253"/>
      <c r="BN119" s="253"/>
      <c r="BO119" s="886" t="s">
        <v>466</v>
      </c>
      <c r="BP119" s="887"/>
      <c r="BQ119" s="888">
        <v>4018333</v>
      </c>
      <c r="BR119" s="854"/>
      <c r="BS119" s="854"/>
      <c r="BT119" s="854"/>
      <c r="BU119" s="854"/>
      <c r="BV119" s="854">
        <v>4293209</v>
      </c>
      <c r="BW119" s="854"/>
      <c r="BX119" s="854"/>
      <c r="BY119" s="854"/>
      <c r="BZ119" s="854"/>
      <c r="CA119" s="854">
        <v>4569795</v>
      </c>
      <c r="CB119" s="854"/>
      <c r="CC119" s="854"/>
      <c r="CD119" s="854"/>
      <c r="CE119" s="854"/>
      <c r="CF119" s="757"/>
      <c r="CG119" s="758"/>
      <c r="CH119" s="758"/>
      <c r="CI119" s="758"/>
      <c r="CJ119" s="843"/>
      <c r="CK119" s="934"/>
      <c r="CL119" s="832"/>
      <c r="CM119" s="847" t="s">
        <v>467</v>
      </c>
      <c r="CN119" s="848"/>
      <c r="CO119" s="848"/>
      <c r="CP119" s="848"/>
      <c r="CQ119" s="848"/>
      <c r="CR119" s="848"/>
      <c r="CS119" s="848"/>
      <c r="CT119" s="848"/>
      <c r="CU119" s="848"/>
      <c r="CV119" s="848"/>
      <c r="CW119" s="848"/>
      <c r="CX119" s="848"/>
      <c r="CY119" s="848"/>
      <c r="CZ119" s="848"/>
      <c r="DA119" s="848"/>
      <c r="DB119" s="848"/>
      <c r="DC119" s="848"/>
      <c r="DD119" s="848"/>
      <c r="DE119" s="848"/>
      <c r="DF119" s="849"/>
      <c r="DG119" s="772" t="s">
        <v>448</v>
      </c>
      <c r="DH119" s="773"/>
      <c r="DI119" s="773"/>
      <c r="DJ119" s="773"/>
      <c r="DK119" s="774"/>
      <c r="DL119" s="775" t="s">
        <v>441</v>
      </c>
      <c r="DM119" s="773"/>
      <c r="DN119" s="773"/>
      <c r="DO119" s="773"/>
      <c r="DP119" s="774"/>
      <c r="DQ119" s="775" t="s">
        <v>437</v>
      </c>
      <c r="DR119" s="773"/>
      <c r="DS119" s="773"/>
      <c r="DT119" s="773"/>
      <c r="DU119" s="774"/>
      <c r="DV119" s="857" t="s">
        <v>437</v>
      </c>
      <c r="DW119" s="858"/>
      <c r="DX119" s="858"/>
      <c r="DY119" s="858"/>
      <c r="DZ119" s="859"/>
    </row>
    <row r="120" spans="1:130" s="231" customFormat="1" ht="26.25" customHeight="1" x14ac:dyDescent="0.15">
      <c r="A120" s="829"/>
      <c r="B120" s="830"/>
      <c r="C120" s="824" t="s">
        <v>442</v>
      </c>
      <c r="D120" s="761"/>
      <c r="E120" s="761"/>
      <c r="F120" s="761"/>
      <c r="G120" s="761"/>
      <c r="H120" s="761"/>
      <c r="I120" s="761"/>
      <c r="J120" s="761"/>
      <c r="K120" s="761"/>
      <c r="L120" s="761"/>
      <c r="M120" s="761"/>
      <c r="N120" s="761"/>
      <c r="O120" s="761"/>
      <c r="P120" s="761"/>
      <c r="Q120" s="761"/>
      <c r="R120" s="761"/>
      <c r="S120" s="761"/>
      <c r="T120" s="761"/>
      <c r="U120" s="761"/>
      <c r="V120" s="761"/>
      <c r="W120" s="761"/>
      <c r="X120" s="761"/>
      <c r="Y120" s="761"/>
      <c r="Z120" s="762"/>
      <c r="AA120" s="788" t="s">
        <v>441</v>
      </c>
      <c r="AB120" s="789"/>
      <c r="AC120" s="789"/>
      <c r="AD120" s="789"/>
      <c r="AE120" s="790"/>
      <c r="AF120" s="791" t="s">
        <v>437</v>
      </c>
      <c r="AG120" s="789"/>
      <c r="AH120" s="789"/>
      <c r="AI120" s="789"/>
      <c r="AJ120" s="790"/>
      <c r="AK120" s="791" t="s">
        <v>437</v>
      </c>
      <c r="AL120" s="789"/>
      <c r="AM120" s="789"/>
      <c r="AN120" s="789"/>
      <c r="AO120" s="790"/>
      <c r="AP120" s="833" t="s">
        <v>441</v>
      </c>
      <c r="AQ120" s="834"/>
      <c r="AR120" s="834"/>
      <c r="AS120" s="834"/>
      <c r="AT120" s="835"/>
      <c r="AU120" s="889" t="s">
        <v>468</v>
      </c>
      <c r="AV120" s="890"/>
      <c r="AW120" s="890"/>
      <c r="AX120" s="890"/>
      <c r="AY120" s="891"/>
      <c r="AZ120" s="869" t="s">
        <v>469</v>
      </c>
      <c r="BA120" s="817"/>
      <c r="BB120" s="817"/>
      <c r="BC120" s="817"/>
      <c r="BD120" s="817"/>
      <c r="BE120" s="817"/>
      <c r="BF120" s="817"/>
      <c r="BG120" s="817"/>
      <c r="BH120" s="817"/>
      <c r="BI120" s="817"/>
      <c r="BJ120" s="817"/>
      <c r="BK120" s="817"/>
      <c r="BL120" s="817"/>
      <c r="BM120" s="817"/>
      <c r="BN120" s="817"/>
      <c r="BO120" s="817"/>
      <c r="BP120" s="818"/>
      <c r="BQ120" s="870">
        <v>4993382</v>
      </c>
      <c r="BR120" s="851"/>
      <c r="BS120" s="851"/>
      <c r="BT120" s="851"/>
      <c r="BU120" s="851"/>
      <c r="BV120" s="851">
        <v>4399136</v>
      </c>
      <c r="BW120" s="851"/>
      <c r="BX120" s="851"/>
      <c r="BY120" s="851"/>
      <c r="BZ120" s="851"/>
      <c r="CA120" s="851">
        <v>4684313</v>
      </c>
      <c r="CB120" s="851"/>
      <c r="CC120" s="851"/>
      <c r="CD120" s="851"/>
      <c r="CE120" s="851"/>
      <c r="CF120" s="875">
        <v>336.4</v>
      </c>
      <c r="CG120" s="876"/>
      <c r="CH120" s="876"/>
      <c r="CI120" s="876"/>
      <c r="CJ120" s="876"/>
      <c r="CK120" s="877" t="s">
        <v>470</v>
      </c>
      <c r="CL120" s="861"/>
      <c r="CM120" s="861"/>
      <c r="CN120" s="861"/>
      <c r="CO120" s="862"/>
      <c r="CP120" s="881" t="s">
        <v>471</v>
      </c>
      <c r="CQ120" s="882"/>
      <c r="CR120" s="882"/>
      <c r="CS120" s="882"/>
      <c r="CT120" s="882"/>
      <c r="CU120" s="882"/>
      <c r="CV120" s="882"/>
      <c r="CW120" s="882"/>
      <c r="CX120" s="882"/>
      <c r="CY120" s="882"/>
      <c r="CZ120" s="882"/>
      <c r="DA120" s="882"/>
      <c r="DB120" s="882"/>
      <c r="DC120" s="882"/>
      <c r="DD120" s="882"/>
      <c r="DE120" s="882"/>
      <c r="DF120" s="883"/>
      <c r="DG120" s="870">
        <v>307236</v>
      </c>
      <c r="DH120" s="851"/>
      <c r="DI120" s="851"/>
      <c r="DJ120" s="851"/>
      <c r="DK120" s="851"/>
      <c r="DL120" s="851">
        <v>429630</v>
      </c>
      <c r="DM120" s="851"/>
      <c r="DN120" s="851"/>
      <c r="DO120" s="851"/>
      <c r="DP120" s="851"/>
      <c r="DQ120" s="851">
        <v>575497</v>
      </c>
      <c r="DR120" s="851"/>
      <c r="DS120" s="851"/>
      <c r="DT120" s="851"/>
      <c r="DU120" s="851"/>
      <c r="DV120" s="852">
        <v>41.3</v>
      </c>
      <c r="DW120" s="852"/>
      <c r="DX120" s="852"/>
      <c r="DY120" s="852"/>
      <c r="DZ120" s="853"/>
    </row>
    <row r="121" spans="1:130" s="231" customFormat="1" ht="26.25" customHeight="1" x14ac:dyDescent="0.15">
      <c r="A121" s="829"/>
      <c r="B121" s="830"/>
      <c r="C121" s="872" t="s">
        <v>472</v>
      </c>
      <c r="D121" s="873"/>
      <c r="E121" s="873"/>
      <c r="F121" s="873"/>
      <c r="G121" s="873"/>
      <c r="H121" s="873"/>
      <c r="I121" s="873"/>
      <c r="J121" s="873"/>
      <c r="K121" s="873"/>
      <c r="L121" s="873"/>
      <c r="M121" s="873"/>
      <c r="N121" s="873"/>
      <c r="O121" s="873"/>
      <c r="P121" s="873"/>
      <c r="Q121" s="873"/>
      <c r="R121" s="873"/>
      <c r="S121" s="873"/>
      <c r="T121" s="873"/>
      <c r="U121" s="873"/>
      <c r="V121" s="873"/>
      <c r="W121" s="873"/>
      <c r="X121" s="873"/>
      <c r="Y121" s="873"/>
      <c r="Z121" s="874"/>
      <c r="AA121" s="788" t="s">
        <v>448</v>
      </c>
      <c r="AB121" s="789"/>
      <c r="AC121" s="789"/>
      <c r="AD121" s="789"/>
      <c r="AE121" s="790"/>
      <c r="AF121" s="791" t="s">
        <v>441</v>
      </c>
      <c r="AG121" s="789"/>
      <c r="AH121" s="789"/>
      <c r="AI121" s="789"/>
      <c r="AJ121" s="790"/>
      <c r="AK121" s="791" t="s">
        <v>437</v>
      </c>
      <c r="AL121" s="789"/>
      <c r="AM121" s="789"/>
      <c r="AN121" s="789"/>
      <c r="AO121" s="790"/>
      <c r="AP121" s="833" t="s">
        <v>447</v>
      </c>
      <c r="AQ121" s="834"/>
      <c r="AR121" s="834"/>
      <c r="AS121" s="834"/>
      <c r="AT121" s="835"/>
      <c r="AU121" s="892"/>
      <c r="AV121" s="893"/>
      <c r="AW121" s="893"/>
      <c r="AX121" s="893"/>
      <c r="AY121" s="894"/>
      <c r="AZ121" s="824" t="s">
        <v>473</v>
      </c>
      <c r="BA121" s="761"/>
      <c r="BB121" s="761"/>
      <c r="BC121" s="761"/>
      <c r="BD121" s="761"/>
      <c r="BE121" s="761"/>
      <c r="BF121" s="761"/>
      <c r="BG121" s="761"/>
      <c r="BH121" s="761"/>
      <c r="BI121" s="761"/>
      <c r="BJ121" s="761"/>
      <c r="BK121" s="761"/>
      <c r="BL121" s="761"/>
      <c r="BM121" s="761"/>
      <c r="BN121" s="761"/>
      <c r="BO121" s="761"/>
      <c r="BP121" s="762"/>
      <c r="BQ121" s="825">
        <v>119</v>
      </c>
      <c r="BR121" s="826"/>
      <c r="BS121" s="826"/>
      <c r="BT121" s="826"/>
      <c r="BU121" s="826"/>
      <c r="BV121" s="826" t="s">
        <v>437</v>
      </c>
      <c r="BW121" s="826"/>
      <c r="BX121" s="826"/>
      <c r="BY121" s="826"/>
      <c r="BZ121" s="826"/>
      <c r="CA121" s="826" t="s">
        <v>441</v>
      </c>
      <c r="CB121" s="826"/>
      <c r="CC121" s="826"/>
      <c r="CD121" s="826"/>
      <c r="CE121" s="826"/>
      <c r="CF121" s="884" t="s">
        <v>441</v>
      </c>
      <c r="CG121" s="885"/>
      <c r="CH121" s="885"/>
      <c r="CI121" s="885"/>
      <c r="CJ121" s="885"/>
      <c r="CK121" s="878"/>
      <c r="CL121" s="864"/>
      <c r="CM121" s="864"/>
      <c r="CN121" s="864"/>
      <c r="CO121" s="865"/>
      <c r="CP121" s="844" t="s">
        <v>474</v>
      </c>
      <c r="CQ121" s="845"/>
      <c r="CR121" s="845"/>
      <c r="CS121" s="845"/>
      <c r="CT121" s="845"/>
      <c r="CU121" s="845"/>
      <c r="CV121" s="845"/>
      <c r="CW121" s="845"/>
      <c r="CX121" s="845"/>
      <c r="CY121" s="845"/>
      <c r="CZ121" s="845"/>
      <c r="DA121" s="845"/>
      <c r="DB121" s="845"/>
      <c r="DC121" s="845"/>
      <c r="DD121" s="845"/>
      <c r="DE121" s="845"/>
      <c r="DF121" s="846"/>
      <c r="DG121" s="825">
        <v>40912</v>
      </c>
      <c r="DH121" s="826"/>
      <c r="DI121" s="826"/>
      <c r="DJ121" s="826"/>
      <c r="DK121" s="826"/>
      <c r="DL121" s="826">
        <v>36608</v>
      </c>
      <c r="DM121" s="826"/>
      <c r="DN121" s="826"/>
      <c r="DO121" s="826"/>
      <c r="DP121" s="826"/>
      <c r="DQ121" s="826">
        <v>33512</v>
      </c>
      <c r="DR121" s="826"/>
      <c r="DS121" s="826"/>
      <c r="DT121" s="826"/>
      <c r="DU121" s="826"/>
      <c r="DV121" s="803">
        <v>2.4</v>
      </c>
      <c r="DW121" s="803"/>
      <c r="DX121" s="803"/>
      <c r="DY121" s="803"/>
      <c r="DZ121" s="804"/>
    </row>
    <row r="122" spans="1:130" s="231" customFormat="1" ht="26.25" customHeight="1" x14ac:dyDescent="0.15">
      <c r="A122" s="829"/>
      <c r="B122" s="830"/>
      <c r="C122" s="824" t="s">
        <v>454</v>
      </c>
      <c r="D122" s="761"/>
      <c r="E122" s="761"/>
      <c r="F122" s="761"/>
      <c r="G122" s="761"/>
      <c r="H122" s="761"/>
      <c r="I122" s="761"/>
      <c r="J122" s="761"/>
      <c r="K122" s="761"/>
      <c r="L122" s="761"/>
      <c r="M122" s="761"/>
      <c r="N122" s="761"/>
      <c r="O122" s="761"/>
      <c r="P122" s="761"/>
      <c r="Q122" s="761"/>
      <c r="R122" s="761"/>
      <c r="S122" s="761"/>
      <c r="T122" s="761"/>
      <c r="U122" s="761"/>
      <c r="V122" s="761"/>
      <c r="W122" s="761"/>
      <c r="X122" s="761"/>
      <c r="Y122" s="761"/>
      <c r="Z122" s="762"/>
      <c r="AA122" s="788" t="s">
        <v>448</v>
      </c>
      <c r="AB122" s="789"/>
      <c r="AC122" s="789"/>
      <c r="AD122" s="789"/>
      <c r="AE122" s="790"/>
      <c r="AF122" s="791" t="s">
        <v>441</v>
      </c>
      <c r="AG122" s="789"/>
      <c r="AH122" s="789"/>
      <c r="AI122" s="789"/>
      <c r="AJ122" s="790"/>
      <c r="AK122" s="791" t="s">
        <v>437</v>
      </c>
      <c r="AL122" s="789"/>
      <c r="AM122" s="789"/>
      <c r="AN122" s="789"/>
      <c r="AO122" s="790"/>
      <c r="AP122" s="833" t="s">
        <v>437</v>
      </c>
      <c r="AQ122" s="834"/>
      <c r="AR122" s="834"/>
      <c r="AS122" s="834"/>
      <c r="AT122" s="835"/>
      <c r="AU122" s="892"/>
      <c r="AV122" s="893"/>
      <c r="AW122" s="893"/>
      <c r="AX122" s="893"/>
      <c r="AY122" s="894"/>
      <c r="AZ122" s="847" t="s">
        <v>475</v>
      </c>
      <c r="BA122" s="848"/>
      <c r="BB122" s="848"/>
      <c r="BC122" s="848"/>
      <c r="BD122" s="848"/>
      <c r="BE122" s="848"/>
      <c r="BF122" s="848"/>
      <c r="BG122" s="848"/>
      <c r="BH122" s="848"/>
      <c r="BI122" s="848"/>
      <c r="BJ122" s="848"/>
      <c r="BK122" s="848"/>
      <c r="BL122" s="848"/>
      <c r="BM122" s="848"/>
      <c r="BN122" s="848"/>
      <c r="BO122" s="848"/>
      <c r="BP122" s="849"/>
      <c r="BQ122" s="888">
        <v>3362343</v>
      </c>
      <c r="BR122" s="854"/>
      <c r="BS122" s="854"/>
      <c r="BT122" s="854"/>
      <c r="BU122" s="854"/>
      <c r="BV122" s="854">
        <v>3242208</v>
      </c>
      <c r="BW122" s="854"/>
      <c r="BX122" s="854"/>
      <c r="BY122" s="854"/>
      <c r="BZ122" s="854"/>
      <c r="CA122" s="854">
        <v>3073212</v>
      </c>
      <c r="CB122" s="854"/>
      <c r="CC122" s="854"/>
      <c r="CD122" s="854"/>
      <c r="CE122" s="854"/>
      <c r="CF122" s="855">
        <v>220.7</v>
      </c>
      <c r="CG122" s="856"/>
      <c r="CH122" s="856"/>
      <c r="CI122" s="856"/>
      <c r="CJ122" s="856"/>
      <c r="CK122" s="878"/>
      <c r="CL122" s="864"/>
      <c r="CM122" s="864"/>
      <c r="CN122" s="864"/>
      <c r="CO122" s="865"/>
      <c r="CP122" s="844" t="s">
        <v>476</v>
      </c>
      <c r="CQ122" s="845"/>
      <c r="CR122" s="845"/>
      <c r="CS122" s="845"/>
      <c r="CT122" s="845"/>
      <c r="CU122" s="845"/>
      <c r="CV122" s="845"/>
      <c r="CW122" s="845"/>
      <c r="CX122" s="845"/>
      <c r="CY122" s="845"/>
      <c r="CZ122" s="845"/>
      <c r="DA122" s="845"/>
      <c r="DB122" s="845"/>
      <c r="DC122" s="845"/>
      <c r="DD122" s="845"/>
      <c r="DE122" s="845"/>
      <c r="DF122" s="846"/>
      <c r="DG122" s="825" t="s">
        <v>441</v>
      </c>
      <c r="DH122" s="826"/>
      <c r="DI122" s="826"/>
      <c r="DJ122" s="826"/>
      <c r="DK122" s="826"/>
      <c r="DL122" s="826" t="s">
        <v>448</v>
      </c>
      <c r="DM122" s="826"/>
      <c r="DN122" s="826"/>
      <c r="DO122" s="826"/>
      <c r="DP122" s="826"/>
      <c r="DQ122" s="826" t="s">
        <v>441</v>
      </c>
      <c r="DR122" s="826"/>
      <c r="DS122" s="826"/>
      <c r="DT122" s="826"/>
      <c r="DU122" s="826"/>
      <c r="DV122" s="803" t="s">
        <v>441</v>
      </c>
      <c r="DW122" s="803"/>
      <c r="DX122" s="803"/>
      <c r="DY122" s="803"/>
      <c r="DZ122" s="804"/>
    </row>
    <row r="123" spans="1:130" s="231" customFormat="1" ht="26.25" customHeight="1" x14ac:dyDescent="0.15">
      <c r="A123" s="829"/>
      <c r="B123" s="830"/>
      <c r="C123" s="824" t="s">
        <v>460</v>
      </c>
      <c r="D123" s="761"/>
      <c r="E123" s="761"/>
      <c r="F123" s="761"/>
      <c r="G123" s="761"/>
      <c r="H123" s="761"/>
      <c r="I123" s="761"/>
      <c r="J123" s="761"/>
      <c r="K123" s="761"/>
      <c r="L123" s="761"/>
      <c r="M123" s="761"/>
      <c r="N123" s="761"/>
      <c r="O123" s="761"/>
      <c r="P123" s="761"/>
      <c r="Q123" s="761"/>
      <c r="R123" s="761"/>
      <c r="S123" s="761"/>
      <c r="T123" s="761"/>
      <c r="U123" s="761"/>
      <c r="V123" s="761"/>
      <c r="W123" s="761"/>
      <c r="X123" s="761"/>
      <c r="Y123" s="761"/>
      <c r="Z123" s="762"/>
      <c r="AA123" s="788" t="s">
        <v>447</v>
      </c>
      <c r="AB123" s="789"/>
      <c r="AC123" s="789"/>
      <c r="AD123" s="789"/>
      <c r="AE123" s="790"/>
      <c r="AF123" s="791" t="s">
        <v>447</v>
      </c>
      <c r="AG123" s="789"/>
      <c r="AH123" s="789"/>
      <c r="AI123" s="789"/>
      <c r="AJ123" s="790"/>
      <c r="AK123" s="791" t="s">
        <v>447</v>
      </c>
      <c r="AL123" s="789"/>
      <c r="AM123" s="789"/>
      <c r="AN123" s="789"/>
      <c r="AO123" s="790"/>
      <c r="AP123" s="833" t="s">
        <v>447</v>
      </c>
      <c r="AQ123" s="834"/>
      <c r="AR123" s="834"/>
      <c r="AS123" s="834"/>
      <c r="AT123" s="835"/>
      <c r="AU123" s="895"/>
      <c r="AV123" s="896"/>
      <c r="AW123" s="896"/>
      <c r="AX123" s="896"/>
      <c r="AY123" s="896"/>
      <c r="AZ123" s="253" t="s">
        <v>188</v>
      </c>
      <c r="BA123" s="253"/>
      <c r="BB123" s="253"/>
      <c r="BC123" s="253"/>
      <c r="BD123" s="253"/>
      <c r="BE123" s="253"/>
      <c r="BF123" s="253"/>
      <c r="BG123" s="253"/>
      <c r="BH123" s="253"/>
      <c r="BI123" s="253"/>
      <c r="BJ123" s="253"/>
      <c r="BK123" s="253"/>
      <c r="BL123" s="253"/>
      <c r="BM123" s="253"/>
      <c r="BN123" s="253"/>
      <c r="BO123" s="886" t="s">
        <v>477</v>
      </c>
      <c r="BP123" s="887"/>
      <c r="BQ123" s="841">
        <v>8355844</v>
      </c>
      <c r="BR123" s="842"/>
      <c r="BS123" s="842"/>
      <c r="BT123" s="842"/>
      <c r="BU123" s="842"/>
      <c r="BV123" s="842">
        <v>7641344</v>
      </c>
      <c r="BW123" s="842"/>
      <c r="BX123" s="842"/>
      <c r="BY123" s="842"/>
      <c r="BZ123" s="842"/>
      <c r="CA123" s="842">
        <v>7757525</v>
      </c>
      <c r="CB123" s="842"/>
      <c r="CC123" s="842"/>
      <c r="CD123" s="842"/>
      <c r="CE123" s="842"/>
      <c r="CF123" s="757"/>
      <c r="CG123" s="758"/>
      <c r="CH123" s="758"/>
      <c r="CI123" s="758"/>
      <c r="CJ123" s="843"/>
      <c r="CK123" s="878"/>
      <c r="CL123" s="864"/>
      <c r="CM123" s="864"/>
      <c r="CN123" s="864"/>
      <c r="CO123" s="865"/>
      <c r="CP123" s="844" t="s">
        <v>404</v>
      </c>
      <c r="CQ123" s="845"/>
      <c r="CR123" s="845"/>
      <c r="CS123" s="845"/>
      <c r="CT123" s="845"/>
      <c r="CU123" s="845"/>
      <c r="CV123" s="845"/>
      <c r="CW123" s="845"/>
      <c r="CX123" s="845"/>
      <c r="CY123" s="845"/>
      <c r="CZ123" s="845"/>
      <c r="DA123" s="845"/>
      <c r="DB123" s="845"/>
      <c r="DC123" s="845"/>
      <c r="DD123" s="845"/>
      <c r="DE123" s="845"/>
      <c r="DF123" s="846"/>
      <c r="DG123" s="788" t="s">
        <v>437</v>
      </c>
      <c r="DH123" s="789"/>
      <c r="DI123" s="789"/>
      <c r="DJ123" s="789"/>
      <c r="DK123" s="790"/>
      <c r="DL123" s="791" t="s">
        <v>447</v>
      </c>
      <c r="DM123" s="789"/>
      <c r="DN123" s="789"/>
      <c r="DO123" s="789"/>
      <c r="DP123" s="790"/>
      <c r="DQ123" s="791" t="s">
        <v>437</v>
      </c>
      <c r="DR123" s="789"/>
      <c r="DS123" s="789"/>
      <c r="DT123" s="789"/>
      <c r="DU123" s="790"/>
      <c r="DV123" s="833" t="s">
        <v>437</v>
      </c>
      <c r="DW123" s="834"/>
      <c r="DX123" s="834"/>
      <c r="DY123" s="834"/>
      <c r="DZ123" s="835"/>
    </row>
    <row r="124" spans="1:130" s="231" customFormat="1" ht="26.25" customHeight="1" thickBot="1" x14ac:dyDescent="0.2">
      <c r="A124" s="829"/>
      <c r="B124" s="830"/>
      <c r="C124" s="824" t="s">
        <v>463</v>
      </c>
      <c r="D124" s="761"/>
      <c r="E124" s="761"/>
      <c r="F124" s="761"/>
      <c r="G124" s="761"/>
      <c r="H124" s="761"/>
      <c r="I124" s="761"/>
      <c r="J124" s="761"/>
      <c r="K124" s="761"/>
      <c r="L124" s="761"/>
      <c r="M124" s="761"/>
      <c r="N124" s="761"/>
      <c r="O124" s="761"/>
      <c r="P124" s="761"/>
      <c r="Q124" s="761"/>
      <c r="R124" s="761"/>
      <c r="S124" s="761"/>
      <c r="T124" s="761"/>
      <c r="U124" s="761"/>
      <c r="V124" s="761"/>
      <c r="W124" s="761"/>
      <c r="X124" s="761"/>
      <c r="Y124" s="761"/>
      <c r="Z124" s="762"/>
      <c r="AA124" s="788" t="s">
        <v>437</v>
      </c>
      <c r="AB124" s="789"/>
      <c r="AC124" s="789"/>
      <c r="AD124" s="789"/>
      <c r="AE124" s="790"/>
      <c r="AF124" s="791" t="s">
        <v>437</v>
      </c>
      <c r="AG124" s="789"/>
      <c r="AH124" s="789"/>
      <c r="AI124" s="789"/>
      <c r="AJ124" s="790"/>
      <c r="AK124" s="791" t="s">
        <v>437</v>
      </c>
      <c r="AL124" s="789"/>
      <c r="AM124" s="789"/>
      <c r="AN124" s="789"/>
      <c r="AO124" s="790"/>
      <c r="AP124" s="833" t="s">
        <v>437</v>
      </c>
      <c r="AQ124" s="834"/>
      <c r="AR124" s="834"/>
      <c r="AS124" s="834"/>
      <c r="AT124" s="835"/>
      <c r="AU124" s="836" t="s">
        <v>478</v>
      </c>
      <c r="AV124" s="837"/>
      <c r="AW124" s="837"/>
      <c r="AX124" s="837"/>
      <c r="AY124" s="837"/>
      <c r="AZ124" s="837"/>
      <c r="BA124" s="837"/>
      <c r="BB124" s="837"/>
      <c r="BC124" s="837"/>
      <c r="BD124" s="837"/>
      <c r="BE124" s="837"/>
      <c r="BF124" s="837"/>
      <c r="BG124" s="837"/>
      <c r="BH124" s="837"/>
      <c r="BI124" s="837"/>
      <c r="BJ124" s="837"/>
      <c r="BK124" s="837"/>
      <c r="BL124" s="837"/>
      <c r="BM124" s="837"/>
      <c r="BN124" s="837"/>
      <c r="BO124" s="837"/>
      <c r="BP124" s="838"/>
      <c r="BQ124" s="839" t="s">
        <v>448</v>
      </c>
      <c r="BR124" s="840"/>
      <c r="BS124" s="840"/>
      <c r="BT124" s="840"/>
      <c r="BU124" s="840"/>
      <c r="BV124" s="840" t="s">
        <v>437</v>
      </c>
      <c r="BW124" s="840"/>
      <c r="BX124" s="840"/>
      <c r="BY124" s="840"/>
      <c r="BZ124" s="840"/>
      <c r="CA124" s="840" t="s">
        <v>447</v>
      </c>
      <c r="CB124" s="840"/>
      <c r="CC124" s="840"/>
      <c r="CD124" s="840"/>
      <c r="CE124" s="840"/>
      <c r="CF124" s="735"/>
      <c r="CG124" s="736"/>
      <c r="CH124" s="736"/>
      <c r="CI124" s="736"/>
      <c r="CJ124" s="871"/>
      <c r="CK124" s="879"/>
      <c r="CL124" s="879"/>
      <c r="CM124" s="879"/>
      <c r="CN124" s="879"/>
      <c r="CO124" s="880"/>
      <c r="CP124" s="844" t="s">
        <v>479</v>
      </c>
      <c r="CQ124" s="845"/>
      <c r="CR124" s="845"/>
      <c r="CS124" s="845"/>
      <c r="CT124" s="845"/>
      <c r="CU124" s="845"/>
      <c r="CV124" s="845"/>
      <c r="CW124" s="845"/>
      <c r="CX124" s="845"/>
      <c r="CY124" s="845"/>
      <c r="CZ124" s="845"/>
      <c r="DA124" s="845"/>
      <c r="DB124" s="845"/>
      <c r="DC124" s="845"/>
      <c r="DD124" s="845"/>
      <c r="DE124" s="845"/>
      <c r="DF124" s="846"/>
      <c r="DG124" s="772" t="s">
        <v>447</v>
      </c>
      <c r="DH124" s="773"/>
      <c r="DI124" s="773"/>
      <c r="DJ124" s="773"/>
      <c r="DK124" s="774"/>
      <c r="DL124" s="775" t="s">
        <v>447</v>
      </c>
      <c r="DM124" s="773"/>
      <c r="DN124" s="773"/>
      <c r="DO124" s="773"/>
      <c r="DP124" s="774"/>
      <c r="DQ124" s="775" t="s">
        <v>437</v>
      </c>
      <c r="DR124" s="773"/>
      <c r="DS124" s="773"/>
      <c r="DT124" s="773"/>
      <c r="DU124" s="774"/>
      <c r="DV124" s="857" t="s">
        <v>480</v>
      </c>
      <c r="DW124" s="858"/>
      <c r="DX124" s="858"/>
      <c r="DY124" s="858"/>
      <c r="DZ124" s="859"/>
    </row>
    <row r="125" spans="1:130" s="231" customFormat="1" ht="26.25" customHeight="1" x14ac:dyDescent="0.15">
      <c r="A125" s="829"/>
      <c r="B125" s="830"/>
      <c r="C125" s="824" t="s">
        <v>465</v>
      </c>
      <c r="D125" s="761"/>
      <c r="E125" s="761"/>
      <c r="F125" s="761"/>
      <c r="G125" s="761"/>
      <c r="H125" s="761"/>
      <c r="I125" s="761"/>
      <c r="J125" s="761"/>
      <c r="K125" s="761"/>
      <c r="L125" s="761"/>
      <c r="M125" s="761"/>
      <c r="N125" s="761"/>
      <c r="O125" s="761"/>
      <c r="P125" s="761"/>
      <c r="Q125" s="761"/>
      <c r="R125" s="761"/>
      <c r="S125" s="761"/>
      <c r="T125" s="761"/>
      <c r="U125" s="761"/>
      <c r="V125" s="761"/>
      <c r="W125" s="761"/>
      <c r="X125" s="761"/>
      <c r="Y125" s="761"/>
      <c r="Z125" s="762"/>
      <c r="AA125" s="788" t="s">
        <v>447</v>
      </c>
      <c r="AB125" s="789"/>
      <c r="AC125" s="789"/>
      <c r="AD125" s="789"/>
      <c r="AE125" s="790"/>
      <c r="AF125" s="791" t="s">
        <v>481</v>
      </c>
      <c r="AG125" s="789"/>
      <c r="AH125" s="789"/>
      <c r="AI125" s="789"/>
      <c r="AJ125" s="790"/>
      <c r="AK125" s="791" t="s">
        <v>482</v>
      </c>
      <c r="AL125" s="789"/>
      <c r="AM125" s="789"/>
      <c r="AN125" s="789"/>
      <c r="AO125" s="790"/>
      <c r="AP125" s="833" t="s">
        <v>437</v>
      </c>
      <c r="AQ125" s="834"/>
      <c r="AR125" s="834"/>
      <c r="AS125" s="834"/>
      <c r="AT125" s="835"/>
      <c r="AU125" s="254"/>
      <c r="AV125" s="255"/>
      <c r="AW125" s="255"/>
      <c r="AX125" s="255"/>
      <c r="AY125" s="255"/>
      <c r="AZ125" s="255"/>
      <c r="BA125" s="255"/>
      <c r="BB125" s="255"/>
      <c r="BC125" s="255"/>
      <c r="BD125" s="255"/>
      <c r="BE125" s="255"/>
      <c r="BF125" s="255"/>
      <c r="BG125" s="255"/>
      <c r="BH125" s="255"/>
      <c r="BI125" s="255"/>
      <c r="BJ125" s="255"/>
      <c r="BK125" s="255"/>
      <c r="BL125" s="255"/>
      <c r="BM125" s="255"/>
      <c r="BN125" s="255"/>
      <c r="BO125" s="255"/>
      <c r="BP125" s="255"/>
      <c r="BQ125" s="234"/>
      <c r="BR125" s="234"/>
      <c r="BS125" s="234"/>
      <c r="BT125" s="234"/>
      <c r="BU125" s="234"/>
      <c r="BV125" s="234"/>
      <c r="BW125" s="234"/>
      <c r="BX125" s="234"/>
      <c r="BY125" s="234"/>
      <c r="BZ125" s="234"/>
      <c r="CA125" s="234"/>
      <c r="CB125" s="234"/>
      <c r="CC125" s="234"/>
      <c r="CD125" s="234"/>
      <c r="CE125" s="234"/>
      <c r="CF125" s="234"/>
      <c r="CG125" s="234"/>
      <c r="CH125" s="234"/>
      <c r="CI125" s="234"/>
      <c r="CJ125" s="256"/>
      <c r="CK125" s="860" t="s">
        <v>483</v>
      </c>
      <c r="CL125" s="861"/>
      <c r="CM125" s="861"/>
      <c r="CN125" s="861"/>
      <c r="CO125" s="862"/>
      <c r="CP125" s="869" t="s">
        <v>484</v>
      </c>
      <c r="CQ125" s="817"/>
      <c r="CR125" s="817"/>
      <c r="CS125" s="817"/>
      <c r="CT125" s="817"/>
      <c r="CU125" s="817"/>
      <c r="CV125" s="817"/>
      <c r="CW125" s="817"/>
      <c r="CX125" s="817"/>
      <c r="CY125" s="817"/>
      <c r="CZ125" s="817"/>
      <c r="DA125" s="817"/>
      <c r="DB125" s="817"/>
      <c r="DC125" s="817"/>
      <c r="DD125" s="817"/>
      <c r="DE125" s="817"/>
      <c r="DF125" s="818"/>
      <c r="DG125" s="870" t="s">
        <v>447</v>
      </c>
      <c r="DH125" s="851"/>
      <c r="DI125" s="851"/>
      <c r="DJ125" s="851"/>
      <c r="DK125" s="851"/>
      <c r="DL125" s="851" t="s">
        <v>447</v>
      </c>
      <c r="DM125" s="851"/>
      <c r="DN125" s="851"/>
      <c r="DO125" s="851"/>
      <c r="DP125" s="851"/>
      <c r="DQ125" s="851" t="s">
        <v>437</v>
      </c>
      <c r="DR125" s="851"/>
      <c r="DS125" s="851"/>
      <c r="DT125" s="851"/>
      <c r="DU125" s="851"/>
      <c r="DV125" s="852" t="s">
        <v>447</v>
      </c>
      <c r="DW125" s="852"/>
      <c r="DX125" s="852"/>
      <c r="DY125" s="852"/>
      <c r="DZ125" s="853"/>
    </row>
    <row r="126" spans="1:130" s="231" customFormat="1" ht="26.25" customHeight="1" thickBot="1" x14ac:dyDescent="0.2">
      <c r="A126" s="829"/>
      <c r="B126" s="830"/>
      <c r="C126" s="824" t="s">
        <v>467</v>
      </c>
      <c r="D126" s="761"/>
      <c r="E126" s="761"/>
      <c r="F126" s="761"/>
      <c r="G126" s="761"/>
      <c r="H126" s="761"/>
      <c r="I126" s="761"/>
      <c r="J126" s="761"/>
      <c r="K126" s="761"/>
      <c r="L126" s="761"/>
      <c r="M126" s="761"/>
      <c r="N126" s="761"/>
      <c r="O126" s="761"/>
      <c r="P126" s="761"/>
      <c r="Q126" s="761"/>
      <c r="R126" s="761"/>
      <c r="S126" s="761"/>
      <c r="T126" s="761"/>
      <c r="U126" s="761"/>
      <c r="V126" s="761"/>
      <c r="W126" s="761"/>
      <c r="X126" s="761"/>
      <c r="Y126" s="761"/>
      <c r="Z126" s="762"/>
      <c r="AA126" s="788" t="s">
        <v>438</v>
      </c>
      <c r="AB126" s="789"/>
      <c r="AC126" s="789"/>
      <c r="AD126" s="789"/>
      <c r="AE126" s="790"/>
      <c r="AF126" s="791" t="s">
        <v>481</v>
      </c>
      <c r="AG126" s="789"/>
      <c r="AH126" s="789"/>
      <c r="AI126" s="789"/>
      <c r="AJ126" s="790"/>
      <c r="AK126" s="791" t="s">
        <v>447</v>
      </c>
      <c r="AL126" s="789"/>
      <c r="AM126" s="789"/>
      <c r="AN126" s="789"/>
      <c r="AO126" s="790"/>
      <c r="AP126" s="833" t="s">
        <v>485</v>
      </c>
      <c r="AQ126" s="834"/>
      <c r="AR126" s="834"/>
      <c r="AS126" s="834"/>
      <c r="AT126" s="835"/>
      <c r="AU126" s="234"/>
      <c r="AV126" s="234"/>
      <c r="AW126" s="234"/>
      <c r="AX126" s="234"/>
      <c r="AY126" s="234"/>
      <c r="AZ126" s="234"/>
      <c r="BA126" s="234"/>
      <c r="BB126" s="234"/>
      <c r="BC126" s="234"/>
      <c r="BD126" s="234"/>
      <c r="BE126" s="234"/>
      <c r="BF126" s="234"/>
      <c r="BG126" s="234"/>
      <c r="BH126" s="234"/>
      <c r="BI126" s="234"/>
      <c r="BJ126" s="234"/>
      <c r="BK126" s="234"/>
      <c r="BL126" s="234"/>
      <c r="BM126" s="234"/>
      <c r="BN126" s="234"/>
      <c r="BO126" s="234"/>
      <c r="BP126" s="234"/>
      <c r="BQ126" s="234"/>
      <c r="BR126" s="234"/>
      <c r="BS126" s="234"/>
      <c r="BT126" s="234"/>
      <c r="BU126" s="234"/>
      <c r="BV126" s="234"/>
      <c r="BW126" s="234"/>
      <c r="BX126" s="234"/>
      <c r="BY126" s="234"/>
      <c r="BZ126" s="234"/>
      <c r="CA126" s="234"/>
      <c r="CB126" s="234"/>
      <c r="CC126" s="234"/>
      <c r="CD126" s="257"/>
      <c r="CE126" s="257"/>
      <c r="CF126" s="257"/>
      <c r="CG126" s="234"/>
      <c r="CH126" s="234"/>
      <c r="CI126" s="234"/>
      <c r="CJ126" s="256"/>
      <c r="CK126" s="863"/>
      <c r="CL126" s="864"/>
      <c r="CM126" s="864"/>
      <c r="CN126" s="864"/>
      <c r="CO126" s="865"/>
      <c r="CP126" s="824" t="s">
        <v>486</v>
      </c>
      <c r="CQ126" s="761"/>
      <c r="CR126" s="761"/>
      <c r="CS126" s="761"/>
      <c r="CT126" s="761"/>
      <c r="CU126" s="761"/>
      <c r="CV126" s="761"/>
      <c r="CW126" s="761"/>
      <c r="CX126" s="761"/>
      <c r="CY126" s="761"/>
      <c r="CZ126" s="761"/>
      <c r="DA126" s="761"/>
      <c r="DB126" s="761"/>
      <c r="DC126" s="761"/>
      <c r="DD126" s="761"/>
      <c r="DE126" s="761"/>
      <c r="DF126" s="762"/>
      <c r="DG126" s="825" t="s">
        <v>447</v>
      </c>
      <c r="DH126" s="826"/>
      <c r="DI126" s="826"/>
      <c r="DJ126" s="826"/>
      <c r="DK126" s="826"/>
      <c r="DL126" s="826" t="s">
        <v>437</v>
      </c>
      <c r="DM126" s="826"/>
      <c r="DN126" s="826"/>
      <c r="DO126" s="826"/>
      <c r="DP126" s="826"/>
      <c r="DQ126" s="826" t="s">
        <v>437</v>
      </c>
      <c r="DR126" s="826"/>
      <c r="DS126" s="826"/>
      <c r="DT126" s="826"/>
      <c r="DU126" s="826"/>
      <c r="DV126" s="803" t="s">
        <v>481</v>
      </c>
      <c r="DW126" s="803"/>
      <c r="DX126" s="803"/>
      <c r="DY126" s="803"/>
      <c r="DZ126" s="804"/>
    </row>
    <row r="127" spans="1:130" s="231" customFormat="1" ht="26.25" customHeight="1" x14ac:dyDescent="0.15">
      <c r="A127" s="831"/>
      <c r="B127" s="832"/>
      <c r="C127" s="847" t="s">
        <v>487</v>
      </c>
      <c r="D127" s="848"/>
      <c r="E127" s="848"/>
      <c r="F127" s="848"/>
      <c r="G127" s="848"/>
      <c r="H127" s="848"/>
      <c r="I127" s="848"/>
      <c r="J127" s="848"/>
      <c r="K127" s="848"/>
      <c r="L127" s="848"/>
      <c r="M127" s="848"/>
      <c r="N127" s="848"/>
      <c r="O127" s="848"/>
      <c r="P127" s="848"/>
      <c r="Q127" s="848"/>
      <c r="R127" s="848"/>
      <c r="S127" s="848"/>
      <c r="T127" s="848"/>
      <c r="U127" s="848"/>
      <c r="V127" s="848"/>
      <c r="W127" s="848"/>
      <c r="X127" s="848"/>
      <c r="Y127" s="848"/>
      <c r="Z127" s="849"/>
      <c r="AA127" s="788" t="s">
        <v>437</v>
      </c>
      <c r="AB127" s="789"/>
      <c r="AC127" s="789"/>
      <c r="AD127" s="789"/>
      <c r="AE127" s="790"/>
      <c r="AF127" s="791" t="s">
        <v>447</v>
      </c>
      <c r="AG127" s="789"/>
      <c r="AH127" s="789"/>
      <c r="AI127" s="789"/>
      <c r="AJ127" s="790"/>
      <c r="AK127" s="791" t="s">
        <v>480</v>
      </c>
      <c r="AL127" s="789"/>
      <c r="AM127" s="789"/>
      <c r="AN127" s="789"/>
      <c r="AO127" s="790"/>
      <c r="AP127" s="833" t="s">
        <v>438</v>
      </c>
      <c r="AQ127" s="834"/>
      <c r="AR127" s="834"/>
      <c r="AS127" s="834"/>
      <c r="AT127" s="835"/>
      <c r="AU127" s="234"/>
      <c r="AV127" s="234"/>
      <c r="AW127" s="234"/>
      <c r="AX127" s="850" t="s">
        <v>488</v>
      </c>
      <c r="AY127" s="821"/>
      <c r="AZ127" s="821"/>
      <c r="BA127" s="821"/>
      <c r="BB127" s="821"/>
      <c r="BC127" s="821"/>
      <c r="BD127" s="821"/>
      <c r="BE127" s="822"/>
      <c r="BF127" s="820" t="s">
        <v>489</v>
      </c>
      <c r="BG127" s="821"/>
      <c r="BH127" s="821"/>
      <c r="BI127" s="821"/>
      <c r="BJ127" s="821"/>
      <c r="BK127" s="821"/>
      <c r="BL127" s="822"/>
      <c r="BM127" s="820" t="s">
        <v>490</v>
      </c>
      <c r="BN127" s="821"/>
      <c r="BO127" s="821"/>
      <c r="BP127" s="821"/>
      <c r="BQ127" s="821"/>
      <c r="BR127" s="821"/>
      <c r="BS127" s="822"/>
      <c r="BT127" s="820" t="s">
        <v>491</v>
      </c>
      <c r="BU127" s="821"/>
      <c r="BV127" s="821"/>
      <c r="BW127" s="821"/>
      <c r="BX127" s="821"/>
      <c r="BY127" s="821"/>
      <c r="BZ127" s="823"/>
      <c r="CA127" s="234"/>
      <c r="CB127" s="234"/>
      <c r="CC127" s="234"/>
      <c r="CD127" s="257"/>
      <c r="CE127" s="257"/>
      <c r="CF127" s="257"/>
      <c r="CG127" s="234"/>
      <c r="CH127" s="234"/>
      <c r="CI127" s="234"/>
      <c r="CJ127" s="256"/>
      <c r="CK127" s="863"/>
      <c r="CL127" s="864"/>
      <c r="CM127" s="864"/>
      <c r="CN127" s="864"/>
      <c r="CO127" s="865"/>
      <c r="CP127" s="824" t="s">
        <v>492</v>
      </c>
      <c r="CQ127" s="761"/>
      <c r="CR127" s="761"/>
      <c r="CS127" s="761"/>
      <c r="CT127" s="761"/>
      <c r="CU127" s="761"/>
      <c r="CV127" s="761"/>
      <c r="CW127" s="761"/>
      <c r="CX127" s="761"/>
      <c r="CY127" s="761"/>
      <c r="CZ127" s="761"/>
      <c r="DA127" s="761"/>
      <c r="DB127" s="761"/>
      <c r="DC127" s="761"/>
      <c r="DD127" s="761"/>
      <c r="DE127" s="761"/>
      <c r="DF127" s="762"/>
      <c r="DG127" s="825" t="s">
        <v>482</v>
      </c>
      <c r="DH127" s="826"/>
      <c r="DI127" s="826"/>
      <c r="DJ127" s="826"/>
      <c r="DK127" s="826"/>
      <c r="DL127" s="826" t="s">
        <v>482</v>
      </c>
      <c r="DM127" s="826"/>
      <c r="DN127" s="826"/>
      <c r="DO127" s="826"/>
      <c r="DP127" s="826"/>
      <c r="DQ127" s="826" t="s">
        <v>493</v>
      </c>
      <c r="DR127" s="826"/>
      <c r="DS127" s="826"/>
      <c r="DT127" s="826"/>
      <c r="DU127" s="826"/>
      <c r="DV127" s="803" t="s">
        <v>437</v>
      </c>
      <c r="DW127" s="803"/>
      <c r="DX127" s="803"/>
      <c r="DY127" s="803"/>
      <c r="DZ127" s="804"/>
    </row>
    <row r="128" spans="1:130" s="231" customFormat="1" ht="26.25" customHeight="1" thickBot="1" x14ac:dyDescent="0.2">
      <c r="A128" s="805" t="s">
        <v>494</v>
      </c>
      <c r="B128" s="806"/>
      <c r="C128" s="806"/>
      <c r="D128" s="806"/>
      <c r="E128" s="806"/>
      <c r="F128" s="806"/>
      <c r="G128" s="806"/>
      <c r="H128" s="806"/>
      <c r="I128" s="806"/>
      <c r="J128" s="806"/>
      <c r="K128" s="806"/>
      <c r="L128" s="806"/>
      <c r="M128" s="806"/>
      <c r="N128" s="806"/>
      <c r="O128" s="806"/>
      <c r="P128" s="806"/>
      <c r="Q128" s="806"/>
      <c r="R128" s="806"/>
      <c r="S128" s="806"/>
      <c r="T128" s="806"/>
      <c r="U128" s="806"/>
      <c r="V128" s="806"/>
      <c r="W128" s="807" t="s">
        <v>495</v>
      </c>
      <c r="X128" s="807"/>
      <c r="Y128" s="807"/>
      <c r="Z128" s="808"/>
      <c r="AA128" s="809">
        <v>1561</v>
      </c>
      <c r="AB128" s="810"/>
      <c r="AC128" s="810"/>
      <c r="AD128" s="810"/>
      <c r="AE128" s="811"/>
      <c r="AF128" s="812">
        <v>122</v>
      </c>
      <c r="AG128" s="810"/>
      <c r="AH128" s="810"/>
      <c r="AI128" s="810"/>
      <c r="AJ128" s="811"/>
      <c r="AK128" s="812" t="s">
        <v>447</v>
      </c>
      <c r="AL128" s="810"/>
      <c r="AM128" s="810"/>
      <c r="AN128" s="810"/>
      <c r="AO128" s="811"/>
      <c r="AP128" s="813"/>
      <c r="AQ128" s="814"/>
      <c r="AR128" s="814"/>
      <c r="AS128" s="814"/>
      <c r="AT128" s="815"/>
      <c r="AU128" s="234"/>
      <c r="AV128" s="234"/>
      <c r="AW128" s="234"/>
      <c r="AX128" s="816" t="s">
        <v>496</v>
      </c>
      <c r="AY128" s="817"/>
      <c r="AZ128" s="817"/>
      <c r="BA128" s="817"/>
      <c r="BB128" s="817"/>
      <c r="BC128" s="817"/>
      <c r="BD128" s="817"/>
      <c r="BE128" s="818"/>
      <c r="BF128" s="795" t="s">
        <v>447</v>
      </c>
      <c r="BG128" s="796"/>
      <c r="BH128" s="796"/>
      <c r="BI128" s="796"/>
      <c r="BJ128" s="796"/>
      <c r="BK128" s="796"/>
      <c r="BL128" s="819"/>
      <c r="BM128" s="795">
        <v>15</v>
      </c>
      <c r="BN128" s="796"/>
      <c r="BO128" s="796"/>
      <c r="BP128" s="796"/>
      <c r="BQ128" s="796"/>
      <c r="BR128" s="796"/>
      <c r="BS128" s="819"/>
      <c r="BT128" s="795">
        <v>20</v>
      </c>
      <c r="BU128" s="796"/>
      <c r="BV128" s="796"/>
      <c r="BW128" s="796"/>
      <c r="BX128" s="796"/>
      <c r="BY128" s="796"/>
      <c r="BZ128" s="797"/>
      <c r="CA128" s="257"/>
      <c r="CB128" s="257"/>
      <c r="CC128" s="257"/>
      <c r="CD128" s="257"/>
      <c r="CE128" s="257"/>
      <c r="CF128" s="257"/>
      <c r="CG128" s="234"/>
      <c r="CH128" s="234"/>
      <c r="CI128" s="234"/>
      <c r="CJ128" s="256"/>
      <c r="CK128" s="866"/>
      <c r="CL128" s="867"/>
      <c r="CM128" s="867"/>
      <c r="CN128" s="867"/>
      <c r="CO128" s="868"/>
      <c r="CP128" s="798" t="s">
        <v>497</v>
      </c>
      <c r="CQ128" s="739"/>
      <c r="CR128" s="739"/>
      <c r="CS128" s="739"/>
      <c r="CT128" s="739"/>
      <c r="CU128" s="739"/>
      <c r="CV128" s="739"/>
      <c r="CW128" s="739"/>
      <c r="CX128" s="739"/>
      <c r="CY128" s="739"/>
      <c r="CZ128" s="739"/>
      <c r="DA128" s="739"/>
      <c r="DB128" s="739"/>
      <c r="DC128" s="739"/>
      <c r="DD128" s="739"/>
      <c r="DE128" s="739"/>
      <c r="DF128" s="740"/>
      <c r="DG128" s="799" t="s">
        <v>447</v>
      </c>
      <c r="DH128" s="800"/>
      <c r="DI128" s="800"/>
      <c r="DJ128" s="800"/>
      <c r="DK128" s="800"/>
      <c r="DL128" s="800" t="s">
        <v>447</v>
      </c>
      <c r="DM128" s="800"/>
      <c r="DN128" s="800"/>
      <c r="DO128" s="800"/>
      <c r="DP128" s="800"/>
      <c r="DQ128" s="800" t="s">
        <v>493</v>
      </c>
      <c r="DR128" s="800"/>
      <c r="DS128" s="800"/>
      <c r="DT128" s="800"/>
      <c r="DU128" s="800"/>
      <c r="DV128" s="801" t="s">
        <v>447</v>
      </c>
      <c r="DW128" s="801"/>
      <c r="DX128" s="801"/>
      <c r="DY128" s="801"/>
      <c r="DZ128" s="802"/>
    </row>
    <row r="129" spans="1:131" s="231" customFormat="1" ht="26.25" customHeight="1" x14ac:dyDescent="0.15">
      <c r="A129" s="783" t="s">
        <v>107</v>
      </c>
      <c r="B129" s="784"/>
      <c r="C129" s="784"/>
      <c r="D129" s="784"/>
      <c r="E129" s="784"/>
      <c r="F129" s="784"/>
      <c r="G129" s="784"/>
      <c r="H129" s="784"/>
      <c r="I129" s="784"/>
      <c r="J129" s="784"/>
      <c r="K129" s="784"/>
      <c r="L129" s="784"/>
      <c r="M129" s="784"/>
      <c r="N129" s="784"/>
      <c r="O129" s="784"/>
      <c r="P129" s="784"/>
      <c r="Q129" s="784"/>
      <c r="R129" s="784"/>
      <c r="S129" s="784"/>
      <c r="T129" s="784"/>
      <c r="U129" s="784"/>
      <c r="V129" s="784"/>
      <c r="W129" s="785" t="s">
        <v>498</v>
      </c>
      <c r="X129" s="786"/>
      <c r="Y129" s="786"/>
      <c r="Z129" s="787"/>
      <c r="AA129" s="788">
        <v>1610654</v>
      </c>
      <c r="AB129" s="789"/>
      <c r="AC129" s="789"/>
      <c r="AD129" s="789"/>
      <c r="AE129" s="790"/>
      <c r="AF129" s="791">
        <v>1617262</v>
      </c>
      <c r="AG129" s="789"/>
      <c r="AH129" s="789"/>
      <c r="AI129" s="789"/>
      <c r="AJ129" s="790"/>
      <c r="AK129" s="791">
        <v>1706158</v>
      </c>
      <c r="AL129" s="789"/>
      <c r="AM129" s="789"/>
      <c r="AN129" s="789"/>
      <c r="AO129" s="790"/>
      <c r="AP129" s="792"/>
      <c r="AQ129" s="793"/>
      <c r="AR129" s="793"/>
      <c r="AS129" s="793"/>
      <c r="AT129" s="794"/>
      <c r="AU129" s="235"/>
      <c r="AV129" s="235"/>
      <c r="AW129" s="235"/>
      <c r="AX129" s="760" t="s">
        <v>499</v>
      </c>
      <c r="AY129" s="761"/>
      <c r="AZ129" s="761"/>
      <c r="BA129" s="761"/>
      <c r="BB129" s="761"/>
      <c r="BC129" s="761"/>
      <c r="BD129" s="761"/>
      <c r="BE129" s="762"/>
      <c r="BF129" s="779" t="s">
        <v>437</v>
      </c>
      <c r="BG129" s="780"/>
      <c r="BH129" s="780"/>
      <c r="BI129" s="780"/>
      <c r="BJ129" s="780"/>
      <c r="BK129" s="780"/>
      <c r="BL129" s="781"/>
      <c r="BM129" s="779">
        <v>20</v>
      </c>
      <c r="BN129" s="780"/>
      <c r="BO129" s="780"/>
      <c r="BP129" s="780"/>
      <c r="BQ129" s="780"/>
      <c r="BR129" s="780"/>
      <c r="BS129" s="781"/>
      <c r="BT129" s="779">
        <v>30</v>
      </c>
      <c r="BU129" s="780"/>
      <c r="BV129" s="780"/>
      <c r="BW129" s="780"/>
      <c r="BX129" s="780"/>
      <c r="BY129" s="780"/>
      <c r="BZ129" s="782"/>
      <c r="CA129" s="258"/>
      <c r="CB129" s="258"/>
      <c r="CC129" s="258"/>
      <c r="CD129" s="258"/>
      <c r="CE129" s="258"/>
      <c r="CF129" s="258"/>
      <c r="CG129" s="258"/>
      <c r="CH129" s="258"/>
      <c r="CI129" s="258"/>
      <c r="CJ129" s="258"/>
      <c r="CK129" s="258"/>
      <c r="CL129" s="258"/>
      <c r="CM129" s="258"/>
      <c r="CN129" s="258"/>
      <c r="CO129" s="258"/>
      <c r="CP129" s="258"/>
      <c r="CQ129" s="258"/>
      <c r="CR129" s="258"/>
      <c r="CS129" s="258"/>
      <c r="CT129" s="258"/>
      <c r="CU129" s="258"/>
      <c r="CV129" s="258"/>
      <c r="CW129" s="258"/>
      <c r="CX129" s="258"/>
      <c r="CY129" s="258"/>
      <c r="CZ129" s="258"/>
      <c r="DA129" s="258"/>
      <c r="DB129" s="258"/>
      <c r="DC129" s="258"/>
      <c r="DD129" s="258"/>
      <c r="DE129" s="258"/>
      <c r="DF129" s="258"/>
      <c r="DG129" s="258"/>
      <c r="DH129" s="258"/>
      <c r="DI129" s="258"/>
      <c r="DJ129" s="258"/>
      <c r="DK129" s="258"/>
      <c r="DL129" s="258"/>
      <c r="DM129" s="258"/>
      <c r="DN129" s="258"/>
      <c r="DO129" s="258"/>
      <c r="DP129" s="235"/>
      <c r="DQ129" s="235"/>
      <c r="DR129" s="235"/>
      <c r="DS129" s="235"/>
      <c r="DT129" s="235"/>
      <c r="DU129" s="235"/>
      <c r="DV129" s="235"/>
      <c r="DW129" s="235"/>
      <c r="DX129" s="235"/>
      <c r="DY129" s="235"/>
      <c r="DZ129" s="235"/>
    </row>
    <row r="130" spans="1:131" s="231" customFormat="1" ht="26.25" customHeight="1" x14ac:dyDescent="0.15">
      <c r="A130" s="783" t="s">
        <v>500</v>
      </c>
      <c r="B130" s="784"/>
      <c r="C130" s="784"/>
      <c r="D130" s="784"/>
      <c r="E130" s="784"/>
      <c r="F130" s="784"/>
      <c r="G130" s="784"/>
      <c r="H130" s="784"/>
      <c r="I130" s="784"/>
      <c r="J130" s="784"/>
      <c r="K130" s="784"/>
      <c r="L130" s="784"/>
      <c r="M130" s="784"/>
      <c r="N130" s="784"/>
      <c r="O130" s="784"/>
      <c r="P130" s="784"/>
      <c r="Q130" s="784"/>
      <c r="R130" s="784"/>
      <c r="S130" s="784"/>
      <c r="T130" s="784"/>
      <c r="U130" s="784"/>
      <c r="V130" s="784"/>
      <c r="W130" s="785" t="s">
        <v>501</v>
      </c>
      <c r="X130" s="786"/>
      <c r="Y130" s="786"/>
      <c r="Z130" s="787"/>
      <c r="AA130" s="788">
        <v>270256</v>
      </c>
      <c r="AB130" s="789"/>
      <c r="AC130" s="789"/>
      <c r="AD130" s="789"/>
      <c r="AE130" s="790"/>
      <c r="AF130" s="791">
        <v>289969</v>
      </c>
      <c r="AG130" s="789"/>
      <c r="AH130" s="789"/>
      <c r="AI130" s="789"/>
      <c r="AJ130" s="790"/>
      <c r="AK130" s="791">
        <v>313724</v>
      </c>
      <c r="AL130" s="789"/>
      <c r="AM130" s="789"/>
      <c r="AN130" s="789"/>
      <c r="AO130" s="790"/>
      <c r="AP130" s="792"/>
      <c r="AQ130" s="793"/>
      <c r="AR130" s="793"/>
      <c r="AS130" s="793"/>
      <c r="AT130" s="794"/>
      <c r="AU130" s="235"/>
      <c r="AV130" s="235"/>
      <c r="AW130" s="235"/>
      <c r="AX130" s="760" t="s">
        <v>502</v>
      </c>
      <c r="AY130" s="761"/>
      <c r="AZ130" s="761"/>
      <c r="BA130" s="761"/>
      <c r="BB130" s="761"/>
      <c r="BC130" s="761"/>
      <c r="BD130" s="761"/>
      <c r="BE130" s="762"/>
      <c r="BF130" s="763">
        <v>1</v>
      </c>
      <c r="BG130" s="764"/>
      <c r="BH130" s="764"/>
      <c r="BI130" s="764"/>
      <c r="BJ130" s="764"/>
      <c r="BK130" s="764"/>
      <c r="BL130" s="765"/>
      <c r="BM130" s="763">
        <v>25</v>
      </c>
      <c r="BN130" s="764"/>
      <c r="BO130" s="764"/>
      <c r="BP130" s="764"/>
      <c r="BQ130" s="764"/>
      <c r="BR130" s="764"/>
      <c r="BS130" s="765"/>
      <c r="BT130" s="763">
        <v>35</v>
      </c>
      <c r="BU130" s="764"/>
      <c r="BV130" s="764"/>
      <c r="BW130" s="764"/>
      <c r="BX130" s="764"/>
      <c r="BY130" s="764"/>
      <c r="BZ130" s="766"/>
      <c r="CA130" s="258"/>
      <c r="CB130" s="258"/>
      <c r="CC130" s="258"/>
      <c r="CD130" s="258"/>
      <c r="CE130" s="258"/>
      <c r="CF130" s="258"/>
      <c r="CG130" s="258"/>
      <c r="CH130" s="258"/>
      <c r="CI130" s="258"/>
      <c r="CJ130" s="258"/>
      <c r="CK130" s="258"/>
      <c r="CL130" s="258"/>
      <c r="CM130" s="258"/>
      <c r="CN130" s="258"/>
      <c r="CO130" s="258"/>
      <c r="CP130" s="258"/>
      <c r="CQ130" s="258"/>
      <c r="CR130" s="258"/>
      <c r="CS130" s="258"/>
      <c r="CT130" s="258"/>
      <c r="CU130" s="258"/>
      <c r="CV130" s="258"/>
      <c r="CW130" s="258"/>
      <c r="CX130" s="258"/>
      <c r="CY130" s="258"/>
      <c r="CZ130" s="258"/>
      <c r="DA130" s="258"/>
      <c r="DB130" s="258"/>
      <c r="DC130" s="258"/>
      <c r="DD130" s="258"/>
      <c r="DE130" s="258"/>
      <c r="DF130" s="258"/>
      <c r="DG130" s="258"/>
      <c r="DH130" s="258"/>
      <c r="DI130" s="258"/>
      <c r="DJ130" s="258"/>
      <c r="DK130" s="258"/>
      <c r="DL130" s="258"/>
      <c r="DM130" s="258"/>
      <c r="DN130" s="258"/>
      <c r="DO130" s="258"/>
      <c r="DP130" s="235"/>
      <c r="DQ130" s="235"/>
      <c r="DR130" s="235"/>
      <c r="DS130" s="235"/>
      <c r="DT130" s="235"/>
      <c r="DU130" s="235"/>
      <c r="DV130" s="235"/>
      <c r="DW130" s="235"/>
      <c r="DX130" s="235"/>
      <c r="DY130" s="235"/>
      <c r="DZ130" s="235"/>
    </row>
    <row r="131" spans="1:131" s="231" customFormat="1" ht="26.25" customHeight="1" thickBot="1" x14ac:dyDescent="0.2">
      <c r="A131" s="767"/>
      <c r="B131" s="768"/>
      <c r="C131" s="768"/>
      <c r="D131" s="768"/>
      <c r="E131" s="768"/>
      <c r="F131" s="768"/>
      <c r="G131" s="768"/>
      <c r="H131" s="768"/>
      <c r="I131" s="768"/>
      <c r="J131" s="768"/>
      <c r="K131" s="768"/>
      <c r="L131" s="768"/>
      <c r="M131" s="768"/>
      <c r="N131" s="768"/>
      <c r="O131" s="768"/>
      <c r="P131" s="768"/>
      <c r="Q131" s="768"/>
      <c r="R131" s="768"/>
      <c r="S131" s="768"/>
      <c r="T131" s="768"/>
      <c r="U131" s="768"/>
      <c r="V131" s="768"/>
      <c r="W131" s="769" t="s">
        <v>503</v>
      </c>
      <c r="X131" s="770"/>
      <c r="Y131" s="770"/>
      <c r="Z131" s="771"/>
      <c r="AA131" s="772">
        <v>1340398</v>
      </c>
      <c r="AB131" s="773"/>
      <c r="AC131" s="773"/>
      <c r="AD131" s="773"/>
      <c r="AE131" s="774"/>
      <c r="AF131" s="775">
        <v>1327293</v>
      </c>
      <c r="AG131" s="773"/>
      <c r="AH131" s="773"/>
      <c r="AI131" s="773"/>
      <c r="AJ131" s="774"/>
      <c r="AK131" s="775">
        <v>1392434</v>
      </c>
      <c r="AL131" s="773"/>
      <c r="AM131" s="773"/>
      <c r="AN131" s="773"/>
      <c r="AO131" s="774"/>
      <c r="AP131" s="776"/>
      <c r="AQ131" s="777"/>
      <c r="AR131" s="777"/>
      <c r="AS131" s="777"/>
      <c r="AT131" s="778"/>
      <c r="AU131" s="235"/>
      <c r="AV131" s="235"/>
      <c r="AW131" s="235"/>
      <c r="AX131" s="738" t="s">
        <v>504</v>
      </c>
      <c r="AY131" s="739"/>
      <c r="AZ131" s="739"/>
      <c r="BA131" s="739"/>
      <c r="BB131" s="739"/>
      <c r="BC131" s="739"/>
      <c r="BD131" s="739"/>
      <c r="BE131" s="740"/>
      <c r="BF131" s="741" t="s">
        <v>447</v>
      </c>
      <c r="BG131" s="742"/>
      <c r="BH131" s="742"/>
      <c r="BI131" s="742"/>
      <c r="BJ131" s="742"/>
      <c r="BK131" s="742"/>
      <c r="BL131" s="743"/>
      <c r="BM131" s="741">
        <v>350</v>
      </c>
      <c r="BN131" s="742"/>
      <c r="BO131" s="742"/>
      <c r="BP131" s="742"/>
      <c r="BQ131" s="742"/>
      <c r="BR131" s="742"/>
      <c r="BS131" s="743"/>
      <c r="BT131" s="744"/>
      <c r="BU131" s="745"/>
      <c r="BV131" s="745"/>
      <c r="BW131" s="745"/>
      <c r="BX131" s="745"/>
      <c r="BY131" s="745"/>
      <c r="BZ131" s="746"/>
      <c r="CA131" s="258"/>
      <c r="CB131" s="258"/>
      <c r="CC131" s="258"/>
      <c r="CD131" s="258"/>
      <c r="CE131" s="258"/>
      <c r="CF131" s="258"/>
      <c r="CG131" s="258"/>
      <c r="CH131" s="258"/>
      <c r="CI131" s="258"/>
      <c r="CJ131" s="258"/>
      <c r="CK131" s="258"/>
      <c r="CL131" s="258"/>
      <c r="CM131" s="258"/>
      <c r="CN131" s="258"/>
      <c r="CO131" s="258"/>
      <c r="CP131" s="258"/>
      <c r="CQ131" s="258"/>
      <c r="CR131" s="258"/>
      <c r="CS131" s="258"/>
      <c r="CT131" s="258"/>
      <c r="CU131" s="258"/>
      <c r="CV131" s="258"/>
      <c r="CW131" s="258"/>
      <c r="CX131" s="258"/>
      <c r="CY131" s="258"/>
      <c r="CZ131" s="258"/>
      <c r="DA131" s="258"/>
      <c r="DB131" s="258"/>
      <c r="DC131" s="258"/>
      <c r="DD131" s="258"/>
      <c r="DE131" s="258"/>
      <c r="DF131" s="258"/>
      <c r="DG131" s="258"/>
      <c r="DH131" s="258"/>
      <c r="DI131" s="258"/>
      <c r="DJ131" s="258"/>
      <c r="DK131" s="258"/>
      <c r="DL131" s="258"/>
      <c r="DM131" s="258"/>
      <c r="DN131" s="258"/>
      <c r="DO131" s="258"/>
      <c r="DP131" s="235"/>
      <c r="DQ131" s="235"/>
      <c r="DR131" s="235"/>
      <c r="DS131" s="235"/>
      <c r="DT131" s="235"/>
      <c r="DU131" s="235"/>
      <c r="DV131" s="235"/>
      <c r="DW131" s="235"/>
      <c r="DX131" s="235"/>
      <c r="DY131" s="235"/>
      <c r="DZ131" s="235"/>
    </row>
    <row r="132" spans="1:131" s="231" customFormat="1" ht="26.25" customHeight="1" x14ac:dyDescent="0.15">
      <c r="A132" s="747" t="s">
        <v>505</v>
      </c>
      <c r="B132" s="748"/>
      <c r="C132" s="748"/>
      <c r="D132" s="748"/>
      <c r="E132" s="748"/>
      <c r="F132" s="748"/>
      <c r="G132" s="748"/>
      <c r="H132" s="748"/>
      <c r="I132" s="748"/>
      <c r="J132" s="748"/>
      <c r="K132" s="748"/>
      <c r="L132" s="748"/>
      <c r="M132" s="748"/>
      <c r="N132" s="748"/>
      <c r="O132" s="748"/>
      <c r="P132" s="748"/>
      <c r="Q132" s="748"/>
      <c r="R132" s="748"/>
      <c r="S132" s="748"/>
      <c r="T132" s="748"/>
      <c r="U132" s="748"/>
      <c r="V132" s="751" t="s">
        <v>506</v>
      </c>
      <c r="W132" s="751"/>
      <c r="X132" s="751"/>
      <c r="Y132" s="751"/>
      <c r="Z132" s="752"/>
      <c r="AA132" s="753">
        <v>1.1248151669999999</v>
      </c>
      <c r="AB132" s="754"/>
      <c r="AC132" s="754"/>
      <c r="AD132" s="754"/>
      <c r="AE132" s="755"/>
      <c r="AF132" s="756">
        <v>0.63753820699999997</v>
      </c>
      <c r="AG132" s="754"/>
      <c r="AH132" s="754"/>
      <c r="AI132" s="754"/>
      <c r="AJ132" s="755"/>
      <c r="AK132" s="756">
        <v>1.484738235</v>
      </c>
      <c r="AL132" s="754"/>
      <c r="AM132" s="754"/>
      <c r="AN132" s="754"/>
      <c r="AO132" s="755"/>
      <c r="AP132" s="757"/>
      <c r="AQ132" s="758"/>
      <c r="AR132" s="758"/>
      <c r="AS132" s="758"/>
      <c r="AT132" s="759"/>
      <c r="AU132" s="259"/>
      <c r="AV132" s="235"/>
      <c r="AW132" s="235"/>
      <c r="AX132" s="235"/>
      <c r="AY132" s="235"/>
      <c r="AZ132" s="235"/>
      <c r="BA132" s="235"/>
      <c r="BB132" s="235"/>
      <c r="BC132" s="235"/>
      <c r="BD132" s="235"/>
      <c r="BE132" s="235"/>
      <c r="BF132" s="235"/>
      <c r="BG132" s="235"/>
      <c r="BH132" s="235"/>
      <c r="BI132" s="235"/>
      <c r="BJ132" s="235"/>
      <c r="BK132" s="235"/>
      <c r="BL132" s="235"/>
      <c r="BM132" s="235"/>
      <c r="BN132" s="235"/>
      <c r="BO132" s="235"/>
      <c r="BP132" s="235"/>
      <c r="BQ132" s="235"/>
      <c r="BR132" s="235"/>
      <c r="BS132" s="236"/>
      <c r="BT132" s="235"/>
      <c r="BU132" s="235"/>
      <c r="BV132" s="235"/>
      <c r="BW132" s="235"/>
      <c r="BX132" s="235"/>
      <c r="BY132" s="235"/>
      <c r="BZ132" s="235"/>
      <c r="CA132" s="258"/>
      <c r="CB132" s="258"/>
      <c r="CC132" s="258"/>
      <c r="CD132" s="258"/>
      <c r="CE132" s="258"/>
      <c r="CF132" s="258"/>
      <c r="CG132" s="258"/>
      <c r="CH132" s="258"/>
      <c r="CI132" s="258"/>
      <c r="CJ132" s="258"/>
      <c r="CK132" s="258"/>
      <c r="CL132" s="258"/>
      <c r="CM132" s="258"/>
      <c r="CN132" s="258"/>
      <c r="CO132" s="258"/>
      <c r="CP132" s="258"/>
      <c r="CQ132" s="258"/>
      <c r="CR132" s="258"/>
      <c r="CS132" s="258"/>
      <c r="CT132" s="258"/>
      <c r="CU132" s="258"/>
      <c r="CV132" s="258"/>
      <c r="CW132" s="258"/>
      <c r="CX132" s="258"/>
      <c r="CY132" s="258"/>
      <c r="CZ132" s="258"/>
      <c r="DA132" s="258"/>
      <c r="DB132" s="258"/>
      <c r="DC132" s="258"/>
      <c r="DD132" s="258"/>
      <c r="DE132" s="258"/>
      <c r="DF132" s="258"/>
      <c r="DG132" s="258"/>
      <c r="DH132" s="258"/>
      <c r="DI132" s="258"/>
      <c r="DJ132" s="258"/>
      <c r="DK132" s="258"/>
      <c r="DL132" s="258"/>
      <c r="DM132" s="258"/>
      <c r="DN132" s="258"/>
      <c r="DO132" s="258"/>
      <c r="DP132" s="235"/>
      <c r="DQ132" s="235"/>
      <c r="DR132" s="235"/>
      <c r="DS132" s="235"/>
      <c r="DT132" s="235"/>
      <c r="DU132" s="235"/>
      <c r="DV132" s="235"/>
      <c r="DW132" s="235"/>
      <c r="DX132" s="235"/>
      <c r="DY132" s="235"/>
      <c r="DZ132" s="235"/>
    </row>
    <row r="133" spans="1:131" s="231" customFormat="1" ht="26.25" customHeight="1" thickBot="1" x14ac:dyDescent="0.2">
      <c r="A133" s="749"/>
      <c r="B133" s="750"/>
      <c r="C133" s="750"/>
      <c r="D133" s="750"/>
      <c r="E133" s="750"/>
      <c r="F133" s="750"/>
      <c r="G133" s="750"/>
      <c r="H133" s="750"/>
      <c r="I133" s="750"/>
      <c r="J133" s="750"/>
      <c r="K133" s="750"/>
      <c r="L133" s="750"/>
      <c r="M133" s="750"/>
      <c r="N133" s="750"/>
      <c r="O133" s="750"/>
      <c r="P133" s="750"/>
      <c r="Q133" s="750"/>
      <c r="R133" s="750"/>
      <c r="S133" s="750"/>
      <c r="T133" s="750"/>
      <c r="U133" s="750"/>
      <c r="V133" s="730" t="s">
        <v>507</v>
      </c>
      <c r="W133" s="730"/>
      <c r="X133" s="730"/>
      <c r="Y133" s="730"/>
      <c r="Z133" s="731"/>
      <c r="AA133" s="732">
        <v>1.4</v>
      </c>
      <c r="AB133" s="733"/>
      <c r="AC133" s="733"/>
      <c r="AD133" s="733"/>
      <c r="AE133" s="734"/>
      <c r="AF133" s="732">
        <v>1.2</v>
      </c>
      <c r="AG133" s="733"/>
      <c r="AH133" s="733"/>
      <c r="AI133" s="733"/>
      <c r="AJ133" s="734"/>
      <c r="AK133" s="732">
        <v>1</v>
      </c>
      <c r="AL133" s="733"/>
      <c r="AM133" s="733"/>
      <c r="AN133" s="733"/>
      <c r="AO133" s="734"/>
      <c r="AP133" s="735"/>
      <c r="AQ133" s="736"/>
      <c r="AR133" s="736"/>
      <c r="AS133" s="736"/>
      <c r="AT133" s="737"/>
      <c r="AU133" s="235"/>
      <c r="AV133" s="235"/>
      <c r="AW133" s="235"/>
      <c r="AX133" s="235"/>
      <c r="AY133" s="235"/>
      <c r="AZ133" s="235"/>
      <c r="BA133" s="235"/>
      <c r="BB133" s="235"/>
      <c r="BC133" s="235"/>
      <c r="BD133" s="235"/>
      <c r="BE133" s="235"/>
      <c r="BF133" s="235"/>
      <c r="BG133" s="235"/>
      <c r="BH133" s="235"/>
      <c r="BI133" s="235"/>
      <c r="BJ133" s="235"/>
      <c r="BK133" s="235"/>
      <c r="BL133" s="235"/>
      <c r="BM133" s="235"/>
      <c r="BN133" s="258"/>
      <c r="BO133" s="258"/>
      <c r="BP133" s="258"/>
      <c r="BQ133" s="258"/>
      <c r="BR133" s="258"/>
      <c r="BS133" s="258"/>
      <c r="BT133" s="258"/>
      <c r="BU133" s="258"/>
      <c r="BV133" s="258"/>
      <c r="BW133" s="258"/>
      <c r="BX133" s="258"/>
      <c r="BY133" s="258"/>
      <c r="BZ133" s="258"/>
      <c r="CA133" s="258"/>
      <c r="CB133" s="258"/>
      <c r="CC133" s="258"/>
      <c r="CD133" s="258"/>
      <c r="CE133" s="258"/>
      <c r="CF133" s="258"/>
      <c r="CG133" s="258"/>
      <c r="CH133" s="258"/>
      <c r="CI133" s="258"/>
      <c r="CJ133" s="258"/>
      <c r="CK133" s="258"/>
      <c r="CL133" s="258"/>
      <c r="CM133" s="258"/>
      <c r="CN133" s="258"/>
      <c r="CO133" s="258"/>
      <c r="CP133" s="258"/>
      <c r="CQ133" s="258"/>
      <c r="CR133" s="258"/>
      <c r="CS133" s="258"/>
      <c r="CT133" s="258"/>
      <c r="CU133" s="258"/>
      <c r="CV133" s="258"/>
      <c r="CW133" s="258"/>
      <c r="CX133" s="258"/>
      <c r="CY133" s="258"/>
      <c r="CZ133" s="258"/>
      <c r="DA133" s="258"/>
      <c r="DB133" s="258"/>
      <c r="DC133" s="258"/>
      <c r="DD133" s="258"/>
      <c r="DE133" s="258"/>
      <c r="DF133" s="258"/>
      <c r="DG133" s="258"/>
      <c r="DH133" s="258"/>
      <c r="DI133" s="258"/>
      <c r="DJ133" s="258"/>
      <c r="DK133" s="258"/>
      <c r="DL133" s="258"/>
      <c r="DM133" s="258"/>
      <c r="DN133" s="258"/>
      <c r="DO133" s="258"/>
      <c r="DP133" s="235"/>
      <c r="DQ133" s="235"/>
      <c r="DR133" s="235"/>
      <c r="DS133" s="235"/>
      <c r="DT133" s="235"/>
      <c r="DU133" s="235"/>
      <c r="DV133" s="235"/>
      <c r="DW133" s="235"/>
      <c r="DX133" s="235"/>
      <c r="DY133" s="235"/>
      <c r="DZ133" s="235"/>
    </row>
    <row r="134" spans="1:131" ht="11.25" customHeight="1" x14ac:dyDescent="0.15">
      <c r="A134" s="260"/>
      <c r="B134" s="260"/>
      <c r="C134" s="260"/>
      <c r="D134" s="260"/>
      <c r="E134" s="260"/>
      <c r="F134" s="260"/>
      <c r="G134" s="260"/>
      <c r="H134" s="260"/>
      <c r="I134" s="260"/>
      <c r="J134" s="260"/>
      <c r="K134" s="260"/>
      <c r="L134" s="260"/>
      <c r="M134" s="260"/>
      <c r="N134" s="260"/>
      <c r="O134" s="260"/>
      <c r="P134" s="260"/>
      <c r="Q134" s="260"/>
      <c r="R134" s="260"/>
      <c r="S134" s="260"/>
      <c r="T134" s="260"/>
      <c r="U134" s="260"/>
      <c r="V134" s="260"/>
      <c r="W134" s="260"/>
      <c r="X134" s="260"/>
      <c r="Y134" s="260"/>
      <c r="Z134" s="260"/>
      <c r="AA134" s="260"/>
      <c r="AB134" s="260"/>
      <c r="AC134" s="260"/>
      <c r="AD134" s="260"/>
      <c r="AE134" s="260"/>
      <c r="AF134" s="260"/>
      <c r="AG134" s="260"/>
      <c r="AH134" s="260"/>
      <c r="AI134" s="260"/>
      <c r="AJ134" s="260"/>
      <c r="AK134" s="260"/>
      <c r="AL134" s="260"/>
      <c r="AM134" s="260"/>
      <c r="AN134" s="260"/>
      <c r="AO134" s="260"/>
      <c r="AP134" s="260"/>
      <c r="AQ134" s="260"/>
      <c r="AR134" s="260"/>
      <c r="AS134" s="260"/>
      <c r="AT134" s="260"/>
      <c r="AU134" s="235"/>
      <c r="AV134" s="235"/>
      <c r="AW134" s="235"/>
      <c r="AX134" s="235"/>
      <c r="AY134" s="235"/>
      <c r="AZ134" s="235"/>
      <c r="BA134" s="235"/>
      <c r="BB134" s="235"/>
      <c r="BC134" s="235"/>
      <c r="BD134" s="235"/>
      <c r="BE134" s="235"/>
      <c r="BF134" s="235"/>
      <c r="BG134" s="235"/>
      <c r="BH134" s="235"/>
      <c r="BI134" s="235"/>
      <c r="BJ134" s="235"/>
      <c r="BK134" s="235"/>
      <c r="BL134" s="235"/>
      <c r="BM134" s="235"/>
      <c r="BN134" s="258"/>
      <c r="BO134" s="258"/>
      <c r="BP134" s="258"/>
      <c r="BQ134" s="258"/>
      <c r="BR134" s="258"/>
      <c r="BS134" s="258"/>
      <c r="BT134" s="258"/>
      <c r="BU134" s="258"/>
      <c r="BV134" s="258"/>
      <c r="BW134" s="258"/>
      <c r="BX134" s="258"/>
      <c r="BY134" s="258"/>
      <c r="BZ134" s="258"/>
      <c r="CA134" s="258"/>
      <c r="CB134" s="258"/>
      <c r="CC134" s="258"/>
      <c r="CD134" s="258"/>
      <c r="CE134" s="258"/>
      <c r="CF134" s="258"/>
      <c r="CG134" s="258"/>
      <c r="CH134" s="258"/>
      <c r="CI134" s="258"/>
      <c r="CJ134" s="258"/>
      <c r="CK134" s="258"/>
      <c r="CL134" s="258"/>
      <c r="CM134" s="258"/>
      <c r="CN134" s="258"/>
      <c r="CO134" s="258"/>
      <c r="CP134" s="258"/>
      <c r="CQ134" s="258"/>
      <c r="CR134" s="258"/>
      <c r="CS134" s="258"/>
      <c r="CT134" s="258"/>
      <c r="CU134" s="258"/>
      <c r="CV134" s="258"/>
      <c r="CW134" s="258"/>
      <c r="CX134" s="258"/>
      <c r="CY134" s="258"/>
      <c r="CZ134" s="258"/>
      <c r="DA134" s="258"/>
      <c r="DB134" s="258"/>
      <c r="DC134" s="258"/>
      <c r="DD134" s="258"/>
      <c r="DE134" s="258"/>
      <c r="DF134" s="258"/>
      <c r="DG134" s="258"/>
      <c r="DH134" s="258"/>
      <c r="DI134" s="258"/>
      <c r="DJ134" s="258"/>
      <c r="DK134" s="258"/>
      <c r="DL134" s="258"/>
      <c r="DM134" s="258"/>
      <c r="DN134" s="258"/>
      <c r="DO134" s="258"/>
      <c r="DP134" s="235"/>
      <c r="DQ134" s="235"/>
      <c r="DR134" s="235"/>
      <c r="DS134" s="235"/>
      <c r="DT134" s="235"/>
      <c r="DU134" s="235"/>
      <c r="DV134" s="235"/>
      <c r="DW134" s="235"/>
      <c r="DX134" s="235"/>
      <c r="DY134" s="235"/>
      <c r="DZ134" s="235"/>
      <c r="EA134" s="231"/>
    </row>
    <row r="135" spans="1:131" ht="14.25" hidden="1" x14ac:dyDescent="0.15">
      <c r="AU135" s="260"/>
      <c r="AV135" s="260"/>
      <c r="AW135" s="260"/>
      <c r="AX135" s="260"/>
      <c r="AY135" s="260"/>
      <c r="AZ135" s="260"/>
      <c r="BA135" s="260"/>
      <c r="BB135" s="260"/>
      <c r="BC135" s="260"/>
      <c r="BD135" s="260"/>
      <c r="BE135" s="260"/>
      <c r="BF135" s="260"/>
      <c r="BG135" s="260"/>
      <c r="BH135" s="260"/>
      <c r="BI135" s="260"/>
      <c r="BJ135" s="260"/>
      <c r="BK135" s="260"/>
      <c r="BL135" s="260"/>
      <c r="BM135" s="260"/>
      <c r="BN135" s="260"/>
      <c r="BO135" s="260"/>
      <c r="BP135" s="260"/>
      <c r="BQ135" s="260"/>
      <c r="BR135" s="260"/>
      <c r="BS135" s="260"/>
      <c r="BT135" s="260"/>
      <c r="BU135" s="260"/>
      <c r="BV135" s="260"/>
      <c r="BW135" s="260"/>
      <c r="BX135" s="260"/>
      <c r="BY135" s="260"/>
      <c r="BZ135" s="260"/>
      <c r="CA135" s="260"/>
      <c r="CB135" s="260"/>
      <c r="CC135" s="260"/>
      <c r="CD135" s="260"/>
      <c r="CE135" s="260"/>
      <c r="CF135" s="260"/>
      <c r="CG135" s="260"/>
      <c r="CH135" s="260"/>
      <c r="CI135" s="260"/>
      <c r="CJ135" s="260"/>
      <c r="CK135" s="260"/>
      <c r="CL135" s="260"/>
      <c r="CM135" s="260"/>
      <c r="CN135" s="260"/>
      <c r="CO135" s="260"/>
      <c r="CP135" s="260"/>
      <c r="CQ135" s="260"/>
      <c r="CR135" s="260"/>
      <c r="CS135" s="260"/>
      <c r="CT135" s="260"/>
      <c r="CU135" s="260"/>
      <c r="CV135" s="260"/>
      <c r="CW135" s="260"/>
      <c r="CX135" s="260"/>
      <c r="CY135" s="260"/>
      <c r="CZ135" s="260"/>
      <c r="DA135" s="260"/>
      <c r="DB135" s="260"/>
      <c r="DC135" s="260"/>
      <c r="DD135" s="260"/>
      <c r="DE135" s="260"/>
      <c r="DF135" s="260"/>
      <c r="DG135" s="260"/>
      <c r="DH135" s="260"/>
      <c r="DI135" s="260"/>
      <c r="DJ135" s="260"/>
      <c r="DK135" s="260"/>
      <c r="DL135" s="260"/>
      <c r="DM135" s="260"/>
      <c r="DN135" s="260"/>
      <c r="DO135" s="260"/>
      <c r="DP135" s="260"/>
      <c r="DQ135" s="260"/>
      <c r="DR135" s="260"/>
      <c r="DS135" s="260"/>
      <c r="DT135" s="260"/>
      <c r="DU135" s="260"/>
      <c r="DV135" s="260"/>
      <c r="DW135" s="260"/>
      <c r="DX135" s="260"/>
      <c r="DY135" s="260"/>
      <c r="DZ135" s="260"/>
    </row>
  </sheetData>
  <sheetProtection algorithmName="SHA-512" hashValue="PI0TIYp03lppJdWZDEFwmI9HGeghpmldQlacyQmCtHXBfB3pzqvSy4T/xYp7napQR5fEvvN7W7N+dP7r2FHdsQ==" saltValue="+SvXIJ8qchOnS2WgbnKiYw=="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9" scale="27" orientation="portrait" horizontalDpi="1200" verticalDpi="1200"/>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80" zoomScaleNormal="85" zoomScaleSheetLayoutView="80" workbookViewId="0"/>
  </sheetViews>
  <sheetFormatPr defaultColWidth="0" defaultRowHeight="13.5" customHeight="1" zeroHeight="1" x14ac:dyDescent="0.15"/>
  <cols>
    <col min="1" max="120" width="2.75" style="262" customWidth="1"/>
    <col min="121" max="121" width="0" style="261" hidden="1" customWidth="1"/>
    <col min="122" max="16384" width="9" style="261" hidden="1"/>
  </cols>
  <sheetData>
    <row r="1" spans="1:120" x14ac:dyDescent="0.15">
      <c r="A1" s="261"/>
      <c r="B1" s="261"/>
      <c r="C1" s="261"/>
      <c r="D1" s="261"/>
      <c r="E1" s="261"/>
      <c r="F1" s="261"/>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61"/>
      <c r="AG1" s="261"/>
      <c r="AH1" s="261"/>
      <c r="AI1" s="261"/>
      <c r="AJ1" s="261"/>
      <c r="AK1" s="261"/>
      <c r="AL1" s="261"/>
      <c r="AM1" s="261"/>
      <c r="AN1" s="261"/>
      <c r="AO1" s="261"/>
      <c r="AP1" s="261"/>
      <c r="AQ1" s="261"/>
      <c r="AR1" s="261"/>
      <c r="AS1" s="261"/>
      <c r="AT1" s="261"/>
      <c r="AU1" s="261"/>
      <c r="AV1" s="261"/>
      <c r="AW1" s="261"/>
      <c r="AX1" s="261"/>
      <c r="AY1" s="261"/>
      <c r="AZ1" s="261"/>
      <c r="BA1" s="261"/>
      <c r="BB1" s="261"/>
      <c r="BC1" s="261"/>
      <c r="BD1" s="261"/>
      <c r="BE1" s="261"/>
      <c r="BF1" s="261"/>
      <c r="BG1" s="261"/>
      <c r="BH1" s="261"/>
      <c r="BI1" s="261"/>
      <c r="BJ1" s="261"/>
      <c r="BK1" s="261"/>
      <c r="BL1" s="261"/>
      <c r="BM1" s="261"/>
      <c r="BN1" s="261"/>
      <c r="BO1" s="261"/>
      <c r="BP1" s="261"/>
      <c r="BQ1" s="261"/>
      <c r="BR1" s="261"/>
      <c r="BS1" s="261"/>
      <c r="BT1" s="261"/>
      <c r="BU1" s="261"/>
      <c r="BV1" s="261"/>
      <c r="BW1" s="261"/>
      <c r="BX1" s="261"/>
      <c r="BY1" s="261"/>
      <c r="BZ1" s="261"/>
      <c r="CA1" s="261"/>
      <c r="CB1" s="261"/>
      <c r="CC1" s="261"/>
      <c r="CD1" s="261"/>
      <c r="CE1" s="261"/>
      <c r="CF1" s="261"/>
      <c r="CG1" s="261"/>
      <c r="CH1" s="261"/>
      <c r="CI1" s="261"/>
      <c r="CJ1" s="261"/>
      <c r="CK1" s="261"/>
      <c r="CL1" s="261"/>
      <c r="CM1" s="261"/>
      <c r="CN1" s="261"/>
      <c r="CO1" s="261"/>
      <c r="CP1" s="261"/>
      <c r="CQ1" s="261"/>
      <c r="CR1" s="261"/>
      <c r="CS1" s="261"/>
      <c r="CT1" s="261"/>
      <c r="CU1" s="261"/>
      <c r="CV1" s="261"/>
      <c r="CW1" s="261"/>
      <c r="CX1" s="261"/>
      <c r="CY1" s="261"/>
      <c r="CZ1" s="261"/>
      <c r="DA1" s="261"/>
      <c r="DB1" s="261"/>
      <c r="DC1" s="261"/>
      <c r="DD1" s="261"/>
      <c r="DE1" s="261"/>
      <c r="DF1" s="261"/>
      <c r="DG1" s="261"/>
      <c r="DH1" s="261"/>
      <c r="DI1" s="261"/>
      <c r="DJ1" s="261"/>
      <c r="DK1" s="261"/>
      <c r="DL1" s="261"/>
      <c r="DM1" s="261"/>
      <c r="DN1" s="261"/>
      <c r="DO1" s="261"/>
      <c r="DP1" s="26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61"/>
    </row>
    <row r="17" spans="119:120" x14ac:dyDescent="0.15">
      <c r="DP17" s="261"/>
    </row>
    <row r="18" spans="119:120" x14ac:dyDescent="0.15"/>
    <row r="19" spans="119:120" x14ac:dyDescent="0.15"/>
    <row r="20" spans="119:120" x14ac:dyDescent="0.15">
      <c r="DO20" s="261"/>
      <c r="DP20" s="261"/>
    </row>
    <row r="21" spans="119:120" x14ac:dyDescent="0.15">
      <c r="DP21" s="261"/>
    </row>
    <row r="22" spans="119:120" x14ac:dyDescent="0.15"/>
    <row r="23" spans="119:120" x14ac:dyDescent="0.15">
      <c r="DO23" s="261"/>
      <c r="DP23" s="261"/>
    </row>
    <row r="24" spans="119:120" x14ac:dyDescent="0.15">
      <c r="DP24" s="261"/>
    </row>
    <row r="25" spans="119:120" x14ac:dyDescent="0.15">
      <c r="DP25" s="261"/>
    </row>
    <row r="26" spans="119:120" x14ac:dyDescent="0.15">
      <c r="DO26" s="261"/>
      <c r="DP26" s="261"/>
    </row>
    <row r="27" spans="119:120" x14ac:dyDescent="0.15"/>
    <row r="28" spans="119:120" x14ac:dyDescent="0.15">
      <c r="DO28" s="261"/>
      <c r="DP28" s="261"/>
    </row>
    <row r="29" spans="119:120" x14ac:dyDescent="0.15">
      <c r="DP29" s="261"/>
    </row>
    <row r="30" spans="119:120" x14ac:dyDescent="0.15"/>
    <row r="31" spans="119:120" x14ac:dyDescent="0.15">
      <c r="DO31" s="261"/>
      <c r="DP31" s="261"/>
    </row>
    <row r="32" spans="119:120" x14ac:dyDescent="0.15"/>
    <row r="33" spans="98:120" x14ac:dyDescent="0.15">
      <c r="DO33" s="261"/>
      <c r="DP33" s="261"/>
    </row>
    <row r="34" spans="98:120" x14ac:dyDescent="0.15">
      <c r="DM34" s="261"/>
    </row>
    <row r="35" spans="98:120" x14ac:dyDescent="0.15">
      <c r="CT35" s="261"/>
      <c r="CU35" s="261"/>
      <c r="CV35" s="261"/>
      <c r="CY35" s="261"/>
      <c r="CZ35" s="261"/>
      <c r="DA35" s="261"/>
      <c r="DD35" s="261"/>
      <c r="DE35" s="261"/>
      <c r="DF35" s="261"/>
      <c r="DI35" s="261"/>
      <c r="DJ35" s="261"/>
      <c r="DK35" s="261"/>
      <c r="DM35" s="261"/>
      <c r="DN35" s="261"/>
      <c r="DO35" s="261"/>
      <c r="DP35" s="261"/>
    </row>
    <row r="36" spans="98:120" x14ac:dyDescent="0.15"/>
    <row r="37" spans="98:120" x14ac:dyDescent="0.15">
      <c r="CW37" s="261"/>
      <c r="DB37" s="261"/>
      <c r="DG37" s="261"/>
      <c r="DL37" s="261"/>
      <c r="DP37" s="261"/>
    </row>
    <row r="38" spans="98:120" x14ac:dyDescent="0.15">
      <c r="CT38" s="261"/>
      <c r="CU38" s="261"/>
      <c r="CV38" s="261"/>
      <c r="CW38" s="261"/>
      <c r="CY38" s="261"/>
      <c r="CZ38" s="261"/>
      <c r="DA38" s="261"/>
      <c r="DB38" s="261"/>
      <c r="DD38" s="261"/>
      <c r="DE38" s="261"/>
      <c r="DF38" s="261"/>
      <c r="DG38" s="261"/>
      <c r="DI38" s="261"/>
      <c r="DJ38" s="261"/>
      <c r="DK38" s="261"/>
      <c r="DL38" s="261"/>
      <c r="DN38" s="261"/>
      <c r="DO38" s="261"/>
      <c r="DP38" s="26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61"/>
      <c r="DO49" s="261"/>
      <c r="DP49" s="26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61"/>
      <c r="CS63" s="261"/>
      <c r="CX63" s="261"/>
      <c r="DC63" s="261"/>
      <c r="DH63" s="261"/>
    </row>
    <row r="64" spans="22:120" x14ac:dyDescent="0.15">
      <c r="V64" s="261"/>
    </row>
    <row r="65" spans="15:120" x14ac:dyDescent="0.15">
      <c r="X65" s="261"/>
      <c r="Z65" s="261"/>
      <c r="AA65" s="261"/>
      <c r="AB65" s="261"/>
      <c r="AC65" s="261"/>
      <c r="AD65" s="261"/>
      <c r="AE65" s="261"/>
      <c r="AF65" s="261"/>
      <c r="AG65" s="261"/>
      <c r="AH65" s="261"/>
      <c r="AI65" s="261"/>
      <c r="AJ65" s="261"/>
      <c r="AK65" s="261"/>
      <c r="AL65" s="261"/>
      <c r="AM65" s="261"/>
      <c r="AN65" s="261"/>
      <c r="AO65" s="261"/>
      <c r="AP65" s="261"/>
      <c r="AQ65" s="261"/>
      <c r="AR65" s="261"/>
      <c r="AS65" s="261"/>
      <c r="AT65" s="261"/>
      <c r="AU65" s="261"/>
      <c r="AV65" s="261"/>
      <c r="AW65" s="261"/>
      <c r="AX65" s="261"/>
      <c r="AY65" s="261"/>
      <c r="AZ65" s="261"/>
      <c r="BA65" s="261"/>
      <c r="BB65" s="261"/>
      <c r="BC65" s="261"/>
      <c r="BD65" s="261"/>
      <c r="BE65" s="261"/>
      <c r="BF65" s="261"/>
      <c r="BG65" s="261"/>
      <c r="BH65" s="261"/>
      <c r="BI65" s="261"/>
      <c r="BJ65" s="261"/>
      <c r="BK65" s="261"/>
      <c r="BL65" s="261"/>
      <c r="BM65" s="261"/>
      <c r="BN65" s="261"/>
      <c r="BO65" s="261"/>
      <c r="BP65" s="261"/>
      <c r="BQ65" s="261"/>
      <c r="BR65" s="261"/>
      <c r="BS65" s="261"/>
      <c r="BT65" s="261"/>
      <c r="BU65" s="261"/>
      <c r="BV65" s="261"/>
      <c r="BW65" s="261"/>
      <c r="BX65" s="261"/>
      <c r="BY65" s="261"/>
      <c r="BZ65" s="261"/>
      <c r="CA65" s="261"/>
      <c r="CB65" s="261"/>
      <c r="CC65" s="261"/>
      <c r="CD65" s="261"/>
      <c r="CE65" s="261"/>
      <c r="CF65" s="261"/>
      <c r="CG65" s="261"/>
      <c r="CH65" s="261"/>
      <c r="CI65" s="261"/>
      <c r="CJ65" s="261"/>
      <c r="CK65" s="261"/>
      <c r="CL65" s="261"/>
      <c r="CM65" s="261"/>
      <c r="CN65" s="261"/>
      <c r="CO65" s="261"/>
      <c r="CP65" s="261"/>
      <c r="CQ65" s="261"/>
      <c r="CR65" s="261"/>
      <c r="CU65" s="261"/>
      <c r="CZ65" s="261"/>
      <c r="DE65" s="261"/>
      <c r="DJ65" s="261"/>
    </row>
    <row r="66" spans="15:120" x14ac:dyDescent="0.15">
      <c r="Q66" s="261"/>
      <c r="S66" s="261"/>
      <c r="U66" s="261"/>
      <c r="DM66" s="261"/>
    </row>
    <row r="67" spans="15:120" x14ac:dyDescent="0.15">
      <c r="O67" s="261"/>
      <c r="P67" s="261"/>
      <c r="R67" s="261"/>
      <c r="T67" s="261"/>
      <c r="Y67" s="261"/>
      <c r="CT67" s="261"/>
      <c r="CV67" s="261"/>
      <c r="CW67" s="261"/>
      <c r="CY67" s="261"/>
      <c r="DA67" s="261"/>
      <c r="DB67" s="261"/>
      <c r="DD67" s="261"/>
      <c r="DF67" s="261"/>
      <c r="DG67" s="261"/>
      <c r="DI67" s="261"/>
      <c r="DK67" s="261"/>
      <c r="DL67" s="261"/>
      <c r="DN67" s="261"/>
      <c r="DO67" s="261"/>
      <c r="DP67" s="261"/>
    </row>
    <row r="68" spans="15:120" x14ac:dyDescent="0.15"/>
    <row r="69" spans="15:120" x14ac:dyDescent="0.15"/>
    <row r="70" spans="15:120" x14ac:dyDescent="0.15"/>
    <row r="71" spans="15:120" x14ac:dyDescent="0.15"/>
    <row r="72" spans="15:120" x14ac:dyDescent="0.15">
      <c r="DP72" s="261"/>
    </row>
    <row r="73" spans="15:120" x14ac:dyDescent="0.15">
      <c r="DP73" s="26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61"/>
      <c r="CX96" s="261"/>
      <c r="DC96" s="261"/>
      <c r="DH96" s="261"/>
    </row>
    <row r="97" spans="24:120" x14ac:dyDescent="0.15">
      <c r="CS97" s="261"/>
      <c r="CX97" s="261"/>
      <c r="DC97" s="261"/>
      <c r="DH97" s="261"/>
      <c r="DP97" s="262" t="s">
        <v>508</v>
      </c>
    </row>
    <row r="98" spans="24:120" hidden="1" x14ac:dyDescent="0.15">
      <c r="CS98" s="261"/>
      <c r="CX98" s="261"/>
      <c r="DC98" s="261"/>
      <c r="DH98" s="261"/>
    </row>
    <row r="99" spans="24:120" hidden="1" x14ac:dyDescent="0.15">
      <c r="CS99" s="261"/>
      <c r="CX99" s="261"/>
      <c r="DC99" s="261"/>
      <c r="DH99" s="261"/>
    </row>
    <row r="101" spans="24:120" ht="12" hidden="1" customHeight="1" x14ac:dyDescent="0.15">
      <c r="X101" s="261"/>
      <c r="Y101" s="261"/>
      <c r="Z101" s="261"/>
      <c r="AA101" s="261"/>
      <c r="AB101" s="261"/>
      <c r="AC101" s="261"/>
      <c r="AD101" s="261"/>
      <c r="AE101" s="261"/>
      <c r="AF101" s="261"/>
      <c r="AG101" s="261"/>
      <c r="AH101" s="261"/>
      <c r="AI101" s="261"/>
      <c r="AJ101" s="261"/>
      <c r="AK101" s="261"/>
      <c r="AL101" s="261"/>
      <c r="AM101" s="261"/>
      <c r="AN101" s="261"/>
      <c r="AO101" s="261"/>
      <c r="AP101" s="261"/>
      <c r="AQ101" s="261"/>
      <c r="AR101" s="261"/>
      <c r="AS101" s="261"/>
      <c r="AT101" s="261"/>
      <c r="AU101" s="261"/>
      <c r="AV101" s="261"/>
      <c r="AW101" s="261"/>
      <c r="AX101" s="261"/>
      <c r="AY101" s="261"/>
      <c r="AZ101" s="261"/>
      <c r="BA101" s="261"/>
      <c r="BB101" s="261"/>
      <c r="BC101" s="261"/>
      <c r="BD101" s="261"/>
      <c r="BE101" s="261"/>
      <c r="BF101" s="261"/>
      <c r="BG101" s="261"/>
      <c r="BH101" s="261"/>
      <c r="BI101" s="261"/>
      <c r="BJ101" s="261"/>
      <c r="BK101" s="261"/>
      <c r="BL101" s="261"/>
      <c r="BM101" s="261"/>
      <c r="BN101" s="261"/>
      <c r="BO101" s="261"/>
      <c r="BP101" s="261"/>
      <c r="BQ101" s="261"/>
      <c r="BR101" s="261"/>
      <c r="BS101" s="261"/>
      <c r="BT101" s="261"/>
      <c r="BU101" s="261"/>
      <c r="BV101" s="261"/>
      <c r="BW101" s="261"/>
      <c r="BX101" s="261"/>
      <c r="BY101" s="261"/>
      <c r="BZ101" s="261"/>
      <c r="CA101" s="261"/>
      <c r="CB101" s="261"/>
      <c r="CC101" s="261"/>
      <c r="CD101" s="261"/>
      <c r="CE101" s="261"/>
      <c r="CF101" s="261"/>
      <c r="CG101" s="261"/>
      <c r="CH101" s="261"/>
      <c r="CI101" s="261"/>
      <c r="CJ101" s="261"/>
      <c r="CK101" s="261"/>
      <c r="CL101" s="261"/>
      <c r="CM101" s="261"/>
      <c r="CN101" s="261"/>
      <c r="CO101" s="261"/>
      <c r="CP101" s="261"/>
      <c r="CQ101" s="261"/>
      <c r="CR101" s="261"/>
      <c r="CU101" s="261"/>
      <c r="CZ101" s="261"/>
      <c r="DE101" s="261"/>
      <c r="DJ101" s="261"/>
    </row>
    <row r="102" spans="24:120" ht="1.5" hidden="1" customHeight="1" x14ac:dyDescent="0.15">
      <c r="CU102" s="261"/>
      <c r="CZ102" s="261"/>
      <c r="DE102" s="261"/>
      <c r="DJ102" s="261"/>
      <c r="DM102" s="261"/>
    </row>
    <row r="103" spans="24:120" hidden="1" x14ac:dyDescent="0.15">
      <c r="CT103" s="261"/>
      <c r="CV103" s="261"/>
      <c r="CW103" s="261"/>
      <c r="CY103" s="261"/>
      <c r="DA103" s="261"/>
      <c r="DB103" s="261"/>
      <c r="DD103" s="261"/>
      <c r="DF103" s="261"/>
      <c r="DG103" s="261"/>
      <c r="DI103" s="261"/>
      <c r="DK103" s="261"/>
      <c r="DL103" s="261"/>
      <c r="DM103" s="261"/>
      <c r="DN103" s="261"/>
      <c r="DO103" s="261"/>
      <c r="DP103" s="261"/>
    </row>
    <row r="104" spans="24:120" hidden="1" x14ac:dyDescent="0.15">
      <c r="CV104" s="261"/>
      <c r="CW104" s="261"/>
      <c r="DA104" s="261"/>
      <c r="DB104" s="261"/>
      <c r="DF104" s="261"/>
      <c r="DG104" s="261"/>
      <c r="DK104" s="261"/>
      <c r="DL104" s="261"/>
      <c r="DN104" s="261"/>
      <c r="DO104" s="261"/>
      <c r="DP104" s="261"/>
    </row>
    <row r="105" spans="24:120" ht="12.75" hidden="1" customHeight="1" x14ac:dyDescent="0.15"/>
  </sheetData>
  <sheetProtection algorithmName="SHA-512" hashValue="56F0R+ku+IkJ4Mkm0kiL/UvNBBtLhc/3y/F2SRQuIbZ0R+N+BAWxkp6ZZcwOAu4uf3sZEa5dTnR+Jeu2B4T/Xg==" saltValue="zA2gfeE3F+AhrFDtuTjqT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62" customWidth="1"/>
    <col min="117" max="16384" width="9" style="261" hidden="1"/>
  </cols>
  <sheetData>
    <row r="1" spans="2:116" x14ac:dyDescent="0.15">
      <c r="B1" s="261"/>
      <c r="C1" s="261"/>
      <c r="D1" s="261"/>
      <c r="E1" s="261"/>
      <c r="F1" s="261"/>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61"/>
      <c r="AG1" s="261"/>
      <c r="AH1" s="261"/>
      <c r="AI1" s="261"/>
      <c r="AJ1" s="261"/>
      <c r="AK1" s="261"/>
      <c r="AL1" s="261"/>
      <c r="AM1" s="261"/>
      <c r="AN1" s="261"/>
      <c r="AO1" s="261"/>
      <c r="AP1" s="261"/>
      <c r="AQ1" s="261"/>
      <c r="AR1" s="261"/>
      <c r="AS1" s="261"/>
      <c r="AT1" s="261"/>
      <c r="AU1" s="261"/>
      <c r="AV1" s="261"/>
      <c r="AW1" s="261"/>
      <c r="AX1" s="261"/>
      <c r="AY1" s="261"/>
      <c r="AZ1" s="261"/>
      <c r="BA1" s="261"/>
      <c r="BB1" s="261"/>
      <c r="BC1" s="261"/>
      <c r="BD1" s="261"/>
      <c r="BE1" s="261"/>
      <c r="BF1" s="261"/>
      <c r="BG1" s="261"/>
      <c r="BH1" s="261"/>
      <c r="BI1" s="261"/>
      <c r="BJ1" s="261"/>
      <c r="BK1" s="261"/>
      <c r="BL1" s="261"/>
      <c r="BM1" s="261"/>
      <c r="BN1" s="261"/>
      <c r="BO1" s="261"/>
      <c r="BP1" s="261"/>
      <c r="BQ1" s="261"/>
      <c r="BR1" s="261"/>
      <c r="BS1" s="261"/>
      <c r="BT1" s="261"/>
      <c r="BU1" s="261"/>
      <c r="BV1" s="261"/>
      <c r="BW1" s="261"/>
      <c r="BX1" s="261"/>
      <c r="BY1" s="261"/>
      <c r="BZ1" s="261"/>
      <c r="CA1" s="261"/>
      <c r="CB1" s="261"/>
      <c r="CC1" s="261"/>
      <c r="CD1" s="261"/>
      <c r="CE1" s="261"/>
      <c r="CF1" s="261"/>
      <c r="CG1" s="261"/>
      <c r="CH1" s="261"/>
      <c r="CI1" s="261"/>
      <c r="CJ1" s="261"/>
      <c r="CK1" s="261"/>
      <c r="CL1" s="261"/>
      <c r="CM1" s="261"/>
      <c r="CN1" s="261"/>
      <c r="CO1" s="261"/>
      <c r="CP1" s="261"/>
      <c r="CQ1" s="261"/>
      <c r="CR1" s="261"/>
      <c r="CS1" s="261"/>
      <c r="CT1" s="261"/>
      <c r="CU1" s="261"/>
      <c r="CV1" s="261"/>
      <c r="CW1" s="261"/>
      <c r="CX1" s="261"/>
      <c r="CY1" s="261"/>
      <c r="CZ1" s="261"/>
      <c r="DA1" s="261"/>
      <c r="DB1" s="261"/>
      <c r="DC1" s="261"/>
      <c r="DD1" s="261"/>
      <c r="DE1" s="261"/>
      <c r="DF1" s="261"/>
      <c r="DG1" s="261"/>
      <c r="DH1" s="261"/>
      <c r="DI1" s="261"/>
      <c r="DJ1" s="261"/>
      <c r="DK1" s="261"/>
      <c r="DL1" s="261"/>
    </row>
    <row r="2" spans="2:116" x14ac:dyDescent="0.15"/>
    <row r="3" spans="2:116" x14ac:dyDescent="0.15"/>
    <row r="4" spans="2:116" x14ac:dyDescent="0.15">
      <c r="R4" s="261"/>
      <c r="S4" s="261"/>
      <c r="T4" s="261"/>
      <c r="U4" s="261"/>
      <c r="V4" s="261"/>
      <c r="W4" s="261"/>
      <c r="X4" s="261"/>
      <c r="Y4" s="261"/>
      <c r="Z4" s="261"/>
      <c r="AA4" s="261"/>
      <c r="AB4" s="261"/>
      <c r="AC4" s="261"/>
      <c r="AD4" s="261"/>
      <c r="AE4" s="261"/>
      <c r="AF4" s="261"/>
      <c r="AG4" s="261"/>
      <c r="AH4" s="261"/>
      <c r="AI4" s="261"/>
      <c r="AJ4" s="261"/>
      <c r="AK4" s="261"/>
      <c r="AL4" s="261"/>
      <c r="AM4" s="261"/>
      <c r="AN4" s="261"/>
      <c r="AO4" s="261"/>
      <c r="AP4" s="261"/>
      <c r="AQ4" s="261"/>
      <c r="AR4" s="261"/>
      <c r="AS4" s="261"/>
      <c r="AT4" s="261"/>
      <c r="AU4" s="261"/>
      <c r="AV4" s="261"/>
      <c r="AW4" s="261"/>
      <c r="AX4" s="261"/>
      <c r="AY4" s="261"/>
      <c r="AZ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row>
    <row r="5" spans="2:116" x14ac:dyDescent="0.15">
      <c r="R5" s="261"/>
      <c r="S5" s="261"/>
      <c r="T5" s="261"/>
      <c r="U5" s="261"/>
      <c r="V5" s="261"/>
      <c r="W5" s="261"/>
      <c r="X5" s="261"/>
      <c r="Y5" s="261"/>
      <c r="Z5" s="261"/>
      <c r="AA5" s="261"/>
      <c r="AB5" s="261"/>
      <c r="AC5" s="261"/>
      <c r="AD5" s="261"/>
      <c r="AE5" s="261"/>
      <c r="AF5" s="261"/>
      <c r="AG5" s="261"/>
      <c r="AH5" s="261"/>
      <c r="AI5" s="261"/>
      <c r="AJ5" s="261"/>
      <c r="AK5" s="261"/>
      <c r="AL5" s="261"/>
      <c r="AM5" s="261"/>
      <c r="AN5" s="261"/>
      <c r="AO5" s="261"/>
      <c r="AP5" s="261"/>
      <c r="AQ5" s="261"/>
      <c r="AR5" s="261"/>
      <c r="AS5" s="261"/>
      <c r="AT5" s="261"/>
      <c r="AU5" s="261"/>
      <c r="AV5" s="261"/>
      <c r="AW5" s="261"/>
      <c r="AX5" s="261"/>
      <c r="AY5" s="261"/>
      <c r="AZ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61"/>
      <c r="J18" s="261"/>
      <c r="K18" s="261"/>
      <c r="L18" s="261"/>
      <c r="M18" s="261"/>
      <c r="N18" s="261"/>
      <c r="O18" s="261"/>
      <c r="P18" s="261"/>
      <c r="Q18" s="261"/>
      <c r="R18" s="261"/>
      <c r="S18" s="261"/>
      <c r="T18" s="261"/>
      <c r="U18" s="261"/>
      <c r="V18" s="261"/>
      <c r="W18" s="261"/>
      <c r="X18" s="261"/>
      <c r="Y18" s="261"/>
      <c r="Z18" s="261"/>
      <c r="AA18" s="261"/>
      <c r="AB18" s="261"/>
      <c r="AC18" s="261"/>
      <c r="AD18" s="261"/>
      <c r="AE18" s="261"/>
      <c r="AF18" s="261"/>
      <c r="AG18" s="261"/>
      <c r="AH18" s="261"/>
      <c r="AI18" s="261"/>
      <c r="AJ18" s="261"/>
      <c r="AK18" s="261"/>
      <c r="AL18" s="261"/>
      <c r="AM18" s="261"/>
      <c r="AN18" s="261"/>
      <c r="AO18" s="261"/>
      <c r="AP18" s="261"/>
      <c r="AQ18" s="261"/>
      <c r="AR18" s="261"/>
      <c r="AS18" s="261"/>
      <c r="AT18" s="261"/>
      <c r="AU18" s="261"/>
      <c r="AV18" s="261"/>
      <c r="AW18" s="261"/>
      <c r="AX18" s="261"/>
      <c r="AY18" s="261"/>
      <c r="AZ18" s="261"/>
      <c r="BA18" s="261"/>
      <c r="BB18" s="261"/>
      <c r="BC18" s="261"/>
      <c r="BD18" s="261"/>
      <c r="BE18" s="261"/>
      <c r="BF18" s="261"/>
      <c r="BG18" s="261"/>
      <c r="BH18" s="261"/>
      <c r="BI18" s="261"/>
      <c r="BJ18" s="261"/>
      <c r="BK18" s="261"/>
      <c r="BL18" s="261"/>
      <c r="BM18" s="261"/>
      <c r="BN18" s="261"/>
      <c r="BO18" s="261"/>
      <c r="BP18" s="261"/>
      <c r="BQ18" s="261"/>
      <c r="BR18" s="261"/>
      <c r="BS18" s="261"/>
      <c r="BT18" s="261"/>
      <c r="BU18" s="261"/>
      <c r="BV18" s="261"/>
      <c r="BW18" s="261"/>
      <c r="BX18" s="261"/>
      <c r="BY18" s="261"/>
      <c r="BZ18" s="261"/>
      <c r="CA18" s="261"/>
      <c r="CB18" s="261"/>
      <c r="CC18" s="261"/>
      <c r="CD18" s="261"/>
      <c r="CE18" s="261"/>
      <c r="CF18" s="261"/>
      <c r="CG18" s="261"/>
      <c r="CH18" s="261"/>
      <c r="CI18" s="261"/>
      <c r="CJ18" s="261"/>
      <c r="CK18" s="261"/>
      <c r="CL18" s="261"/>
      <c r="CM18" s="261"/>
      <c r="CN18" s="261"/>
      <c r="CO18" s="261"/>
      <c r="CP18" s="261"/>
      <c r="CQ18" s="261"/>
      <c r="CR18" s="261"/>
      <c r="CS18" s="261"/>
      <c r="CT18" s="261"/>
      <c r="CU18" s="261"/>
      <c r="CV18" s="261"/>
      <c r="CW18" s="261"/>
      <c r="CX18" s="261"/>
      <c r="CY18" s="261"/>
      <c r="CZ18" s="261"/>
      <c r="DA18" s="261"/>
      <c r="DB18" s="261"/>
      <c r="DC18" s="261"/>
      <c r="DD18" s="261"/>
      <c r="DE18" s="261"/>
      <c r="DF18" s="261"/>
      <c r="DG18" s="261"/>
      <c r="DH18" s="261"/>
      <c r="DI18" s="261"/>
      <c r="DJ18" s="261"/>
      <c r="DK18" s="261"/>
      <c r="DL18" s="261"/>
    </row>
    <row r="19" spans="9:116" x14ac:dyDescent="0.15"/>
    <row r="20" spans="9:116" x14ac:dyDescent="0.15"/>
    <row r="21" spans="9:116" x14ac:dyDescent="0.15">
      <c r="DL21" s="261"/>
    </row>
    <row r="22" spans="9:116" x14ac:dyDescent="0.15">
      <c r="DI22" s="261"/>
      <c r="DJ22" s="261"/>
      <c r="DK22" s="261"/>
      <c r="DL22" s="261"/>
    </row>
    <row r="23" spans="9:116" x14ac:dyDescent="0.15">
      <c r="CY23" s="261"/>
      <c r="CZ23" s="261"/>
      <c r="DA23" s="261"/>
      <c r="DB23" s="261"/>
      <c r="DC23" s="261"/>
      <c r="DD23" s="261"/>
      <c r="DE23" s="261"/>
      <c r="DF23" s="261"/>
      <c r="DG23" s="261"/>
      <c r="DH23" s="261"/>
      <c r="DI23" s="261"/>
      <c r="DJ23" s="261"/>
      <c r="DK23" s="261"/>
      <c r="DL23" s="26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61"/>
      <c r="DA35" s="261"/>
      <c r="DB35" s="261"/>
      <c r="DC35" s="261"/>
      <c r="DD35" s="261"/>
      <c r="DE35" s="261"/>
      <c r="DF35" s="261"/>
      <c r="DG35" s="261"/>
      <c r="DH35" s="261"/>
      <c r="DI35" s="261"/>
      <c r="DJ35" s="261"/>
      <c r="DK35" s="261"/>
      <c r="DL35" s="261"/>
    </row>
    <row r="36" spans="15:116" x14ac:dyDescent="0.15"/>
    <row r="37" spans="15:116" x14ac:dyDescent="0.15">
      <c r="DL37" s="261"/>
    </row>
    <row r="38" spans="15:116" x14ac:dyDescent="0.15">
      <c r="DI38" s="261"/>
      <c r="DJ38" s="261"/>
      <c r="DK38" s="261"/>
      <c r="DL38" s="261"/>
    </row>
    <row r="39" spans="15:116" x14ac:dyDescent="0.15"/>
    <row r="40" spans="15:116" x14ac:dyDescent="0.15"/>
    <row r="41" spans="15:116" x14ac:dyDescent="0.15"/>
    <row r="42" spans="15:116" x14ac:dyDescent="0.15"/>
    <row r="43" spans="15:116" x14ac:dyDescent="0.15">
      <c r="O43" s="261"/>
      <c r="P43" s="261"/>
      <c r="Q43" s="261"/>
      <c r="R43" s="261"/>
      <c r="S43" s="261"/>
      <c r="T43" s="261"/>
      <c r="U43" s="261"/>
      <c r="V43" s="261"/>
      <c r="W43" s="261"/>
      <c r="X43" s="261"/>
      <c r="Y43" s="261"/>
      <c r="Z43" s="261"/>
      <c r="AA43" s="261"/>
      <c r="AB43" s="261"/>
      <c r="AC43" s="261"/>
      <c r="AD43" s="261"/>
      <c r="AE43" s="261"/>
      <c r="AF43" s="261"/>
      <c r="AG43" s="261"/>
      <c r="AH43" s="261"/>
      <c r="AI43" s="261"/>
      <c r="AJ43" s="261"/>
      <c r="AK43" s="261"/>
      <c r="AL43" s="261"/>
      <c r="AM43" s="261"/>
      <c r="AN43" s="261"/>
      <c r="AO43" s="261"/>
      <c r="AP43" s="261"/>
      <c r="AQ43" s="261"/>
      <c r="AR43" s="261"/>
      <c r="AS43" s="261"/>
      <c r="AT43" s="261"/>
      <c r="AU43" s="261"/>
      <c r="AV43" s="261"/>
      <c r="AW43" s="261"/>
      <c r="AX43" s="261"/>
      <c r="AY43" s="261"/>
      <c r="AZ43" s="261"/>
      <c r="BA43" s="261"/>
      <c r="BB43" s="261"/>
      <c r="BC43" s="261"/>
      <c r="BD43" s="261"/>
      <c r="BE43" s="261"/>
      <c r="BF43" s="261"/>
      <c r="BG43" s="261"/>
      <c r="BH43" s="261"/>
      <c r="BI43" s="261"/>
      <c r="BJ43" s="261"/>
      <c r="BK43" s="261"/>
      <c r="BL43" s="261"/>
      <c r="BM43" s="261"/>
      <c r="BN43" s="261"/>
      <c r="BO43" s="261"/>
      <c r="BP43" s="261"/>
      <c r="BQ43" s="261"/>
      <c r="BR43" s="261"/>
      <c r="BS43" s="261"/>
      <c r="BT43" s="261"/>
      <c r="BU43" s="261"/>
      <c r="BV43" s="261"/>
      <c r="BW43" s="261"/>
      <c r="BX43" s="261"/>
      <c r="BY43" s="261"/>
      <c r="BZ43" s="261"/>
      <c r="CA43" s="261"/>
      <c r="CB43" s="261"/>
      <c r="CC43" s="261"/>
      <c r="CD43" s="261"/>
      <c r="CE43" s="261"/>
      <c r="CF43" s="261"/>
      <c r="CG43" s="261"/>
      <c r="CH43" s="261"/>
      <c r="CI43" s="261"/>
      <c r="CJ43" s="261"/>
      <c r="CK43" s="261"/>
      <c r="CL43" s="261"/>
      <c r="CM43" s="261"/>
      <c r="CN43" s="261"/>
      <c r="CO43" s="261"/>
      <c r="CP43" s="261"/>
      <c r="CQ43" s="261"/>
      <c r="CR43" s="261"/>
      <c r="CS43" s="261"/>
      <c r="CT43" s="261"/>
      <c r="CU43" s="261"/>
      <c r="CV43" s="261"/>
      <c r="CW43" s="261"/>
      <c r="CX43" s="261"/>
      <c r="CY43" s="261"/>
      <c r="CZ43" s="261"/>
      <c r="DA43" s="261"/>
      <c r="DB43" s="261"/>
      <c r="DC43" s="261"/>
      <c r="DD43" s="261"/>
      <c r="DE43" s="261"/>
      <c r="DF43" s="261"/>
      <c r="DG43" s="261"/>
      <c r="DH43" s="261"/>
      <c r="DI43" s="261"/>
      <c r="DJ43" s="261"/>
      <c r="DK43" s="261"/>
      <c r="DL43" s="261"/>
    </row>
    <row r="44" spans="15:116" x14ac:dyDescent="0.15">
      <c r="DL44" s="261"/>
    </row>
    <row r="45" spans="15:116" x14ac:dyDescent="0.15"/>
    <row r="46" spans="15:116" x14ac:dyDescent="0.15">
      <c r="DA46" s="261"/>
      <c r="DB46" s="261"/>
      <c r="DC46" s="261"/>
      <c r="DD46" s="261"/>
      <c r="DE46" s="261"/>
      <c r="DF46" s="261"/>
      <c r="DG46" s="261"/>
      <c r="DH46" s="261"/>
      <c r="DI46" s="261"/>
      <c r="DJ46" s="261"/>
      <c r="DK46" s="261"/>
      <c r="DL46" s="261"/>
    </row>
    <row r="47" spans="15:116" x14ac:dyDescent="0.15"/>
    <row r="48" spans="15:116" x14ac:dyDescent="0.15"/>
    <row r="49" spans="104:116" x14ac:dyDescent="0.15"/>
    <row r="50" spans="104:116" x14ac:dyDescent="0.15">
      <c r="CZ50" s="261"/>
      <c r="DA50" s="261"/>
      <c r="DB50" s="261"/>
      <c r="DC50" s="261"/>
      <c r="DD50" s="261"/>
      <c r="DE50" s="261"/>
      <c r="DF50" s="261"/>
      <c r="DG50" s="261"/>
      <c r="DH50" s="261"/>
      <c r="DI50" s="261"/>
      <c r="DJ50" s="261"/>
      <c r="DK50" s="261"/>
      <c r="DL50" s="261"/>
    </row>
    <row r="51" spans="104:116" x14ac:dyDescent="0.15"/>
    <row r="52" spans="104:116" x14ac:dyDescent="0.15"/>
    <row r="53" spans="104:116" x14ac:dyDescent="0.15">
      <c r="DL53" s="26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61"/>
      <c r="DD67" s="261"/>
      <c r="DE67" s="261"/>
      <c r="DF67" s="261"/>
      <c r="DG67" s="261"/>
      <c r="DH67" s="261"/>
      <c r="DI67" s="261"/>
      <c r="DJ67" s="261"/>
      <c r="DK67" s="261"/>
      <c r="DL67" s="26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fgyJyMn4hevwsPj2MEd9FQxcBovORfXHMwItCXcNWHQu4GwmTJc2xfwlaRs+fUZSWRMUuAlDUZvLbMFNBEkwNg==" saltValue="qrWH5Qe5r6A+3ra4NosW4A==" spinCount="100000" sheet="1" objects="1" scenarios="1"/>
  <dataConsolidate/>
  <phoneticPr fontId="2"/>
  <printOptions horizontalCentered="1" verticalCentered="1"/>
  <pageMargins left="0" right="0" top="0" bottom="0" header="0" footer="0"/>
  <pageSetup paperSize="9" scale="49" orientation="landscape" horizontalDpi="300" verticalDpi="300"/>
  <headerFooter alignWithMargins="0">
    <oddFooter>&amp;C&amp;P/&amp;N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zoomScale="90" zoomScaleSheetLayoutView="90" workbookViewId="0"/>
  </sheetViews>
  <sheetFormatPr defaultColWidth="0" defaultRowHeight="13.5" customHeight="1" zeroHeight="1" x14ac:dyDescent="0.15"/>
  <cols>
    <col min="1" max="36" width="2.5" style="263" customWidth="1"/>
    <col min="37" max="44" width="17" style="263" customWidth="1"/>
    <col min="45" max="45" width="6.125" style="269" customWidth="1"/>
    <col min="46" max="46" width="3" style="267" customWidth="1"/>
    <col min="47" max="47" width="19.125" style="263" hidden="1" customWidth="1"/>
    <col min="48" max="52" width="12.625" style="263" hidden="1" customWidth="1"/>
    <col min="53" max="16384" width="8.625" style="263" hidden="1"/>
  </cols>
  <sheetData>
    <row r="1" spans="1:46" x14ac:dyDescent="0.15">
      <c r="AS1" s="263"/>
      <c r="AT1" s="263"/>
    </row>
    <row r="2" spans="1:46" x14ac:dyDescent="0.15">
      <c r="AS2" s="263"/>
      <c r="AT2" s="263"/>
    </row>
    <row r="3" spans="1:46" x14ac:dyDescent="0.15">
      <c r="AS3" s="263"/>
      <c r="AT3" s="263"/>
    </row>
    <row r="4" spans="1:46" x14ac:dyDescent="0.15">
      <c r="AS4" s="263"/>
      <c r="AT4" s="263"/>
    </row>
    <row r="5" spans="1:46" ht="17.25" x14ac:dyDescent="0.15">
      <c r="A5" s="264" t="s">
        <v>509</v>
      </c>
      <c r="B5" s="265"/>
      <c r="C5" s="265"/>
      <c r="D5" s="265"/>
      <c r="E5" s="265"/>
      <c r="F5" s="265"/>
      <c r="G5" s="265"/>
      <c r="H5" s="265"/>
      <c r="I5" s="265"/>
      <c r="J5" s="265"/>
      <c r="K5" s="265"/>
      <c r="L5" s="265"/>
      <c r="M5" s="265"/>
      <c r="N5" s="265"/>
      <c r="O5" s="265"/>
      <c r="P5" s="265"/>
      <c r="Q5" s="265"/>
      <c r="R5" s="265"/>
      <c r="S5" s="265"/>
      <c r="T5" s="265"/>
      <c r="U5" s="265"/>
      <c r="V5" s="265"/>
      <c r="W5" s="265"/>
      <c r="X5" s="265"/>
      <c r="Y5" s="265"/>
      <c r="Z5" s="265"/>
      <c r="AA5" s="265"/>
      <c r="AB5" s="265"/>
      <c r="AC5" s="265"/>
      <c r="AD5" s="265"/>
      <c r="AE5" s="265"/>
      <c r="AF5" s="265"/>
      <c r="AG5" s="265"/>
      <c r="AH5" s="265"/>
      <c r="AI5" s="265"/>
      <c r="AJ5" s="265"/>
      <c r="AK5" s="265"/>
      <c r="AL5" s="265"/>
      <c r="AM5" s="265"/>
      <c r="AN5" s="265"/>
      <c r="AO5" s="265"/>
      <c r="AP5" s="265"/>
      <c r="AQ5" s="265"/>
      <c r="AR5" s="265"/>
      <c r="AS5" s="266"/>
    </row>
    <row r="6" spans="1:46" x14ac:dyDescent="0.15">
      <c r="A6" s="267"/>
      <c r="AK6" s="268" t="s">
        <v>510</v>
      </c>
      <c r="AL6" s="268"/>
      <c r="AM6" s="268"/>
      <c r="AN6" s="268"/>
    </row>
    <row r="7" spans="1:46" ht="13.5" customHeight="1" x14ac:dyDescent="0.15">
      <c r="A7" s="267"/>
      <c r="AK7" s="270"/>
      <c r="AL7" s="271"/>
      <c r="AM7" s="271"/>
      <c r="AN7" s="272"/>
      <c r="AO7" s="1141" t="s">
        <v>511</v>
      </c>
      <c r="AP7" s="273"/>
      <c r="AQ7" s="274" t="s">
        <v>512</v>
      </c>
      <c r="AR7" s="275"/>
    </row>
    <row r="8" spans="1:46" x14ac:dyDescent="0.15">
      <c r="A8" s="267"/>
      <c r="AK8" s="276"/>
      <c r="AL8" s="277"/>
      <c r="AM8" s="277"/>
      <c r="AN8" s="278"/>
      <c r="AO8" s="1142"/>
      <c r="AP8" s="279" t="s">
        <v>513</v>
      </c>
      <c r="AQ8" s="280" t="s">
        <v>514</v>
      </c>
      <c r="AR8" s="281" t="s">
        <v>515</v>
      </c>
    </row>
    <row r="9" spans="1:46" x14ac:dyDescent="0.15">
      <c r="A9" s="267"/>
      <c r="AK9" s="1132" t="s">
        <v>516</v>
      </c>
      <c r="AL9" s="1133"/>
      <c r="AM9" s="1133"/>
      <c r="AN9" s="1134"/>
      <c r="AO9" s="282">
        <v>605498</v>
      </c>
      <c r="AP9" s="282">
        <v>194132</v>
      </c>
      <c r="AQ9" s="283">
        <v>224098</v>
      </c>
      <c r="AR9" s="284">
        <v>-13.4</v>
      </c>
    </row>
    <row r="10" spans="1:46" ht="13.5" customHeight="1" x14ac:dyDescent="0.15">
      <c r="A10" s="267"/>
      <c r="AK10" s="1132" t="s">
        <v>517</v>
      </c>
      <c r="AL10" s="1133"/>
      <c r="AM10" s="1133"/>
      <c r="AN10" s="1134"/>
      <c r="AO10" s="285">
        <v>108567</v>
      </c>
      <c r="AP10" s="285">
        <v>34808</v>
      </c>
      <c r="AQ10" s="286">
        <v>32087</v>
      </c>
      <c r="AR10" s="287">
        <v>8.5</v>
      </c>
    </row>
    <row r="11" spans="1:46" ht="13.5" customHeight="1" x14ac:dyDescent="0.15">
      <c r="A11" s="267"/>
      <c r="AK11" s="1132" t="s">
        <v>518</v>
      </c>
      <c r="AL11" s="1133"/>
      <c r="AM11" s="1133"/>
      <c r="AN11" s="1134"/>
      <c r="AO11" s="285" t="s">
        <v>519</v>
      </c>
      <c r="AP11" s="285" t="s">
        <v>519</v>
      </c>
      <c r="AQ11" s="286">
        <v>3587</v>
      </c>
      <c r="AR11" s="287" t="s">
        <v>519</v>
      </c>
    </row>
    <row r="12" spans="1:46" ht="13.5" customHeight="1" x14ac:dyDescent="0.15">
      <c r="A12" s="267"/>
      <c r="AK12" s="1132" t="s">
        <v>520</v>
      </c>
      <c r="AL12" s="1133"/>
      <c r="AM12" s="1133"/>
      <c r="AN12" s="1134"/>
      <c r="AO12" s="285" t="s">
        <v>519</v>
      </c>
      <c r="AP12" s="285" t="s">
        <v>519</v>
      </c>
      <c r="AQ12" s="286" t="s">
        <v>519</v>
      </c>
      <c r="AR12" s="287" t="s">
        <v>519</v>
      </c>
    </row>
    <row r="13" spans="1:46" ht="13.5" customHeight="1" x14ac:dyDescent="0.15">
      <c r="A13" s="267"/>
      <c r="AK13" s="1132" t="s">
        <v>521</v>
      </c>
      <c r="AL13" s="1133"/>
      <c r="AM13" s="1133"/>
      <c r="AN13" s="1134"/>
      <c r="AO13" s="285">
        <v>12794</v>
      </c>
      <c r="AP13" s="285">
        <v>4102</v>
      </c>
      <c r="AQ13" s="286">
        <v>11579</v>
      </c>
      <c r="AR13" s="287">
        <v>-64.599999999999994</v>
      </c>
    </row>
    <row r="14" spans="1:46" ht="13.5" customHeight="1" x14ac:dyDescent="0.15">
      <c r="A14" s="267"/>
      <c r="AK14" s="1132" t="s">
        <v>522</v>
      </c>
      <c r="AL14" s="1133"/>
      <c r="AM14" s="1133"/>
      <c r="AN14" s="1134"/>
      <c r="AO14" s="285">
        <v>11813</v>
      </c>
      <c r="AP14" s="285">
        <v>3787</v>
      </c>
      <c r="AQ14" s="286">
        <v>4496</v>
      </c>
      <c r="AR14" s="287">
        <v>-15.8</v>
      </c>
    </row>
    <row r="15" spans="1:46" ht="13.5" customHeight="1" x14ac:dyDescent="0.15">
      <c r="A15" s="267"/>
      <c r="AK15" s="1135" t="s">
        <v>523</v>
      </c>
      <c r="AL15" s="1136"/>
      <c r="AM15" s="1136"/>
      <c r="AN15" s="1137"/>
      <c r="AO15" s="285">
        <v>-53281</v>
      </c>
      <c r="AP15" s="285">
        <v>-17083</v>
      </c>
      <c r="AQ15" s="286">
        <v>-17592</v>
      </c>
      <c r="AR15" s="287">
        <v>-2.9</v>
      </c>
    </row>
    <row r="16" spans="1:46" x14ac:dyDescent="0.15">
      <c r="A16" s="267"/>
      <c r="AK16" s="1135" t="s">
        <v>188</v>
      </c>
      <c r="AL16" s="1136"/>
      <c r="AM16" s="1136"/>
      <c r="AN16" s="1137"/>
      <c r="AO16" s="285">
        <v>685391</v>
      </c>
      <c r="AP16" s="285">
        <v>219747</v>
      </c>
      <c r="AQ16" s="286">
        <v>258255</v>
      </c>
      <c r="AR16" s="287">
        <v>-14.9</v>
      </c>
    </row>
    <row r="17" spans="1:46" x14ac:dyDescent="0.15">
      <c r="A17" s="267"/>
    </row>
    <row r="18" spans="1:46" x14ac:dyDescent="0.15">
      <c r="A18" s="267"/>
      <c r="AQ18" s="288"/>
      <c r="AR18" s="288"/>
    </row>
    <row r="19" spans="1:46" x14ac:dyDescent="0.15">
      <c r="A19" s="267"/>
      <c r="AK19" s="263" t="s">
        <v>524</v>
      </c>
    </row>
    <row r="20" spans="1:46" x14ac:dyDescent="0.15">
      <c r="A20" s="267"/>
      <c r="AK20" s="289"/>
      <c r="AL20" s="290"/>
      <c r="AM20" s="290"/>
      <c r="AN20" s="291"/>
      <c r="AO20" s="292" t="s">
        <v>525</v>
      </c>
      <c r="AP20" s="293" t="s">
        <v>526</v>
      </c>
      <c r="AQ20" s="294" t="s">
        <v>527</v>
      </c>
      <c r="AR20" s="295"/>
    </row>
    <row r="21" spans="1:46" s="268" customFormat="1" x14ac:dyDescent="0.15">
      <c r="A21" s="296"/>
      <c r="AK21" s="1138" t="s">
        <v>528</v>
      </c>
      <c r="AL21" s="1139"/>
      <c r="AM21" s="1139"/>
      <c r="AN21" s="1140"/>
      <c r="AO21" s="297">
        <v>18.28</v>
      </c>
      <c r="AP21" s="298">
        <v>22.75</v>
      </c>
      <c r="AQ21" s="299">
        <v>-4.47</v>
      </c>
      <c r="AS21" s="300"/>
      <c r="AT21" s="296"/>
    </row>
    <row r="22" spans="1:46" s="268" customFormat="1" x14ac:dyDescent="0.15">
      <c r="A22" s="296"/>
      <c r="AK22" s="1138" t="s">
        <v>529</v>
      </c>
      <c r="AL22" s="1139"/>
      <c r="AM22" s="1139"/>
      <c r="AN22" s="1140"/>
      <c r="AO22" s="301">
        <v>95.7</v>
      </c>
      <c r="AP22" s="302">
        <v>95.6</v>
      </c>
      <c r="AQ22" s="303">
        <v>0.1</v>
      </c>
      <c r="AR22" s="288"/>
      <c r="AS22" s="300"/>
      <c r="AT22" s="296"/>
    </row>
    <row r="23" spans="1:46" s="268" customFormat="1" x14ac:dyDescent="0.15">
      <c r="A23" s="296"/>
      <c r="AP23" s="288"/>
      <c r="AQ23" s="288"/>
      <c r="AR23" s="288"/>
      <c r="AS23" s="300"/>
      <c r="AT23" s="296"/>
    </row>
    <row r="24" spans="1:46" s="268" customFormat="1" x14ac:dyDescent="0.15">
      <c r="A24" s="296"/>
      <c r="AP24" s="288"/>
      <c r="AQ24" s="288"/>
      <c r="AR24" s="288"/>
      <c r="AS24" s="300"/>
      <c r="AT24" s="296"/>
    </row>
    <row r="25" spans="1:46" s="268" customFormat="1" x14ac:dyDescent="0.15">
      <c r="A25" s="304"/>
      <c r="B25" s="305"/>
      <c r="C25" s="305"/>
      <c r="D25" s="305"/>
      <c r="E25" s="305"/>
      <c r="F25" s="305"/>
      <c r="G25" s="305"/>
      <c r="H25" s="305"/>
      <c r="I25" s="305"/>
      <c r="J25" s="305"/>
      <c r="K25" s="305"/>
      <c r="L25" s="305"/>
      <c r="M25" s="305"/>
      <c r="N25" s="305"/>
      <c r="O25" s="305"/>
      <c r="P25" s="305"/>
      <c r="Q25" s="305"/>
      <c r="R25" s="305"/>
      <c r="S25" s="305"/>
      <c r="T25" s="305"/>
      <c r="U25" s="305"/>
      <c r="V25" s="305"/>
      <c r="W25" s="305"/>
      <c r="X25" s="305"/>
      <c r="Y25" s="305"/>
      <c r="Z25" s="305"/>
      <c r="AA25" s="305"/>
      <c r="AB25" s="305"/>
      <c r="AC25" s="305"/>
      <c r="AD25" s="305"/>
      <c r="AE25" s="305"/>
      <c r="AF25" s="305"/>
      <c r="AG25" s="305"/>
      <c r="AH25" s="305"/>
      <c r="AI25" s="305"/>
      <c r="AJ25" s="305"/>
      <c r="AK25" s="305"/>
      <c r="AL25" s="305"/>
      <c r="AM25" s="305"/>
      <c r="AN25" s="305"/>
      <c r="AO25" s="305"/>
      <c r="AP25" s="306"/>
      <c r="AQ25" s="306"/>
      <c r="AR25" s="306"/>
      <c r="AS25" s="307"/>
      <c r="AT25" s="296"/>
    </row>
    <row r="26" spans="1:46" s="268" customFormat="1" x14ac:dyDescent="0.15">
      <c r="A26" s="268" t="s">
        <v>530</v>
      </c>
      <c r="AP26" s="288"/>
      <c r="AQ26" s="288"/>
      <c r="AR26" s="288"/>
    </row>
    <row r="27" spans="1:46" x14ac:dyDescent="0.15">
      <c r="A27" s="308"/>
      <c r="AS27" s="263"/>
      <c r="AT27" s="263"/>
    </row>
    <row r="28" spans="1:46" ht="17.25" x14ac:dyDescent="0.15">
      <c r="A28" s="264" t="s">
        <v>531</v>
      </c>
      <c r="B28" s="265"/>
      <c r="C28" s="265"/>
      <c r="D28" s="265"/>
      <c r="E28" s="265"/>
      <c r="F28" s="265"/>
      <c r="G28" s="265"/>
      <c r="H28" s="265"/>
      <c r="I28" s="265"/>
      <c r="J28" s="265"/>
      <c r="K28" s="265"/>
      <c r="L28" s="265"/>
      <c r="M28" s="265"/>
      <c r="N28" s="265"/>
      <c r="O28" s="265"/>
      <c r="P28" s="265"/>
      <c r="Q28" s="265"/>
      <c r="R28" s="265"/>
      <c r="S28" s="265"/>
      <c r="T28" s="265"/>
      <c r="U28" s="265"/>
      <c r="V28" s="265"/>
      <c r="W28" s="265"/>
      <c r="X28" s="265"/>
      <c r="Y28" s="265"/>
      <c r="Z28" s="265"/>
      <c r="AA28" s="265"/>
      <c r="AB28" s="265"/>
      <c r="AC28" s="265"/>
      <c r="AD28" s="265"/>
      <c r="AE28" s="265"/>
      <c r="AF28" s="265"/>
      <c r="AG28" s="265"/>
      <c r="AH28" s="265"/>
      <c r="AI28" s="265"/>
      <c r="AJ28" s="265"/>
      <c r="AK28" s="265"/>
      <c r="AL28" s="265"/>
      <c r="AM28" s="265"/>
      <c r="AN28" s="265"/>
      <c r="AO28" s="265"/>
      <c r="AP28" s="265"/>
      <c r="AQ28" s="265"/>
      <c r="AR28" s="265"/>
      <c r="AS28" s="309"/>
    </row>
    <row r="29" spans="1:46" x14ac:dyDescent="0.15">
      <c r="A29" s="267"/>
      <c r="AK29" s="268" t="s">
        <v>532</v>
      </c>
      <c r="AL29" s="268"/>
      <c r="AM29" s="268"/>
      <c r="AN29" s="268"/>
      <c r="AS29" s="310"/>
    </row>
    <row r="30" spans="1:46" ht="13.5" customHeight="1" x14ac:dyDescent="0.15">
      <c r="A30" s="267"/>
      <c r="AK30" s="270"/>
      <c r="AL30" s="271"/>
      <c r="AM30" s="271"/>
      <c r="AN30" s="272"/>
      <c r="AO30" s="1141" t="s">
        <v>511</v>
      </c>
      <c r="AP30" s="273"/>
      <c r="AQ30" s="274" t="s">
        <v>512</v>
      </c>
      <c r="AR30" s="275"/>
    </row>
    <row r="31" spans="1:46" x14ac:dyDescent="0.15">
      <c r="A31" s="267"/>
      <c r="AK31" s="276"/>
      <c r="AL31" s="277"/>
      <c r="AM31" s="277"/>
      <c r="AN31" s="278"/>
      <c r="AO31" s="1142"/>
      <c r="AP31" s="279" t="s">
        <v>513</v>
      </c>
      <c r="AQ31" s="280" t="s">
        <v>514</v>
      </c>
      <c r="AR31" s="281" t="s">
        <v>515</v>
      </c>
    </row>
    <row r="32" spans="1:46" ht="27" customHeight="1" x14ac:dyDescent="0.15">
      <c r="A32" s="267"/>
      <c r="AK32" s="1121" t="s">
        <v>533</v>
      </c>
      <c r="AL32" s="1122"/>
      <c r="AM32" s="1122"/>
      <c r="AN32" s="1123"/>
      <c r="AO32" s="311">
        <v>274994</v>
      </c>
      <c r="AP32" s="311">
        <v>88167</v>
      </c>
      <c r="AQ32" s="312">
        <v>146295</v>
      </c>
      <c r="AR32" s="313">
        <v>-39.700000000000003</v>
      </c>
    </row>
    <row r="33" spans="1:46" ht="13.5" customHeight="1" x14ac:dyDescent="0.15">
      <c r="A33" s="267"/>
      <c r="AK33" s="1121" t="s">
        <v>534</v>
      </c>
      <c r="AL33" s="1122"/>
      <c r="AM33" s="1122"/>
      <c r="AN33" s="1123"/>
      <c r="AO33" s="311" t="s">
        <v>519</v>
      </c>
      <c r="AP33" s="311" t="s">
        <v>519</v>
      </c>
      <c r="AQ33" s="312" t="s">
        <v>519</v>
      </c>
      <c r="AR33" s="313" t="s">
        <v>519</v>
      </c>
    </row>
    <row r="34" spans="1:46" ht="27" customHeight="1" x14ac:dyDescent="0.15">
      <c r="A34" s="267"/>
      <c r="AK34" s="1121" t="s">
        <v>535</v>
      </c>
      <c r="AL34" s="1122"/>
      <c r="AM34" s="1122"/>
      <c r="AN34" s="1123"/>
      <c r="AO34" s="311" t="s">
        <v>519</v>
      </c>
      <c r="AP34" s="311" t="s">
        <v>519</v>
      </c>
      <c r="AQ34" s="312">
        <v>4</v>
      </c>
      <c r="AR34" s="313" t="s">
        <v>519</v>
      </c>
    </row>
    <row r="35" spans="1:46" ht="27" customHeight="1" x14ac:dyDescent="0.15">
      <c r="A35" s="267"/>
      <c r="AK35" s="1121" t="s">
        <v>536</v>
      </c>
      <c r="AL35" s="1122"/>
      <c r="AM35" s="1122"/>
      <c r="AN35" s="1123"/>
      <c r="AO35" s="311">
        <v>38147</v>
      </c>
      <c r="AP35" s="311">
        <v>12231</v>
      </c>
      <c r="AQ35" s="312">
        <v>31593</v>
      </c>
      <c r="AR35" s="313">
        <v>-61.3</v>
      </c>
    </row>
    <row r="36" spans="1:46" ht="27" customHeight="1" x14ac:dyDescent="0.15">
      <c r="A36" s="267"/>
      <c r="AK36" s="1121" t="s">
        <v>537</v>
      </c>
      <c r="AL36" s="1122"/>
      <c r="AM36" s="1122"/>
      <c r="AN36" s="1123"/>
      <c r="AO36" s="311">
        <v>21257</v>
      </c>
      <c r="AP36" s="311">
        <v>6815</v>
      </c>
      <c r="AQ36" s="312">
        <v>3914</v>
      </c>
      <c r="AR36" s="313">
        <v>74.099999999999994</v>
      </c>
    </row>
    <row r="37" spans="1:46" ht="13.5" customHeight="1" x14ac:dyDescent="0.15">
      <c r="A37" s="267"/>
      <c r="AK37" s="1121" t="s">
        <v>538</v>
      </c>
      <c r="AL37" s="1122"/>
      <c r="AM37" s="1122"/>
      <c r="AN37" s="1123"/>
      <c r="AO37" s="311" t="s">
        <v>519</v>
      </c>
      <c r="AP37" s="311" t="s">
        <v>519</v>
      </c>
      <c r="AQ37" s="312">
        <v>1348</v>
      </c>
      <c r="AR37" s="313" t="s">
        <v>519</v>
      </c>
    </row>
    <row r="38" spans="1:46" ht="27" customHeight="1" x14ac:dyDescent="0.15">
      <c r="A38" s="267"/>
      <c r="AK38" s="1118" t="s">
        <v>539</v>
      </c>
      <c r="AL38" s="1119"/>
      <c r="AM38" s="1119"/>
      <c r="AN38" s="1120"/>
      <c r="AO38" s="314" t="s">
        <v>519</v>
      </c>
      <c r="AP38" s="314" t="s">
        <v>519</v>
      </c>
      <c r="AQ38" s="315">
        <v>27</v>
      </c>
      <c r="AR38" s="303" t="s">
        <v>519</v>
      </c>
      <c r="AS38" s="310"/>
    </row>
    <row r="39" spans="1:46" x14ac:dyDescent="0.15">
      <c r="A39" s="267"/>
      <c r="AK39" s="1118" t="s">
        <v>540</v>
      </c>
      <c r="AL39" s="1119"/>
      <c r="AM39" s="1119"/>
      <c r="AN39" s="1120"/>
      <c r="AO39" s="311" t="s">
        <v>519</v>
      </c>
      <c r="AP39" s="311" t="s">
        <v>519</v>
      </c>
      <c r="AQ39" s="312">
        <v>-7201</v>
      </c>
      <c r="AR39" s="313" t="s">
        <v>519</v>
      </c>
      <c r="AS39" s="310"/>
    </row>
    <row r="40" spans="1:46" ht="27" customHeight="1" x14ac:dyDescent="0.15">
      <c r="A40" s="267"/>
      <c r="AK40" s="1121" t="s">
        <v>541</v>
      </c>
      <c r="AL40" s="1122"/>
      <c r="AM40" s="1122"/>
      <c r="AN40" s="1123"/>
      <c r="AO40" s="311">
        <v>-313724</v>
      </c>
      <c r="AP40" s="311">
        <v>-100585</v>
      </c>
      <c r="AQ40" s="312">
        <v>-128709</v>
      </c>
      <c r="AR40" s="313">
        <v>-21.9</v>
      </c>
      <c r="AS40" s="310"/>
    </row>
    <row r="41" spans="1:46" x14ac:dyDescent="0.15">
      <c r="A41" s="267"/>
      <c r="AK41" s="1124" t="s">
        <v>300</v>
      </c>
      <c r="AL41" s="1125"/>
      <c r="AM41" s="1125"/>
      <c r="AN41" s="1126"/>
      <c r="AO41" s="311">
        <v>20674</v>
      </c>
      <c r="AP41" s="311">
        <v>6628</v>
      </c>
      <c r="AQ41" s="312">
        <v>47272</v>
      </c>
      <c r="AR41" s="313">
        <v>-86</v>
      </c>
      <c r="AS41" s="310"/>
    </row>
    <row r="42" spans="1:46" x14ac:dyDescent="0.15">
      <c r="A42" s="267"/>
      <c r="AK42" s="316" t="s">
        <v>542</v>
      </c>
      <c r="AQ42" s="288"/>
      <c r="AR42" s="288"/>
      <c r="AS42" s="310"/>
    </row>
    <row r="43" spans="1:46" x14ac:dyDescent="0.15">
      <c r="A43" s="267"/>
      <c r="AP43" s="317"/>
      <c r="AQ43" s="288"/>
      <c r="AS43" s="310"/>
    </row>
    <row r="44" spans="1:46" x14ac:dyDescent="0.15">
      <c r="A44" s="267"/>
      <c r="AQ44" s="288"/>
    </row>
    <row r="45" spans="1:46" x14ac:dyDescent="0.15">
      <c r="A45" s="265"/>
      <c r="B45" s="265"/>
      <c r="C45" s="265"/>
      <c r="D45" s="265"/>
      <c r="E45" s="265"/>
      <c r="F45" s="265"/>
      <c r="G45" s="265"/>
      <c r="H45" s="265"/>
      <c r="I45" s="265"/>
      <c r="J45" s="265"/>
      <c r="K45" s="265"/>
      <c r="L45" s="265"/>
      <c r="M45" s="265"/>
      <c r="N45" s="265"/>
      <c r="O45" s="265"/>
      <c r="P45" s="265"/>
      <c r="Q45" s="265"/>
      <c r="R45" s="265"/>
      <c r="S45" s="265"/>
      <c r="T45" s="265"/>
      <c r="U45" s="265"/>
      <c r="V45" s="265"/>
      <c r="W45" s="265"/>
      <c r="X45" s="265"/>
      <c r="Y45" s="265"/>
      <c r="Z45" s="265"/>
      <c r="AA45" s="265"/>
      <c r="AB45" s="265"/>
      <c r="AC45" s="265"/>
      <c r="AD45" s="265"/>
      <c r="AE45" s="265"/>
      <c r="AF45" s="265"/>
      <c r="AG45" s="265"/>
      <c r="AH45" s="265"/>
      <c r="AI45" s="265"/>
      <c r="AJ45" s="265"/>
      <c r="AK45" s="265"/>
      <c r="AL45" s="265"/>
      <c r="AM45" s="265"/>
      <c r="AN45" s="265"/>
      <c r="AO45" s="265"/>
      <c r="AP45" s="265"/>
      <c r="AQ45" s="318"/>
      <c r="AR45" s="265"/>
      <c r="AS45" s="265"/>
      <c r="AT45" s="263"/>
    </row>
    <row r="46" spans="1:46" x14ac:dyDescent="0.15">
      <c r="A46" s="319"/>
      <c r="B46" s="319"/>
      <c r="C46" s="319"/>
      <c r="D46" s="319"/>
      <c r="E46" s="319"/>
      <c r="F46" s="319"/>
      <c r="G46" s="319"/>
      <c r="H46" s="319"/>
      <c r="I46" s="319"/>
      <c r="J46" s="319"/>
      <c r="K46" s="319"/>
      <c r="L46" s="319"/>
      <c r="M46" s="319"/>
      <c r="N46" s="319"/>
      <c r="O46" s="319"/>
      <c r="P46" s="319"/>
      <c r="Q46" s="319"/>
      <c r="R46" s="319"/>
      <c r="S46" s="319"/>
      <c r="T46" s="319"/>
      <c r="U46" s="319"/>
      <c r="V46" s="319"/>
      <c r="W46" s="319"/>
      <c r="X46" s="319"/>
      <c r="Y46" s="319"/>
      <c r="Z46" s="319"/>
      <c r="AA46" s="319"/>
      <c r="AB46" s="319"/>
      <c r="AC46" s="319"/>
      <c r="AD46" s="319"/>
      <c r="AE46" s="319"/>
      <c r="AF46" s="319"/>
      <c r="AG46" s="319"/>
      <c r="AH46" s="319"/>
      <c r="AI46" s="319"/>
      <c r="AJ46" s="319"/>
      <c r="AK46" s="319"/>
      <c r="AL46" s="319"/>
      <c r="AM46" s="319"/>
      <c r="AN46" s="319"/>
      <c r="AO46" s="319"/>
      <c r="AP46" s="319"/>
      <c r="AQ46" s="319"/>
      <c r="AR46" s="319"/>
      <c r="AS46" s="319"/>
      <c r="AT46" s="263"/>
    </row>
    <row r="47" spans="1:46" ht="17.25" customHeight="1" x14ac:dyDescent="0.15">
      <c r="A47" s="320" t="s">
        <v>543</v>
      </c>
    </row>
    <row r="48" spans="1:46" x14ac:dyDescent="0.15">
      <c r="A48" s="267"/>
      <c r="AK48" s="321" t="s">
        <v>544</v>
      </c>
      <c r="AL48" s="321"/>
      <c r="AM48" s="321"/>
      <c r="AN48" s="321"/>
      <c r="AO48" s="321"/>
      <c r="AP48" s="321"/>
      <c r="AQ48" s="322"/>
      <c r="AR48" s="321"/>
    </row>
    <row r="49" spans="1:44" ht="13.5" customHeight="1" x14ac:dyDescent="0.15">
      <c r="A49" s="267"/>
      <c r="AK49" s="323"/>
      <c r="AL49" s="324"/>
      <c r="AM49" s="1127" t="s">
        <v>511</v>
      </c>
      <c r="AN49" s="1129" t="s">
        <v>545</v>
      </c>
      <c r="AO49" s="1130"/>
      <c r="AP49" s="1130"/>
      <c r="AQ49" s="1130"/>
      <c r="AR49" s="1131"/>
    </row>
    <row r="50" spans="1:44" x14ac:dyDescent="0.15">
      <c r="A50" s="267"/>
      <c r="AK50" s="325"/>
      <c r="AL50" s="326"/>
      <c r="AM50" s="1128"/>
      <c r="AN50" s="327" t="s">
        <v>546</v>
      </c>
      <c r="AO50" s="328" t="s">
        <v>547</v>
      </c>
      <c r="AP50" s="329" t="s">
        <v>548</v>
      </c>
      <c r="AQ50" s="330" t="s">
        <v>549</v>
      </c>
      <c r="AR50" s="331" t="s">
        <v>550</v>
      </c>
    </row>
    <row r="51" spans="1:44" x14ac:dyDescent="0.15">
      <c r="A51" s="267"/>
      <c r="AK51" s="323" t="s">
        <v>551</v>
      </c>
      <c r="AL51" s="324"/>
      <c r="AM51" s="332">
        <v>1497234</v>
      </c>
      <c r="AN51" s="333">
        <v>445738</v>
      </c>
      <c r="AO51" s="334">
        <v>207.9</v>
      </c>
      <c r="AP51" s="335">
        <v>291945</v>
      </c>
      <c r="AQ51" s="336">
        <v>4.0999999999999996</v>
      </c>
      <c r="AR51" s="337">
        <v>203.8</v>
      </c>
    </row>
    <row r="52" spans="1:44" x14ac:dyDescent="0.15">
      <c r="A52" s="267"/>
      <c r="AK52" s="338"/>
      <c r="AL52" s="339" t="s">
        <v>552</v>
      </c>
      <c r="AM52" s="340">
        <v>1128581</v>
      </c>
      <c r="AN52" s="341">
        <v>335987</v>
      </c>
      <c r="AO52" s="342">
        <v>422.5</v>
      </c>
      <c r="AP52" s="343">
        <v>127651</v>
      </c>
      <c r="AQ52" s="344">
        <v>0.3</v>
      </c>
      <c r="AR52" s="345">
        <v>422.2</v>
      </c>
    </row>
    <row r="53" spans="1:44" x14ac:dyDescent="0.15">
      <c r="A53" s="267"/>
      <c r="AK53" s="323" t="s">
        <v>553</v>
      </c>
      <c r="AL53" s="324"/>
      <c r="AM53" s="332">
        <v>852965</v>
      </c>
      <c r="AN53" s="333">
        <v>260766</v>
      </c>
      <c r="AO53" s="334">
        <v>-41.5</v>
      </c>
      <c r="AP53" s="335">
        <v>291173</v>
      </c>
      <c r="AQ53" s="336">
        <v>-0.3</v>
      </c>
      <c r="AR53" s="337">
        <v>-41.2</v>
      </c>
    </row>
    <row r="54" spans="1:44" x14ac:dyDescent="0.15">
      <c r="A54" s="267"/>
      <c r="AK54" s="338"/>
      <c r="AL54" s="339" t="s">
        <v>552</v>
      </c>
      <c r="AM54" s="340">
        <v>544945</v>
      </c>
      <c r="AN54" s="341">
        <v>166599</v>
      </c>
      <c r="AO54" s="342">
        <v>-50.4</v>
      </c>
      <c r="AP54" s="343">
        <v>119071</v>
      </c>
      <c r="AQ54" s="344">
        <v>-6.7</v>
      </c>
      <c r="AR54" s="345">
        <v>-43.7</v>
      </c>
    </row>
    <row r="55" spans="1:44" x14ac:dyDescent="0.15">
      <c r="A55" s="267"/>
      <c r="AK55" s="323" t="s">
        <v>554</v>
      </c>
      <c r="AL55" s="324"/>
      <c r="AM55" s="332">
        <v>515877</v>
      </c>
      <c r="AN55" s="333">
        <v>159813</v>
      </c>
      <c r="AO55" s="334">
        <v>-38.700000000000003</v>
      </c>
      <c r="AP55" s="335">
        <v>271581</v>
      </c>
      <c r="AQ55" s="336">
        <v>-6.7</v>
      </c>
      <c r="AR55" s="337">
        <v>-32</v>
      </c>
    </row>
    <row r="56" spans="1:44" x14ac:dyDescent="0.15">
      <c r="A56" s="267"/>
      <c r="AK56" s="338"/>
      <c r="AL56" s="339" t="s">
        <v>552</v>
      </c>
      <c r="AM56" s="340">
        <v>144856</v>
      </c>
      <c r="AN56" s="341">
        <v>44875</v>
      </c>
      <c r="AO56" s="342">
        <v>-73.099999999999994</v>
      </c>
      <c r="AP56" s="343">
        <v>117844</v>
      </c>
      <c r="AQ56" s="344">
        <v>-1</v>
      </c>
      <c r="AR56" s="345">
        <v>-72.099999999999994</v>
      </c>
    </row>
    <row r="57" spans="1:44" x14ac:dyDescent="0.15">
      <c r="A57" s="267"/>
      <c r="AK57" s="323" t="s">
        <v>555</v>
      </c>
      <c r="AL57" s="324"/>
      <c r="AM57" s="332">
        <v>677103</v>
      </c>
      <c r="AN57" s="333">
        <v>215844</v>
      </c>
      <c r="AO57" s="334">
        <v>35.1</v>
      </c>
      <c r="AP57" s="335">
        <v>268375</v>
      </c>
      <c r="AQ57" s="336">
        <v>-1.2</v>
      </c>
      <c r="AR57" s="337">
        <v>36.299999999999997</v>
      </c>
    </row>
    <row r="58" spans="1:44" x14ac:dyDescent="0.15">
      <c r="A58" s="267"/>
      <c r="AK58" s="338"/>
      <c r="AL58" s="339" t="s">
        <v>552</v>
      </c>
      <c r="AM58" s="340">
        <v>247945</v>
      </c>
      <c r="AN58" s="341">
        <v>79039</v>
      </c>
      <c r="AO58" s="342">
        <v>76.099999999999994</v>
      </c>
      <c r="AP58" s="343">
        <v>119602</v>
      </c>
      <c r="AQ58" s="344">
        <v>1.5</v>
      </c>
      <c r="AR58" s="345">
        <v>74.599999999999994</v>
      </c>
    </row>
    <row r="59" spans="1:44" x14ac:dyDescent="0.15">
      <c r="A59" s="267"/>
      <c r="AK59" s="323" t="s">
        <v>556</v>
      </c>
      <c r="AL59" s="324"/>
      <c r="AM59" s="332">
        <v>630138</v>
      </c>
      <c r="AN59" s="333">
        <v>202032</v>
      </c>
      <c r="AO59" s="334">
        <v>-6.4</v>
      </c>
      <c r="AP59" s="335">
        <v>301035</v>
      </c>
      <c r="AQ59" s="336">
        <v>12.2</v>
      </c>
      <c r="AR59" s="337">
        <v>-18.600000000000001</v>
      </c>
    </row>
    <row r="60" spans="1:44" x14ac:dyDescent="0.15">
      <c r="A60" s="267"/>
      <c r="AK60" s="338"/>
      <c r="AL60" s="339" t="s">
        <v>552</v>
      </c>
      <c r="AM60" s="340">
        <v>221664</v>
      </c>
      <c r="AN60" s="341">
        <v>71069</v>
      </c>
      <c r="AO60" s="342">
        <v>-10.1</v>
      </c>
      <c r="AP60" s="343">
        <v>154376</v>
      </c>
      <c r="AQ60" s="344">
        <v>29.1</v>
      </c>
      <c r="AR60" s="345">
        <v>-39.200000000000003</v>
      </c>
    </row>
    <row r="61" spans="1:44" x14ac:dyDescent="0.15">
      <c r="A61" s="267"/>
      <c r="AK61" s="323" t="s">
        <v>557</v>
      </c>
      <c r="AL61" s="346"/>
      <c r="AM61" s="332">
        <v>834663</v>
      </c>
      <c r="AN61" s="333">
        <v>256839</v>
      </c>
      <c r="AO61" s="334">
        <v>31.3</v>
      </c>
      <c r="AP61" s="335">
        <v>284822</v>
      </c>
      <c r="AQ61" s="347">
        <v>1.6</v>
      </c>
      <c r="AR61" s="337">
        <v>29.7</v>
      </c>
    </row>
    <row r="62" spans="1:44" x14ac:dyDescent="0.15">
      <c r="A62" s="267"/>
      <c r="AK62" s="338"/>
      <c r="AL62" s="339" t="s">
        <v>552</v>
      </c>
      <c r="AM62" s="340">
        <v>457598</v>
      </c>
      <c r="AN62" s="341">
        <v>139514</v>
      </c>
      <c r="AO62" s="342">
        <v>73</v>
      </c>
      <c r="AP62" s="343">
        <v>127709</v>
      </c>
      <c r="AQ62" s="344">
        <v>4.5999999999999996</v>
      </c>
      <c r="AR62" s="345">
        <v>68.400000000000006</v>
      </c>
    </row>
    <row r="63" spans="1:44" x14ac:dyDescent="0.15">
      <c r="A63" s="267"/>
    </row>
    <row r="64" spans="1:44" x14ac:dyDescent="0.15">
      <c r="A64" s="267"/>
    </row>
    <row r="65" spans="1:46" x14ac:dyDescent="0.15">
      <c r="A65" s="267"/>
    </row>
    <row r="66" spans="1:46" x14ac:dyDescent="0.15">
      <c r="A66" s="348"/>
      <c r="B66" s="319"/>
      <c r="C66" s="319"/>
      <c r="D66" s="319"/>
      <c r="E66" s="319"/>
      <c r="F66" s="319"/>
      <c r="G66" s="319"/>
      <c r="H66" s="319"/>
      <c r="I66" s="319"/>
      <c r="J66" s="319"/>
      <c r="K66" s="319"/>
      <c r="L66" s="319"/>
      <c r="M66" s="319"/>
      <c r="N66" s="319"/>
      <c r="O66" s="319"/>
      <c r="P66" s="319"/>
      <c r="Q66" s="319"/>
      <c r="R66" s="319"/>
      <c r="S66" s="319"/>
      <c r="T66" s="319"/>
      <c r="U66" s="319"/>
      <c r="V66" s="319"/>
      <c r="W66" s="319"/>
      <c r="X66" s="319"/>
      <c r="Y66" s="319"/>
      <c r="Z66" s="319"/>
      <c r="AA66" s="319"/>
      <c r="AB66" s="319"/>
      <c r="AC66" s="319"/>
      <c r="AD66" s="319"/>
      <c r="AE66" s="319"/>
      <c r="AF66" s="319"/>
      <c r="AG66" s="319"/>
      <c r="AH66" s="319"/>
      <c r="AI66" s="319"/>
      <c r="AJ66" s="319"/>
      <c r="AK66" s="319"/>
      <c r="AL66" s="319"/>
      <c r="AM66" s="319"/>
      <c r="AN66" s="319"/>
      <c r="AO66" s="319"/>
      <c r="AP66" s="319"/>
      <c r="AQ66" s="319"/>
      <c r="AR66" s="319"/>
      <c r="AS66" s="349"/>
    </row>
    <row r="67" spans="1:46" ht="13.5" hidden="1" customHeight="1" x14ac:dyDescent="0.15">
      <c r="AS67" s="263"/>
      <c r="AT67" s="263"/>
    </row>
    <row r="70" spans="1:46" hidden="1" x14ac:dyDescent="0.15"/>
    <row r="71" spans="1:46" hidden="1" x14ac:dyDescent="0.15"/>
    <row r="72" spans="1:46" hidden="1" x14ac:dyDescent="0.15"/>
    <row r="73" spans="1:46" hidden="1" x14ac:dyDescent="0.15"/>
  </sheetData>
  <sheetProtection algorithmName="SHA-512" hashValue="pp/sVWYdz5kZc36+0Ja0lYHMmdvSctP+j+aX8bhdAkUy++tdnpyhkTdGPnMq/ezKwr+3X2k+vtcugsOAYjJCSg==" saltValue="nHL7jBbWGURdEv66MXL19g==" spinCount="100000" sheet="1" objects="1" scenarios="1"/>
  <mergeCells count="24">
    <mergeCell ref="AO30:AO31"/>
    <mergeCell ref="AO7:AO8"/>
    <mergeCell ref="AK9:AN9"/>
    <mergeCell ref="AK10:AN10"/>
    <mergeCell ref="AK11:AN11"/>
    <mergeCell ref="AK12:AN12"/>
    <mergeCell ref="AK13:AN13"/>
    <mergeCell ref="AK37:AN37"/>
    <mergeCell ref="AK14:AN14"/>
    <mergeCell ref="AK15:AN15"/>
    <mergeCell ref="AK16:AN16"/>
    <mergeCell ref="AK21:AN21"/>
    <mergeCell ref="AK22:AN22"/>
    <mergeCell ref="AK32:AN32"/>
    <mergeCell ref="AK33:AN33"/>
    <mergeCell ref="AK34:AN34"/>
    <mergeCell ref="AK35:AN35"/>
    <mergeCell ref="AK36:AN36"/>
    <mergeCell ref="AK38:AN38"/>
    <mergeCell ref="AK39:AN39"/>
    <mergeCell ref="AK40:AN40"/>
    <mergeCell ref="AK41:AN41"/>
    <mergeCell ref="AM49:AM50"/>
    <mergeCell ref="AN49:AR49"/>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80" zoomScaleNormal="80" zoomScaleSheetLayoutView="55" workbookViewId="0"/>
  </sheetViews>
  <sheetFormatPr defaultColWidth="0" defaultRowHeight="13.5" customHeight="1" zeroHeight="1" x14ac:dyDescent="0.15"/>
  <cols>
    <col min="1" max="125" width="2.5" style="262" customWidth="1"/>
    <col min="126" max="16384" width="9" style="261" hidden="1"/>
  </cols>
  <sheetData>
    <row r="1" spans="2:125" ht="13.5" customHeight="1" x14ac:dyDescent="0.15">
      <c r="B1" s="261"/>
      <c r="C1" s="261"/>
      <c r="D1" s="261"/>
      <c r="E1" s="261"/>
      <c r="F1" s="261"/>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61"/>
      <c r="AG1" s="261"/>
      <c r="AH1" s="261"/>
      <c r="AI1" s="261"/>
      <c r="AJ1" s="261"/>
      <c r="AK1" s="261"/>
      <c r="AL1" s="261"/>
      <c r="AM1" s="261"/>
      <c r="AN1" s="261"/>
      <c r="AO1" s="261"/>
      <c r="AP1" s="261"/>
      <c r="AQ1" s="261"/>
      <c r="AR1" s="261"/>
      <c r="AS1" s="261"/>
      <c r="AT1" s="261"/>
      <c r="AU1" s="261"/>
      <c r="AV1" s="261"/>
      <c r="AW1" s="261"/>
      <c r="AX1" s="261"/>
      <c r="AY1" s="261"/>
      <c r="AZ1" s="261"/>
      <c r="BA1" s="261"/>
      <c r="BB1" s="261"/>
      <c r="BC1" s="261"/>
      <c r="BD1" s="261"/>
      <c r="BE1" s="261"/>
      <c r="BF1" s="261"/>
      <c r="BG1" s="261"/>
      <c r="BH1" s="261"/>
      <c r="BI1" s="261"/>
      <c r="BJ1" s="261"/>
      <c r="BK1" s="261"/>
      <c r="BL1" s="261"/>
      <c r="BM1" s="261"/>
      <c r="BN1" s="261"/>
      <c r="BO1" s="261"/>
      <c r="BP1" s="261"/>
      <c r="BQ1" s="261"/>
      <c r="BR1" s="261"/>
      <c r="BS1" s="261"/>
      <c r="BT1" s="261"/>
      <c r="BU1" s="261"/>
      <c r="BV1" s="261"/>
      <c r="BW1" s="261"/>
      <c r="BX1" s="261"/>
      <c r="BY1" s="261"/>
      <c r="BZ1" s="261"/>
      <c r="CA1" s="261"/>
      <c r="CB1" s="261"/>
      <c r="CC1" s="261"/>
      <c r="CD1" s="261"/>
      <c r="CE1" s="261"/>
      <c r="CF1" s="261"/>
      <c r="CG1" s="261"/>
      <c r="CH1" s="261"/>
      <c r="CI1" s="261"/>
      <c r="CJ1" s="261"/>
      <c r="CK1" s="261"/>
      <c r="CL1" s="261"/>
      <c r="CM1" s="261"/>
      <c r="CN1" s="261"/>
      <c r="CO1" s="261"/>
      <c r="CP1" s="261"/>
      <c r="CQ1" s="261"/>
      <c r="CR1" s="261"/>
      <c r="CS1" s="261"/>
      <c r="CT1" s="261"/>
      <c r="CU1" s="261"/>
      <c r="CV1" s="261"/>
      <c r="CW1" s="261"/>
      <c r="CX1" s="261"/>
      <c r="CY1" s="261"/>
      <c r="CZ1" s="261"/>
      <c r="DA1" s="261"/>
      <c r="DB1" s="261"/>
      <c r="DC1" s="261"/>
      <c r="DD1" s="261"/>
      <c r="DE1" s="261"/>
      <c r="DF1" s="261"/>
      <c r="DG1" s="261"/>
      <c r="DH1" s="261"/>
      <c r="DI1" s="261"/>
      <c r="DJ1" s="261"/>
      <c r="DK1" s="261"/>
      <c r="DL1" s="261"/>
      <c r="DM1" s="261"/>
      <c r="DN1" s="261"/>
      <c r="DO1" s="261"/>
      <c r="DP1" s="261"/>
      <c r="DQ1" s="261"/>
      <c r="DR1" s="261"/>
      <c r="DS1" s="261"/>
      <c r="DT1" s="261"/>
      <c r="DU1" s="261"/>
    </row>
    <row r="2" spans="2:125" x14ac:dyDescent="0.15">
      <c r="B2" s="261"/>
      <c r="DG2" s="261"/>
    </row>
    <row r="3" spans="2:125" x14ac:dyDescent="0.15">
      <c r="C3" s="261"/>
      <c r="D3" s="261"/>
      <c r="E3" s="261"/>
      <c r="F3" s="261"/>
      <c r="G3" s="261"/>
      <c r="H3" s="261"/>
      <c r="I3" s="261"/>
      <c r="J3" s="261"/>
      <c r="K3" s="261"/>
      <c r="L3" s="261"/>
      <c r="M3" s="261"/>
      <c r="N3" s="261"/>
      <c r="O3" s="261"/>
      <c r="P3" s="261"/>
      <c r="Q3" s="261"/>
      <c r="R3" s="261"/>
      <c r="S3" s="261"/>
      <c r="T3" s="261"/>
      <c r="U3" s="261"/>
      <c r="V3" s="261"/>
      <c r="W3" s="261"/>
      <c r="X3" s="261"/>
      <c r="Y3" s="261"/>
      <c r="Z3" s="261"/>
      <c r="AA3" s="261"/>
      <c r="AB3" s="261"/>
      <c r="AC3" s="261"/>
      <c r="AD3" s="261"/>
      <c r="AE3" s="261"/>
      <c r="AF3" s="261"/>
      <c r="AG3" s="261"/>
      <c r="AH3" s="261"/>
      <c r="AI3" s="261"/>
      <c r="AJ3" s="261"/>
      <c r="AK3" s="261"/>
      <c r="AL3" s="261"/>
      <c r="AM3" s="261"/>
      <c r="AN3" s="261"/>
      <c r="AO3" s="261"/>
      <c r="AP3" s="261"/>
      <c r="AQ3" s="261"/>
      <c r="AR3" s="261"/>
      <c r="AS3" s="261"/>
      <c r="AT3" s="261"/>
      <c r="AU3" s="261"/>
      <c r="AV3" s="261"/>
      <c r="AW3" s="261"/>
      <c r="AX3" s="261"/>
      <c r="AY3" s="261"/>
      <c r="AZ3" s="261"/>
      <c r="BA3" s="261"/>
      <c r="BB3" s="261"/>
      <c r="BC3" s="261"/>
      <c r="BD3" s="261"/>
      <c r="BE3" s="261"/>
      <c r="BF3" s="261"/>
      <c r="BG3" s="261"/>
      <c r="BH3" s="261"/>
      <c r="BI3" s="261"/>
      <c r="BJ3" s="261"/>
      <c r="BK3" s="261"/>
      <c r="BL3" s="261"/>
      <c r="BM3" s="261"/>
      <c r="BN3" s="261"/>
      <c r="BO3" s="261"/>
      <c r="BP3" s="261"/>
      <c r="BQ3" s="261"/>
      <c r="BR3" s="261"/>
      <c r="BS3" s="261"/>
      <c r="BT3" s="261"/>
      <c r="BU3" s="261"/>
      <c r="BV3" s="261"/>
      <c r="BW3" s="261"/>
      <c r="BX3" s="261"/>
      <c r="BY3" s="261"/>
      <c r="BZ3" s="261"/>
      <c r="CA3" s="261"/>
      <c r="CB3" s="261"/>
      <c r="CC3" s="261"/>
      <c r="CD3" s="261"/>
      <c r="CE3" s="261"/>
      <c r="CF3" s="261"/>
      <c r="CG3" s="261"/>
      <c r="CH3" s="261"/>
      <c r="CI3" s="261"/>
      <c r="CJ3" s="261"/>
      <c r="CK3" s="261"/>
      <c r="CL3" s="261"/>
      <c r="CM3" s="261"/>
      <c r="CN3" s="261"/>
      <c r="CO3" s="261"/>
      <c r="CP3" s="261"/>
      <c r="CQ3" s="261"/>
      <c r="CR3" s="261"/>
      <c r="CS3" s="261"/>
      <c r="CT3" s="261"/>
      <c r="CU3" s="261"/>
      <c r="CV3" s="261"/>
      <c r="CW3" s="261"/>
      <c r="CX3" s="261"/>
      <c r="CY3" s="261"/>
      <c r="CZ3" s="261"/>
      <c r="DA3" s="261"/>
      <c r="DB3" s="261"/>
      <c r="DC3" s="261"/>
      <c r="DD3" s="261"/>
      <c r="DE3" s="261"/>
      <c r="DF3" s="261"/>
      <c r="DH3" s="261"/>
      <c r="DI3" s="261"/>
      <c r="DJ3" s="261"/>
      <c r="DK3" s="261"/>
      <c r="DL3" s="261"/>
      <c r="DM3" s="261"/>
      <c r="DN3" s="261"/>
      <c r="DO3" s="261"/>
      <c r="DP3" s="261"/>
      <c r="DQ3" s="261"/>
      <c r="DR3" s="261"/>
      <c r="DS3" s="261"/>
      <c r="DT3" s="261"/>
      <c r="DU3" s="261"/>
    </row>
    <row r="4" spans="2:125" x14ac:dyDescent="0.15"/>
    <row r="5" spans="2:125" x14ac:dyDescent="0.15"/>
    <row r="6" spans="2:125" x14ac:dyDescent="0.15"/>
    <row r="7" spans="2:125" x14ac:dyDescent="0.15"/>
    <row r="8" spans="2:125" x14ac:dyDescent="0.15"/>
    <row r="9" spans="2:125" x14ac:dyDescent="0.15">
      <c r="DU9" s="26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61"/>
    </row>
    <row r="18" spans="125:125" x14ac:dyDescent="0.15"/>
    <row r="19" spans="125:125" x14ac:dyDescent="0.15"/>
    <row r="20" spans="125:125" x14ac:dyDescent="0.15">
      <c r="DU20" s="261"/>
    </row>
    <row r="21" spans="125:125" x14ac:dyDescent="0.15">
      <c r="DU21" s="26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61"/>
    </row>
    <row r="29" spans="125:125" x14ac:dyDescent="0.15"/>
    <row r="30" spans="125:125" x14ac:dyDescent="0.15"/>
    <row r="31" spans="125:125" x14ac:dyDescent="0.15"/>
    <row r="32" spans="125:125" x14ac:dyDescent="0.15"/>
    <row r="33" spans="2:125" x14ac:dyDescent="0.15">
      <c r="B33" s="261"/>
      <c r="G33" s="261"/>
      <c r="I33" s="261"/>
    </row>
    <row r="34" spans="2:125" x14ac:dyDescent="0.15">
      <c r="C34" s="261"/>
      <c r="P34" s="261"/>
      <c r="DE34" s="261"/>
      <c r="DH34" s="261"/>
    </row>
    <row r="35" spans="2:125" x14ac:dyDescent="0.15">
      <c r="D35" s="261"/>
      <c r="E35" s="261"/>
      <c r="DG35" s="261"/>
      <c r="DJ35" s="261"/>
      <c r="DP35" s="261"/>
      <c r="DQ35" s="261"/>
      <c r="DR35" s="261"/>
      <c r="DS35" s="261"/>
      <c r="DT35" s="261"/>
      <c r="DU35" s="261"/>
    </row>
    <row r="36" spans="2:125" x14ac:dyDescent="0.15">
      <c r="F36" s="261"/>
      <c r="H36" s="261"/>
      <c r="J36" s="261"/>
      <c r="K36" s="261"/>
      <c r="L36" s="261"/>
      <c r="M36" s="261"/>
      <c r="N36" s="261"/>
      <c r="O36" s="261"/>
      <c r="Q36" s="261"/>
      <c r="R36" s="261"/>
      <c r="S36" s="261"/>
      <c r="T36" s="261"/>
      <c r="U36" s="261"/>
      <c r="V36" s="261"/>
      <c r="W36" s="261"/>
      <c r="X36" s="261"/>
      <c r="Y36" s="261"/>
      <c r="Z36" s="261"/>
      <c r="AA36" s="261"/>
      <c r="AB36" s="261"/>
      <c r="AC36" s="261"/>
      <c r="AD36" s="261"/>
      <c r="AE36" s="261"/>
      <c r="AF36" s="261"/>
      <c r="AG36" s="261"/>
      <c r="AH36" s="261"/>
      <c r="AI36" s="261"/>
      <c r="AJ36" s="261"/>
      <c r="AK36" s="261"/>
      <c r="AL36" s="261"/>
      <c r="AM36" s="261"/>
      <c r="AN36" s="261"/>
      <c r="AO36" s="261"/>
      <c r="AP36" s="261"/>
      <c r="AQ36" s="261"/>
      <c r="AR36" s="261"/>
      <c r="AS36" s="261"/>
      <c r="AT36" s="261"/>
      <c r="AU36" s="261"/>
      <c r="AV36" s="261"/>
      <c r="AW36" s="261"/>
      <c r="AX36" s="261"/>
      <c r="AY36" s="261"/>
      <c r="AZ36" s="261"/>
      <c r="BA36" s="261"/>
      <c r="BB36" s="261"/>
      <c r="BC36" s="261"/>
      <c r="BD36" s="261"/>
      <c r="BE36" s="261"/>
      <c r="BF36" s="261"/>
      <c r="BG36" s="261"/>
      <c r="BH36" s="261"/>
      <c r="BI36" s="261"/>
      <c r="BJ36" s="261"/>
      <c r="BK36" s="261"/>
      <c r="BL36" s="261"/>
      <c r="BM36" s="261"/>
      <c r="BN36" s="261"/>
      <c r="BO36" s="261"/>
      <c r="BP36" s="261"/>
      <c r="BQ36" s="261"/>
      <c r="BR36" s="261"/>
      <c r="BS36" s="261"/>
      <c r="BT36" s="261"/>
      <c r="BU36" s="261"/>
      <c r="BV36" s="261"/>
      <c r="BW36" s="261"/>
      <c r="BX36" s="261"/>
      <c r="BY36" s="261"/>
      <c r="BZ36" s="261"/>
      <c r="CA36" s="261"/>
      <c r="CB36" s="261"/>
      <c r="CC36" s="261"/>
      <c r="CD36" s="261"/>
      <c r="CE36" s="261"/>
      <c r="CF36" s="261"/>
      <c r="CG36" s="261"/>
      <c r="CH36" s="261"/>
      <c r="CI36" s="261"/>
      <c r="CJ36" s="261"/>
      <c r="CK36" s="261"/>
      <c r="CL36" s="261"/>
      <c r="CM36" s="261"/>
      <c r="CN36" s="261"/>
      <c r="CO36" s="261"/>
      <c r="CP36" s="261"/>
      <c r="CQ36" s="261"/>
      <c r="CR36" s="261"/>
      <c r="CS36" s="261"/>
      <c r="CT36" s="261"/>
      <c r="CU36" s="261"/>
      <c r="CV36" s="261"/>
      <c r="CW36" s="261"/>
      <c r="CX36" s="261"/>
      <c r="CY36" s="261"/>
      <c r="CZ36" s="261"/>
      <c r="DA36" s="261"/>
      <c r="DB36" s="261"/>
      <c r="DC36" s="261"/>
      <c r="DD36" s="261"/>
      <c r="DF36" s="261"/>
      <c r="DI36" s="261"/>
      <c r="DK36" s="261"/>
      <c r="DL36" s="261"/>
      <c r="DM36" s="261"/>
      <c r="DN36" s="261"/>
      <c r="DO36" s="261"/>
      <c r="DP36" s="261"/>
      <c r="DQ36" s="261"/>
      <c r="DR36" s="261"/>
      <c r="DS36" s="261"/>
      <c r="DT36" s="261"/>
      <c r="DU36" s="261"/>
    </row>
    <row r="37" spans="2:125" x14ac:dyDescent="0.15">
      <c r="DU37" s="261"/>
    </row>
    <row r="38" spans="2:125" x14ac:dyDescent="0.15">
      <c r="DT38" s="261"/>
      <c r="DU38" s="261"/>
    </row>
    <row r="39" spans="2:125" x14ac:dyDescent="0.15"/>
    <row r="40" spans="2:125" x14ac:dyDescent="0.15">
      <c r="DH40" s="261"/>
    </row>
    <row r="41" spans="2:125" x14ac:dyDescent="0.15">
      <c r="DE41" s="261"/>
    </row>
    <row r="42" spans="2:125" x14ac:dyDescent="0.15">
      <c r="DG42" s="261"/>
      <c r="DJ42" s="261"/>
    </row>
    <row r="43" spans="2:125" x14ac:dyDescent="0.15">
      <c r="Q43" s="261"/>
      <c r="R43" s="261"/>
      <c r="S43" s="261"/>
      <c r="T43" s="261"/>
      <c r="U43" s="261"/>
      <c r="V43" s="261"/>
      <c r="W43" s="261"/>
      <c r="X43" s="261"/>
      <c r="Y43" s="261"/>
      <c r="Z43" s="261"/>
      <c r="AA43" s="261"/>
      <c r="AB43" s="261"/>
      <c r="AC43" s="261"/>
      <c r="AD43" s="261"/>
      <c r="AE43" s="261"/>
      <c r="AF43" s="261"/>
      <c r="AG43" s="261"/>
      <c r="AH43" s="261"/>
      <c r="AI43" s="261"/>
      <c r="AJ43" s="261"/>
      <c r="AK43" s="261"/>
      <c r="AL43" s="261"/>
      <c r="AM43" s="261"/>
      <c r="AN43" s="261"/>
      <c r="AO43" s="261"/>
      <c r="AP43" s="261"/>
      <c r="AQ43" s="261"/>
      <c r="AR43" s="261"/>
      <c r="AS43" s="261"/>
      <c r="AT43" s="261"/>
      <c r="AU43" s="261"/>
      <c r="AV43" s="261"/>
      <c r="AW43" s="261"/>
      <c r="AX43" s="261"/>
      <c r="AY43" s="261"/>
      <c r="AZ43" s="261"/>
      <c r="BA43" s="261"/>
      <c r="BB43" s="261"/>
      <c r="BC43" s="261"/>
      <c r="BD43" s="261"/>
      <c r="BE43" s="261"/>
      <c r="BF43" s="261"/>
      <c r="BG43" s="261"/>
      <c r="BH43" s="261"/>
      <c r="BI43" s="261"/>
      <c r="BJ43" s="261"/>
      <c r="BK43" s="261"/>
      <c r="BL43" s="261"/>
      <c r="BM43" s="261"/>
      <c r="BN43" s="261"/>
      <c r="BO43" s="261"/>
      <c r="BP43" s="261"/>
      <c r="BQ43" s="261"/>
      <c r="BR43" s="261"/>
      <c r="BS43" s="261"/>
      <c r="BT43" s="261"/>
      <c r="BU43" s="261"/>
      <c r="BV43" s="261"/>
      <c r="BW43" s="261"/>
      <c r="BX43" s="261"/>
      <c r="BY43" s="261"/>
      <c r="BZ43" s="261"/>
      <c r="CA43" s="261"/>
      <c r="CB43" s="261"/>
      <c r="CC43" s="261"/>
      <c r="CD43" s="261"/>
      <c r="CE43" s="261"/>
      <c r="CF43" s="261"/>
      <c r="CG43" s="261"/>
      <c r="CH43" s="261"/>
      <c r="CI43" s="261"/>
      <c r="CJ43" s="261"/>
      <c r="CK43" s="261"/>
      <c r="CL43" s="261"/>
      <c r="CM43" s="261"/>
      <c r="CN43" s="261"/>
      <c r="CO43" s="261"/>
      <c r="CP43" s="261"/>
      <c r="CQ43" s="261"/>
      <c r="CR43" s="261"/>
      <c r="CS43" s="261"/>
      <c r="CT43" s="261"/>
      <c r="CU43" s="261"/>
      <c r="CV43" s="261"/>
      <c r="CW43" s="261"/>
      <c r="CX43" s="261"/>
      <c r="CY43" s="261"/>
      <c r="CZ43" s="261"/>
      <c r="DA43" s="261"/>
      <c r="DB43" s="261"/>
      <c r="DC43" s="261"/>
      <c r="DD43" s="261"/>
      <c r="DF43" s="261"/>
      <c r="DI43" s="261"/>
      <c r="DK43" s="261"/>
      <c r="DL43" s="261"/>
      <c r="DM43" s="261"/>
      <c r="DN43" s="261"/>
      <c r="DO43" s="261"/>
      <c r="DP43" s="261"/>
      <c r="DQ43" s="261"/>
      <c r="DR43" s="261"/>
      <c r="DS43" s="261"/>
      <c r="DT43" s="261"/>
      <c r="DU43" s="261"/>
    </row>
    <row r="44" spans="2:125" x14ac:dyDescent="0.15">
      <c r="DU44" s="261"/>
    </row>
    <row r="45" spans="2:125" x14ac:dyDescent="0.15"/>
    <row r="46" spans="2:125" x14ac:dyDescent="0.15"/>
    <row r="47" spans="2:125" x14ac:dyDescent="0.15"/>
    <row r="48" spans="2:125" x14ac:dyDescent="0.15">
      <c r="DT48" s="261"/>
      <c r="DU48" s="261"/>
    </row>
    <row r="49" spans="120:125" x14ac:dyDescent="0.15">
      <c r="DU49" s="261"/>
    </row>
    <row r="50" spans="120:125" x14ac:dyDescent="0.15">
      <c r="DU50" s="261"/>
    </row>
    <row r="51" spans="120:125" x14ac:dyDescent="0.15">
      <c r="DP51" s="261"/>
      <c r="DQ51" s="261"/>
      <c r="DR51" s="261"/>
      <c r="DS51" s="261"/>
      <c r="DT51" s="261"/>
      <c r="DU51" s="261"/>
    </row>
    <row r="52" spans="120:125" x14ac:dyDescent="0.15"/>
    <row r="53" spans="120:125" x14ac:dyDescent="0.15"/>
    <row r="54" spans="120:125" x14ac:dyDescent="0.15">
      <c r="DU54" s="261"/>
    </row>
    <row r="55" spans="120:125" x14ac:dyDescent="0.15"/>
    <row r="56" spans="120:125" x14ac:dyDescent="0.15"/>
    <row r="57" spans="120:125" x14ac:dyDescent="0.15"/>
    <row r="58" spans="120:125" x14ac:dyDescent="0.15">
      <c r="DU58" s="261"/>
    </row>
    <row r="59" spans="120:125" x14ac:dyDescent="0.15"/>
    <row r="60" spans="120:125" x14ac:dyDescent="0.15"/>
    <row r="61" spans="120:125" x14ac:dyDescent="0.15"/>
    <row r="62" spans="120:125" x14ac:dyDescent="0.15"/>
    <row r="63" spans="120:125" x14ac:dyDescent="0.15">
      <c r="DU63" s="261"/>
    </row>
    <row r="64" spans="120:125" x14ac:dyDescent="0.15">
      <c r="DT64" s="261"/>
      <c r="DU64" s="261"/>
    </row>
    <row r="65" spans="123:125" x14ac:dyDescent="0.15"/>
    <row r="66" spans="123:125" x14ac:dyDescent="0.15"/>
    <row r="67" spans="123:125" x14ac:dyDescent="0.15"/>
    <row r="68" spans="123:125" x14ac:dyDescent="0.15"/>
    <row r="69" spans="123:125" x14ac:dyDescent="0.15">
      <c r="DS69" s="261"/>
      <c r="DT69" s="261"/>
      <c r="DU69" s="26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61"/>
    </row>
    <row r="83" spans="116:125" x14ac:dyDescent="0.15">
      <c r="DM83" s="261"/>
      <c r="DN83" s="261"/>
      <c r="DO83" s="261"/>
      <c r="DP83" s="261"/>
      <c r="DQ83" s="261"/>
      <c r="DR83" s="261"/>
      <c r="DS83" s="261"/>
      <c r="DT83" s="261"/>
      <c r="DU83" s="261"/>
    </row>
    <row r="84" spans="116:125" x14ac:dyDescent="0.15"/>
    <row r="85" spans="116:125" x14ac:dyDescent="0.15"/>
    <row r="86" spans="116:125" x14ac:dyDescent="0.15"/>
    <row r="87" spans="116:125" x14ac:dyDescent="0.15"/>
    <row r="88" spans="116:125" x14ac:dyDescent="0.15">
      <c r="DU88" s="26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61"/>
      <c r="DT94" s="261"/>
      <c r="DU94" s="261"/>
    </row>
    <row r="95" spans="116:125" ht="13.5" customHeight="1" x14ac:dyDescent="0.15">
      <c r="DU95" s="26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61"/>
    </row>
    <row r="102" spans="124:125" ht="13.5" customHeight="1" x14ac:dyDescent="0.15"/>
    <row r="103" spans="124:125" ht="13.5" customHeight="1" x14ac:dyDescent="0.15"/>
    <row r="104" spans="124:125" ht="13.5" customHeight="1" x14ac:dyDescent="0.15">
      <c r="DT104" s="261"/>
      <c r="DU104" s="26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1" t="s">
        <v>559</v>
      </c>
    </row>
    <row r="121" spans="125:125" ht="13.5" hidden="1" customHeight="1" x14ac:dyDescent="0.15">
      <c r="DU121" s="261"/>
    </row>
  </sheetData>
  <sheetProtection algorithmName="SHA-512" hashValue="zLCptntnR8G9WO7aHQwRMKPrSsGVaLF4UpYvmuoEueWc2E/C5eM0yb1lnInZ7Wc+ejjJ1c6pGo2j9O0upvL7NA==" saltValue="4NvKJF5rd3soIolocbQTM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headerFooter alignWithMargins="0">
    <oddFooter>&amp;C&amp;P/&amp;N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90" zoomScaleNormal="90" zoomScaleSheetLayoutView="55" workbookViewId="0"/>
  </sheetViews>
  <sheetFormatPr defaultColWidth="0" defaultRowHeight="13.5" customHeight="1" zeroHeight="1" x14ac:dyDescent="0.15"/>
  <cols>
    <col min="1" max="125" width="2.5" style="262" customWidth="1"/>
    <col min="126" max="142" width="0" style="261" hidden="1" customWidth="1"/>
    <col min="143" max="16384" width="9" style="261" hidden="1"/>
  </cols>
  <sheetData>
    <row r="1" spans="1:125" ht="13.5" customHeight="1" x14ac:dyDescent="0.15">
      <c r="A1" s="261"/>
      <c r="B1" s="261"/>
      <c r="C1" s="261"/>
      <c r="D1" s="261"/>
      <c r="E1" s="261"/>
      <c r="F1" s="261"/>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61"/>
      <c r="AG1" s="261"/>
      <c r="AH1" s="261"/>
      <c r="AI1" s="261"/>
      <c r="AJ1" s="261"/>
      <c r="AK1" s="261"/>
      <c r="AL1" s="261"/>
      <c r="AM1" s="261"/>
      <c r="AN1" s="261"/>
      <c r="AO1" s="261"/>
      <c r="AP1" s="261"/>
      <c r="AQ1" s="261"/>
      <c r="AR1" s="261"/>
      <c r="AS1" s="261"/>
      <c r="AT1" s="261"/>
      <c r="AU1" s="261"/>
      <c r="AV1" s="261"/>
      <c r="AW1" s="261"/>
      <c r="AX1" s="261"/>
      <c r="AY1" s="261"/>
      <c r="AZ1" s="261"/>
      <c r="BA1" s="261"/>
      <c r="BB1" s="261"/>
      <c r="BC1" s="261"/>
      <c r="BD1" s="261"/>
      <c r="BE1" s="261"/>
      <c r="BF1" s="261"/>
      <c r="BG1" s="261"/>
      <c r="BH1" s="261"/>
      <c r="BI1" s="261"/>
      <c r="BJ1" s="261"/>
      <c r="BK1" s="261"/>
      <c r="BL1" s="261"/>
      <c r="BM1" s="261"/>
      <c r="BN1" s="261"/>
      <c r="BO1" s="261"/>
      <c r="BP1" s="261"/>
      <c r="BQ1" s="261"/>
      <c r="BR1" s="261"/>
      <c r="BS1" s="261"/>
      <c r="BT1" s="261"/>
      <c r="BU1" s="261"/>
      <c r="BV1" s="261"/>
      <c r="BW1" s="261"/>
      <c r="BX1" s="261"/>
      <c r="BY1" s="261"/>
      <c r="BZ1" s="261"/>
      <c r="CA1" s="261"/>
      <c r="CB1" s="261"/>
      <c r="CC1" s="261"/>
      <c r="CD1" s="261"/>
      <c r="CE1" s="261"/>
      <c r="CF1" s="261"/>
      <c r="CG1" s="261"/>
      <c r="CH1" s="261"/>
      <c r="CI1" s="261"/>
      <c r="CJ1" s="261"/>
      <c r="CK1" s="261"/>
      <c r="CL1" s="261"/>
      <c r="CM1" s="261"/>
      <c r="CN1" s="261"/>
      <c r="CO1" s="261"/>
      <c r="CP1" s="261"/>
      <c r="CQ1" s="261"/>
      <c r="CR1" s="261"/>
      <c r="CS1" s="261"/>
      <c r="CT1" s="261"/>
      <c r="CU1" s="261"/>
      <c r="CV1" s="261"/>
      <c r="CW1" s="261"/>
      <c r="CX1" s="261"/>
      <c r="CY1" s="261"/>
      <c r="CZ1" s="261"/>
      <c r="DA1" s="261"/>
      <c r="DB1" s="261"/>
      <c r="DC1" s="261"/>
      <c r="DD1" s="261"/>
      <c r="DE1" s="261"/>
      <c r="DF1" s="261"/>
      <c r="DG1" s="261"/>
      <c r="DH1" s="261"/>
      <c r="DI1" s="261"/>
      <c r="DJ1" s="261"/>
      <c r="DK1" s="261"/>
      <c r="DL1" s="261"/>
      <c r="DM1" s="261"/>
      <c r="DN1" s="261"/>
      <c r="DO1" s="261"/>
      <c r="DP1" s="261"/>
      <c r="DQ1" s="261"/>
      <c r="DR1" s="261"/>
      <c r="DS1" s="261"/>
      <c r="DT1" s="261"/>
      <c r="DU1" s="261"/>
    </row>
    <row r="2" spans="1:125" x14ac:dyDescent="0.15">
      <c r="B2" s="261"/>
      <c r="T2" s="261"/>
    </row>
    <row r="3" spans="1:125" x14ac:dyDescent="0.15">
      <c r="C3" s="261"/>
      <c r="D3" s="261"/>
      <c r="E3" s="261"/>
      <c r="F3" s="261"/>
      <c r="G3" s="261"/>
      <c r="H3" s="261"/>
      <c r="I3" s="261"/>
      <c r="J3" s="261"/>
      <c r="K3" s="261"/>
      <c r="L3" s="261"/>
      <c r="M3" s="261"/>
      <c r="N3" s="261"/>
      <c r="O3" s="261"/>
      <c r="P3" s="261"/>
      <c r="Q3" s="261"/>
      <c r="R3" s="261"/>
      <c r="S3" s="261"/>
      <c r="U3" s="261"/>
      <c r="V3" s="261"/>
      <c r="W3" s="261"/>
      <c r="X3" s="261"/>
      <c r="Y3" s="261"/>
      <c r="Z3" s="261"/>
      <c r="AA3" s="261"/>
      <c r="AB3" s="261"/>
      <c r="AC3" s="261"/>
      <c r="AD3" s="261"/>
      <c r="AE3" s="261"/>
      <c r="AF3" s="261"/>
      <c r="AG3" s="261"/>
      <c r="AH3" s="261"/>
      <c r="AI3" s="261"/>
      <c r="AJ3" s="261"/>
      <c r="AK3" s="261"/>
      <c r="AL3" s="261"/>
      <c r="AM3" s="261"/>
      <c r="AN3" s="261"/>
      <c r="AO3" s="261"/>
      <c r="AP3" s="261"/>
      <c r="AQ3" s="261"/>
      <c r="AR3" s="261"/>
      <c r="AS3" s="261"/>
      <c r="AT3" s="261"/>
      <c r="AU3" s="261"/>
      <c r="AV3" s="261"/>
      <c r="AW3" s="261"/>
      <c r="AX3" s="261"/>
      <c r="AY3" s="261"/>
      <c r="AZ3" s="261"/>
      <c r="BA3" s="261"/>
      <c r="BB3" s="261"/>
      <c r="BC3" s="261"/>
      <c r="BD3" s="261"/>
      <c r="BE3" s="261"/>
      <c r="BF3" s="261"/>
      <c r="BG3" s="261"/>
      <c r="BH3" s="261"/>
      <c r="BI3" s="261"/>
      <c r="BJ3" s="261"/>
      <c r="BK3" s="261"/>
      <c r="BL3" s="261"/>
      <c r="BM3" s="261"/>
      <c r="BN3" s="261"/>
      <c r="BO3" s="261"/>
      <c r="BP3" s="261"/>
      <c r="BQ3" s="261"/>
      <c r="BR3" s="261"/>
      <c r="BS3" s="261"/>
      <c r="BT3" s="261"/>
      <c r="BU3" s="261"/>
      <c r="BV3" s="261"/>
      <c r="BW3" s="261"/>
      <c r="BX3" s="261"/>
      <c r="BY3" s="261"/>
      <c r="BZ3" s="261"/>
      <c r="CA3" s="261"/>
      <c r="CB3" s="261"/>
      <c r="CC3" s="261"/>
      <c r="CD3" s="261"/>
      <c r="CE3" s="261"/>
      <c r="CF3" s="261"/>
      <c r="CG3" s="261"/>
      <c r="CH3" s="261"/>
      <c r="CI3" s="261"/>
      <c r="CJ3" s="261"/>
      <c r="CK3" s="261"/>
      <c r="CL3" s="261"/>
      <c r="CM3" s="261"/>
      <c r="CN3" s="261"/>
      <c r="CO3" s="261"/>
      <c r="CP3" s="261"/>
      <c r="CQ3" s="261"/>
      <c r="CR3" s="261"/>
      <c r="CS3" s="261"/>
      <c r="CT3" s="261"/>
      <c r="CU3" s="261"/>
      <c r="CV3" s="261"/>
      <c r="CW3" s="261"/>
      <c r="CX3" s="261"/>
      <c r="CY3" s="261"/>
      <c r="CZ3" s="261"/>
      <c r="DA3" s="261"/>
      <c r="DB3" s="261"/>
      <c r="DC3" s="261"/>
      <c r="DD3" s="261"/>
      <c r="DE3" s="261"/>
      <c r="DF3" s="261"/>
      <c r="DG3" s="261"/>
      <c r="DH3" s="261"/>
      <c r="DI3" s="261"/>
      <c r="DJ3" s="261"/>
      <c r="DK3" s="261"/>
      <c r="DL3" s="261"/>
      <c r="DM3" s="261"/>
      <c r="DN3" s="261"/>
      <c r="DO3" s="261"/>
      <c r="DP3" s="261"/>
      <c r="DQ3" s="261"/>
      <c r="DR3" s="261"/>
      <c r="DS3" s="261"/>
      <c r="DT3" s="261"/>
      <c r="DU3" s="26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61"/>
      <c r="G33" s="261"/>
      <c r="I33" s="261"/>
    </row>
    <row r="34" spans="2:125" x14ac:dyDescent="0.15">
      <c r="C34" s="261"/>
      <c r="P34" s="261"/>
      <c r="R34" s="261"/>
      <c r="U34" s="261"/>
    </row>
    <row r="35" spans="2:125" x14ac:dyDescent="0.15">
      <c r="D35" s="261"/>
      <c r="E35" s="261"/>
      <c r="T35" s="261"/>
      <c r="W35" s="261"/>
      <c r="X35" s="261"/>
      <c r="Y35" s="261"/>
      <c r="Z35" s="261"/>
      <c r="AA35" s="261"/>
      <c r="AB35" s="261"/>
      <c r="AC35" s="261"/>
      <c r="AD35" s="261"/>
      <c r="AE35" s="261"/>
      <c r="AF35" s="261"/>
      <c r="AG35" s="261"/>
      <c r="AH35" s="261"/>
      <c r="AI35" s="261"/>
      <c r="AJ35" s="261"/>
      <c r="AK35" s="261"/>
      <c r="AL35" s="261"/>
      <c r="AM35" s="261"/>
      <c r="AN35" s="261"/>
      <c r="AO35" s="261"/>
      <c r="AP35" s="261"/>
      <c r="AQ35" s="261"/>
      <c r="AR35" s="261"/>
      <c r="AS35" s="261"/>
      <c r="AT35" s="261"/>
      <c r="AU35" s="261"/>
      <c r="AV35" s="261"/>
      <c r="AW35" s="261"/>
      <c r="AX35" s="261"/>
      <c r="AY35" s="261"/>
      <c r="AZ35" s="261"/>
      <c r="BA35" s="261"/>
      <c r="BB35" s="261"/>
      <c r="BC35" s="261"/>
      <c r="BD35" s="261"/>
      <c r="BE35" s="261"/>
      <c r="BF35" s="261"/>
      <c r="BG35" s="261"/>
      <c r="BH35" s="261"/>
      <c r="BI35" s="261"/>
      <c r="BJ35" s="261"/>
      <c r="BK35" s="261"/>
      <c r="BL35" s="261"/>
      <c r="BM35" s="261"/>
      <c r="BN35" s="261"/>
      <c r="BO35" s="261"/>
      <c r="BP35" s="261"/>
      <c r="BQ35" s="261"/>
      <c r="BR35" s="261"/>
      <c r="BS35" s="261"/>
      <c r="BT35" s="261"/>
      <c r="BU35" s="261"/>
      <c r="BV35" s="261"/>
      <c r="BW35" s="261"/>
      <c r="BX35" s="261"/>
      <c r="BY35" s="261"/>
      <c r="BZ35" s="261"/>
      <c r="CA35" s="261"/>
      <c r="CB35" s="261"/>
      <c r="CC35" s="261"/>
      <c r="CD35" s="261"/>
      <c r="CE35" s="261"/>
      <c r="CF35" s="261"/>
      <c r="CG35" s="261"/>
      <c r="CH35" s="261"/>
      <c r="CI35" s="261"/>
      <c r="CJ35" s="261"/>
      <c r="CK35" s="261"/>
      <c r="CL35" s="261"/>
      <c r="CM35" s="261"/>
      <c r="CN35" s="261"/>
      <c r="CO35" s="261"/>
      <c r="CP35" s="261"/>
      <c r="CQ35" s="261"/>
      <c r="CR35" s="261"/>
      <c r="CS35" s="261"/>
      <c r="CT35" s="261"/>
      <c r="CU35" s="261"/>
      <c r="CV35" s="261"/>
      <c r="CW35" s="261"/>
      <c r="CX35" s="261"/>
      <c r="CY35" s="261"/>
      <c r="CZ35" s="261"/>
      <c r="DA35" s="261"/>
      <c r="DB35" s="261"/>
      <c r="DC35" s="261"/>
      <c r="DD35" s="261"/>
      <c r="DE35" s="261"/>
      <c r="DF35" s="261"/>
      <c r="DG35" s="261"/>
      <c r="DH35" s="261"/>
      <c r="DI35" s="261"/>
      <c r="DJ35" s="261"/>
      <c r="DK35" s="261"/>
      <c r="DL35" s="261"/>
      <c r="DM35" s="261"/>
      <c r="DN35" s="261"/>
      <c r="DO35" s="261"/>
      <c r="DP35" s="261"/>
      <c r="DQ35" s="261"/>
      <c r="DR35" s="261"/>
      <c r="DS35" s="261"/>
      <c r="DT35" s="261"/>
      <c r="DU35" s="261"/>
    </row>
    <row r="36" spans="2:125" x14ac:dyDescent="0.15">
      <c r="F36" s="261"/>
      <c r="H36" s="261"/>
      <c r="J36" s="261"/>
      <c r="K36" s="261"/>
      <c r="L36" s="261"/>
      <c r="M36" s="261"/>
      <c r="N36" s="261"/>
      <c r="O36" s="261"/>
      <c r="Q36" s="261"/>
      <c r="S36" s="261"/>
      <c r="V36" s="261"/>
    </row>
    <row r="37" spans="2:125" x14ac:dyDescent="0.15"/>
    <row r="38" spans="2:125" x14ac:dyDescent="0.15"/>
    <row r="39" spans="2:125" x14ac:dyDescent="0.15"/>
    <row r="40" spans="2:125" x14ac:dyDescent="0.15">
      <c r="U40" s="261"/>
    </row>
    <row r="41" spans="2:125" x14ac:dyDescent="0.15">
      <c r="R41" s="261"/>
    </row>
    <row r="42" spans="2:125" x14ac:dyDescent="0.15">
      <c r="T42" s="261"/>
      <c r="W42" s="261"/>
      <c r="X42" s="261"/>
      <c r="Y42" s="261"/>
      <c r="Z42" s="261"/>
      <c r="AA42" s="261"/>
      <c r="AB42" s="261"/>
      <c r="AC42" s="261"/>
      <c r="AD42" s="261"/>
      <c r="AE42" s="261"/>
      <c r="AF42" s="261"/>
      <c r="AG42" s="261"/>
      <c r="AH42" s="261"/>
      <c r="AI42" s="261"/>
      <c r="AJ42" s="261"/>
      <c r="AK42" s="261"/>
      <c r="AL42" s="261"/>
      <c r="AM42" s="261"/>
      <c r="AN42" s="261"/>
      <c r="AO42" s="261"/>
      <c r="AP42" s="261"/>
      <c r="AQ42" s="261"/>
      <c r="AR42" s="261"/>
      <c r="AS42" s="261"/>
      <c r="AT42" s="261"/>
      <c r="AU42" s="261"/>
      <c r="AV42" s="261"/>
      <c r="AW42" s="261"/>
      <c r="AX42" s="261"/>
      <c r="AY42" s="261"/>
      <c r="AZ42" s="261"/>
      <c r="BA42" s="261"/>
      <c r="BB42" s="261"/>
      <c r="BC42" s="261"/>
      <c r="BD42" s="261"/>
      <c r="BE42" s="261"/>
      <c r="BF42" s="261"/>
      <c r="BG42" s="261"/>
      <c r="BH42" s="261"/>
      <c r="BI42" s="261"/>
      <c r="BJ42" s="261"/>
      <c r="BK42" s="261"/>
      <c r="BL42" s="261"/>
      <c r="BM42" s="261"/>
      <c r="BN42" s="261"/>
      <c r="BO42" s="261"/>
      <c r="BP42" s="261"/>
      <c r="BQ42" s="261"/>
      <c r="BR42" s="261"/>
      <c r="BS42" s="261"/>
      <c r="BT42" s="261"/>
      <c r="BU42" s="261"/>
      <c r="BV42" s="261"/>
      <c r="BW42" s="261"/>
      <c r="BX42" s="261"/>
      <c r="BY42" s="261"/>
      <c r="BZ42" s="261"/>
      <c r="CA42" s="261"/>
      <c r="CB42" s="261"/>
      <c r="CC42" s="261"/>
      <c r="CD42" s="261"/>
      <c r="CE42" s="261"/>
      <c r="CF42" s="261"/>
      <c r="CG42" s="261"/>
      <c r="CH42" s="261"/>
      <c r="CI42" s="261"/>
      <c r="CJ42" s="261"/>
      <c r="CK42" s="261"/>
      <c r="CL42" s="261"/>
      <c r="CM42" s="261"/>
      <c r="CN42" s="261"/>
      <c r="CO42" s="261"/>
      <c r="CP42" s="261"/>
      <c r="CQ42" s="261"/>
      <c r="CR42" s="261"/>
      <c r="CS42" s="261"/>
      <c r="CT42" s="261"/>
      <c r="CU42" s="261"/>
      <c r="CV42" s="261"/>
      <c r="CW42" s="261"/>
      <c r="CX42" s="261"/>
      <c r="CY42" s="261"/>
      <c r="CZ42" s="261"/>
      <c r="DA42" s="261"/>
      <c r="DB42" s="261"/>
      <c r="DC42" s="261"/>
      <c r="DD42" s="261"/>
      <c r="DE42" s="261"/>
      <c r="DF42" s="261"/>
      <c r="DG42" s="261"/>
      <c r="DH42" s="261"/>
      <c r="DI42" s="261"/>
      <c r="DJ42" s="261"/>
      <c r="DK42" s="261"/>
      <c r="DL42" s="261"/>
      <c r="DM42" s="261"/>
      <c r="DN42" s="261"/>
      <c r="DO42" s="261"/>
      <c r="DP42" s="261"/>
      <c r="DQ42" s="261"/>
      <c r="DR42" s="261"/>
      <c r="DS42" s="261"/>
      <c r="DT42" s="261"/>
      <c r="DU42" s="261"/>
    </row>
    <row r="43" spans="2:125" x14ac:dyDescent="0.15">
      <c r="Q43" s="261"/>
      <c r="S43" s="261"/>
      <c r="V43" s="26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2" t="s">
        <v>559</v>
      </c>
    </row>
  </sheetData>
  <sheetProtection algorithmName="SHA-512" hashValue="SoQDwieUy6DuZXKV0b7Hg4ZaK3ilszvqGTTYolpnicyzPVt09P9A+bCYye5DlPG3TxulyQJhJXUiAN33JfitbQ==" saltValue="HLVucFUZjnBBx26fcs2eK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headerFooter alignWithMargins="0">
    <oddFooter>&amp;C&amp;P/&amp;N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70" zoomScaleNormal="7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560</v>
      </c>
      <c r="G46" s="8" t="s">
        <v>561</v>
      </c>
      <c r="H46" s="8" t="s">
        <v>562</v>
      </c>
      <c r="I46" s="8" t="s">
        <v>563</v>
      </c>
      <c r="J46" s="9" t="s">
        <v>564</v>
      </c>
    </row>
    <row r="47" spans="2:10" ht="57.75" customHeight="1" x14ac:dyDescent="0.15">
      <c r="B47" s="10"/>
      <c r="C47" s="1143" t="s">
        <v>3</v>
      </c>
      <c r="D47" s="1143"/>
      <c r="E47" s="1144"/>
      <c r="F47" s="11">
        <v>39.729999999999997</v>
      </c>
      <c r="G47" s="12">
        <v>53.63</v>
      </c>
      <c r="H47" s="12">
        <v>53.82</v>
      </c>
      <c r="I47" s="12">
        <v>59.06</v>
      </c>
      <c r="J47" s="13">
        <v>69.34</v>
      </c>
    </row>
    <row r="48" spans="2:10" ht="57.75" customHeight="1" x14ac:dyDescent="0.15">
      <c r="B48" s="14"/>
      <c r="C48" s="1145" t="s">
        <v>4</v>
      </c>
      <c r="D48" s="1145"/>
      <c r="E48" s="1146"/>
      <c r="F48" s="15">
        <v>3.51</v>
      </c>
      <c r="G48" s="16">
        <v>3.6</v>
      </c>
      <c r="H48" s="16">
        <v>4.78</v>
      </c>
      <c r="I48" s="16">
        <v>2.31</v>
      </c>
      <c r="J48" s="17">
        <v>1.94</v>
      </c>
    </row>
    <row r="49" spans="2:10" ht="57.75" customHeight="1" thickBot="1" x14ac:dyDescent="0.2">
      <c r="B49" s="18"/>
      <c r="C49" s="1147" t="s">
        <v>5</v>
      </c>
      <c r="D49" s="1147"/>
      <c r="E49" s="1148"/>
      <c r="F49" s="19">
        <v>13.85</v>
      </c>
      <c r="G49" s="20">
        <v>31.23</v>
      </c>
      <c r="H49" s="20">
        <v>1.19</v>
      </c>
      <c r="I49" s="20">
        <v>3</v>
      </c>
      <c r="J49" s="21">
        <v>13.12</v>
      </c>
    </row>
    <row r="50" spans="2:10" ht="13.5" customHeight="1" x14ac:dyDescent="0.15"/>
  </sheetData>
  <sheetProtection algorithmName="SHA-512" hashValue="EBoo4tk63LTqqle1UXtTaDwGuc99agtUTMXnvsZq4upRybD7HYHypSJY7hrOed41JZTnAtjNBOu61daPN1OjhQ==" saltValue="8DfTI9GXD23owJY873WC4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headerFooter alignWithMargins="0">
    <oddFooter>&amp;C&amp;P/&amp;N</oddFooter>
  </headerFooter>
  <rowBreaks count="1" manualBreakCount="1">
    <brk id="51" max="15" man="1"/>
  </rowBreaks>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80" zoomScaleNormal="8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560</v>
      </c>
      <c r="G33" s="29" t="s">
        <v>561</v>
      </c>
      <c r="H33" s="29" t="s">
        <v>562</v>
      </c>
      <c r="I33" s="29" t="s">
        <v>563</v>
      </c>
      <c r="J33" s="30" t="s">
        <v>564</v>
      </c>
      <c r="K33" s="22"/>
      <c r="L33" s="22"/>
      <c r="M33" s="22"/>
      <c r="N33" s="22"/>
      <c r="O33" s="22"/>
      <c r="P33" s="22"/>
    </row>
    <row r="34" spans="1:16" ht="39" customHeight="1" x14ac:dyDescent="0.15">
      <c r="A34" s="22"/>
      <c r="B34" s="31"/>
      <c r="C34" s="1153" t="s">
        <v>565</v>
      </c>
      <c r="D34" s="1153"/>
      <c r="E34" s="1154"/>
      <c r="F34" s="32">
        <v>3.5</v>
      </c>
      <c r="G34" s="33">
        <v>3.6</v>
      </c>
      <c r="H34" s="33">
        <v>4.78</v>
      </c>
      <c r="I34" s="33">
        <v>2.2999999999999998</v>
      </c>
      <c r="J34" s="34">
        <v>1.93</v>
      </c>
      <c r="K34" s="22"/>
      <c r="L34" s="22"/>
      <c r="M34" s="22"/>
      <c r="N34" s="22"/>
      <c r="O34" s="22"/>
      <c r="P34" s="22"/>
    </row>
    <row r="35" spans="1:16" ht="39" customHeight="1" x14ac:dyDescent="0.15">
      <c r="A35" s="22"/>
      <c r="B35" s="35"/>
      <c r="C35" s="1149" t="s">
        <v>566</v>
      </c>
      <c r="D35" s="1149"/>
      <c r="E35" s="1150"/>
      <c r="F35" s="36">
        <v>1.89</v>
      </c>
      <c r="G35" s="37">
        <v>0.44</v>
      </c>
      <c r="H35" s="37">
        <v>0.42</v>
      </c>
      <c r="I35" s="37">
        <v>0.31</v>
      </c>
      <c r="J35" s="38">
        <v>0.3</v>
      </c>
      <c r="K35" s="22"/>
      <c r="L35" s="22"/>
      <c r="M35" s="22"/>
      <c r="N35" s="22"/>
      <c r="O35" s="22"/>
      <c r="P35" s="22"/>
    </row>
    <row r="36" spans="1:16" ht="39" customHeight="1" x14ac:dyDescent="0.15">
      <c r="A36" s="22"/>
      <c r="B36" s="35"/>
      <c r="C36" s="1149" t="s">
        <v>567</v>
      </c>
      <c r="D36" s="1149"/>
      <c r="E36" s="1150"/>
      <c r="F36" s="36">
        <v>0.14000000000000001</v>
      </c>
      <c r="G36" s="37">
        <v>0.18</v>
      </c>
      <c r="H36" s="37">
        <v>0.09</v>
      </c>
      <c r="I36" s="37">
        <v>0.14000000000000001</v>
      </c>
      <c r="J36" s="38">
        <v>0.17</v>
      </c>
      <c r="K36" s="22"/>
      <c r="L36" s="22"/>
      <c r="M36" s="22"/>
      <c r="N36" s="22"/>
      <c r="O36" s="22"/>
      <c r="P36" s="22"/>
    </row>
    <row r="37" spans="1:16" ht="39" customHeight="1" x14ac:dyDescent="0.15">
      <c r="A37" s="22"/>
      <c r="B37" s="35"/>
      <c r="C37" s="1149" t="s">
        <v>568</v>
      </c>
      <c r="D37" s="1149"/>
      <c r="E37" s="1150"/>
      <c r="F37" s="36">
        <v>0.06</v>
      </c>
      <c r="G37" s="37">
        <v>0</v>
      </c>
      <c r="H37" s="37">
        <v>0.13</v>
      </c>
      <c r="I37" s="37">
        <v>0.02</v>
      </c>
      <c r="J37" s="38">
        <v>0.01</v>
      </c>
      <c r="K37" s="22"/>
      <c r="L37" s="22"/>
      <c r="M37" s="22"/>
      <c r="N37" s="22"/>
      <c r="O37" s="22"/>
      <c r="P37" s="22"/>
    </row>
    <row r="38" spans="1:16" ht="39" customHeight="1" x14ac:dyDescent="0.15">
      <c r="A38" s="22"/>
      <c r="B38" s="35"/>
      <c r="C38" s="1149" t="s">
        <v>569</v>
      </c>
      <c r="D38" s="1149"/>
      <c r="E38" s="1150"/>
      <c r="F38" s="36">
        <v>0.34</v>
      </c>
      <c r="G38" s="37">
        <v>0.25</v>
      </c>
      <c r="H38" s="37">
        <v>0.23</v>
      </c>
      <c r="I38" s="37">
        <v>0.13</v>
      </c>
      <c r="J38" s="38">
        <v>0.01</v>
      </c>
      <c r="K38" s="22"/>
      <c r="L38" s="22"/>
      <c r="M38" s="22"/>
      <c r="N38" s="22"/>
      <c r="O38" s="22"/>
      <c r="P38" s="22"/>
    </row>
    <row r="39" spans="1:16" ht="39" customHeight="1" x14ac:dyDescent="0.15">
      <c r="A39" s="22"/>
      <c r="B39" s="35"/>
      <c r="C39" s="1149"/>
      <c r="D39" s="1149"/>
      <c r="E39" s="1150"/>
      <c r="F39" s="36"/>
      <c r="G39" s="37"/>
      <c r="H39" s="37"/>
      <c r="I39" s="37"/>
      <c r="J39" s="38"/>
      <c r="K39" s="22"/>
      <c r="L39" s="22"/>
      <c r="M39" s="22"/>
      <c r="N39" s="22"/>
      <c r="O39" s="22"/>
      <c r="P39" s="22"/>
    </row>
    <row r="40" spans="1:16" ht="39" customHeight="1" x14ac:dyDescent="0.15">
      <c r="A40" s="22"/>
      <c r="B40" s="35"/>
      <c r="C40" s="1149"/>
      <c r="D40" s="1149"/>
      <c r="E40" s="1150"/>
      <c r="F40" s="36"/>
      <c r="G40" s="37"/>
      <c r="H40" s="37"/>
      <c r="I40" s="37"/>
      <c r="J40" s="38"/>
      <c r="K40" s="22"/>
      <c r="L40" s="22"/>
      <c r="M40" s="22"/>
      <c r="N40" s="22"/>
      <c r="O40" s="22"/>
      <c r="P40" s="22"/>
    </row>
    <row r="41" spans="1:16" ht="39" customHeight="1" x14ac:dyDescent="0.15">
      <c r="A41" s="22"/>
      <c r="B41" s="35"/>
      <c r="C41" s="1149"/>
      <c r="D41" s="1149"/>
      <c r="E41" s="1150"/>
      <c r="F41" s="36"/>
      <c r="G41" s="37"/>
      <c r="H41" s="37"/>
      <c r="I41" s="37"/>
      <c r="J41" s="38"/>
      <c r="K41" s="22"/>
      <c r="L41" s="22"/>
      <c r="M41" s="22"/>
      <c r="N41" s="22"/>
      <c r="O41" s="22"/>
      <c r="P41" s="22"/>
    </row>
    <row r="42" spans="1:16" ht="39" customHeight="1" x14ac:dyDescent="0.15">
      <c r="A42" s="22"/>
      <c r="B42" s="39"/>
      <c r="C42" s="1149" t="s">
        <v>570</v>
      </c>
      <c r="D42" s="1149"/>
      <c r="E42" s="1150"/>
      <c r="F42" s="36" t="s">
        <v>519</v>
      </c>
      <c r="G42" s="37" t="s">
        <v>519</v>
      </c>
      <c r="H42" s="37" t="s">
        <v>519</v>
      </c>
      <c r="I42" s="37" t="s">
        <v>519</v>
      </c>
      <c r="J42" s="38" t="s">
        <v>519</v>
      </c>
      <c r="K42" s="22"/>
      <c r="L42" s="22"/>
      <c r="M42" s="22"/>
      <c r="N42" s="22"/>
      <c r="O42" s="22"/>
      <c r="P42" s="22"/>
    </row>
    <row r="43" spans="1:16" ht="39" customHeight="1" thickBot="1" x14ac:dyDescent="0.2">
      <c r="A43" s="22"/>
      <c r="B43" s="40"/>
      <c r="C43" s="1151" t="s">
        <v>571</v>
      </c>
      <c r="D43" s="1151"/>
      <c r="E43" s="1152"/>
      <c r="F43" s="41" t="s">
        <v>519</v>
      </c>
      <c r="G43" s="42" t="s">
        <v>519</v>
      </c>
      <c r="H43" s="42" t="s">
        <v>519</v>
      </c>
      <c r="I43" s="42" t="s">
        <v>519</v>
      </c>
      <c r="J43" s="43" t="s">
        <v>519</v>
      </c>
      <c r="K43" s="22"/>
      <c r="L43" s="22"/>
      <c r="M43" s="22"/>
      <c r="N43" s="22"/>
      <c r="O43" s="22"/>
      <c r="P43" s="22"/>
    </row>
    <row r="44" spans="1:16" ht="39" customHeight="1" x14ac:dyDescent="0.15">
      <c r="A44" s="22"/>
      <c r="B44" s="44" t="s">
        <v>8</v>
      </c>
      <c r="C44" s="45"/>
      <c r="D44" s="45"/>
      <c r="E44" s="45"/>
      <c r="F44" s="22"/>
      <c r="G44" s="22"/>
      <c r="H44" s="22"/>
      <c r="I44" s="22"/>
      <c r="J44" s="22"/>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32Acvb6tdbOc4Tc81Codp5BeLEZMW5GOBtJ9J91qdjkliTFSmO017wx6I0vInTJKH5TGFXLd8jFfJcQy6IPo6g==" saltValue="nj7dPtGutksEAJ12ZC4nl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headerFooter alignWithMargins="0">
    <oddFooter>&amp;C&amp;P/&amp;N</oddFooter>
  </headerFooter>
  <rowBreaks count="1" manualBreakCount="1">
    <brk id="47" max="15" man="1"/>
  </rowBreaks>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2"/>
  <sheetViews>
    <sheetView showGridLines="0" zoomScale="80" zoomScaleNormal="80" zoomScaleSheetLayoutView="55" workbookViewId="0"/>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9</v>
      </c>
      <c r="P43" s="46"/>
      <c r="Q43" s="46"/>
      <c r="R43" s="46"/>
      <c r="S43" s="46"/>
      <c r="T43" s="46"/>
      <c r="U43" s="46"/>
    </row>
    <row r="44" spans="1:21" ht="30.75" customHeight="1" thickBot="1" x14ac:dyDescent="0.2">
      <c r="A44" s="46"/>
      <c r="B44" s="49" t="s">
        <v>10</v>
      </c>
      <c r="C44" s="50"/>
      <c r="D44" s="50"/>
      <c r="E44" s="51"/>
      <c r="F44" s="51"/>
      <c r="G44" s="51"/>
      <c r="H44" s="51"/>
      <c r="I44" s="51"/>
      <c r="J44" s="52" t="s">
        <v>2</v>
      </c>
      <c r="K44" s="53" t="s">
        <v>560</v>
      </c>
      <c r="L44" s="54" t="s">
        <v>561</v>
      </c>
      <c r="M44" s="54" t="s">
        <v>562</v>
      </c>
      <c r="N44" s="54" t="s">
        <v>563</v>
      </c>
      <c r="O44" s="55" t="s">
        <v>564</v>
      </c>
      <c r="P44" s="46"/>
      <c r="Q44" s="46"/>
      <c r="R44" s="46"/>
      <c r="S44" s="46"/>
      <c r="T44" s="46"/>
      <c r="U44" s="46"/>
    </row>
    <row r="45" spans="1:21" ht="30.75" customHeight="1" x14ac:dyDescent="0.15">
      <c r="A45" s="46"/>
      <c r="B45" s="1173" t="s">
        <v>11</v>
      </c>
      <c r="C45" s="1174"/>
      <c r="D45" s="56"/>
      <c r="E45" s="1179" t="s">
        <v>12</v>
      </c>
      <c r="F45" s="1179"/>
      <c r="G45" s="1179"/>
      <c r="H45" s="1179"/>
      <c r="I45" s="1179"/>
      <c r="J45" s="1180"/>
      <c r="K45" s="57">
        <v>317</v>
      </c>
      <c r="L45" s="58">
        <v>299</v>
      </c>
      <c r="M45" s="58">
        <v>232</v>
      </c>
      <c r="N45" s="58">
        <v>242</v>
      </c>
      <c r="O45" s="59">
        <v>275</v>
      </c>
      <c r="P45" s="46"/>
      <c r="Q45" s="46"/>
      <c r="R45" s="46"/>
      <c r="S45" s="46"/>
      <c r="T45" s="46"/>
      <c r="U45" s="46"/>
    </row>
    <row r="46" spans="1:21" ht="30.75" customHeight="1" x14ac:dyDescent="0.15">
      <c r="A46" s="46"/>
      <c r="B46" s="1175"/>
      <c r="C46" s="1176"/>
      <c r="D46" s="60"/>
      <c r="E46" s="1157" t="s">
        <v>13</v>
      </c>
      <c r="F46" s="1157"/>
      <c r="G46" s="1157"/>
      <c r="H46" s="1157"/>
      <c r="I46" s="1157"/>
      <c r="J46" s="1158"/>
      <c r="K46" s="61" t="s">
        <v>519</v>
      </c>
      <c r="L46" s="62" t="s">
        <v>519</v>
      </c>
      <c r="M46" s="62" t="s">
        <v>519</v>
      </c>
      <c r="N46" s="62" t="s">
        <v>519</v>
      </c>
      <c r="O46" s="63" t="s">
        <v>519</v>
      </c>
      <c r="P46" s="46"/>
      <c r="Q46" s="46"/>
      <c r="R46" s="46"/>
      <c r="S46" s="46"/>
      <c r="T46" s="46"/>
      <c r="U46" s="46"/>
    </row>
    <row r="47" spans="1:21" ht="30.75" customHeight="1" x14ac:dyDescent="0.15">
      <c r="A47" s="46"/>
      <c r="B47" s="1175"/>
      <c r="C47" s="1176"/>
      <c r="D47" s="60"/>
      <c r="E47" s="1157" t="s">
        <v>14</v>
      </c>
      <c r="F47" s="1157"/>
      <c r="G47" s="1157"/>
      <c r="H47" s="1157"/>
      <c r="I47" s="1157"/>
      <c r="J47" s="1158"/>
      <c r="K47" s="61" t="s">
        <v>519</v>
      </c>
      <c r="L47" s="62" t="s">
        <v>519</v>
      </c>
      <c r="M47" s="62" t="s">
        <v>519</v>
      </c>
      <c r="N47" s="62" t="s">
        <v>519</v>
      </c>
      <c r="O47" s="63" t="s">
        <v>519</v>
      </c>
      <c r="P47" s="46"/>
      <c r="Q47" s="46"/>
      <c r="R47" s="46"/>
      <c r="S47" s="46"/>
      <c r="T47" s="46"/>
      <c r="U47" s="46"/>
    </row>
    <row r="48" spans="1:21" ht="30.75" customHeight="1" x14ac:dyDescent="0.15">
      <c r="A48" s="46"/>
      <c r="B48" s="1175"/>
      <c r="C48" s="1176"/>
      <c r="D48" s="60"/>
      <c r="E48" s="1157" t="s">
        <v>15</v>
      </c>
      <c r="F48" s="1157"/>
      <c r="G48" s="1157"/>
      <c r="H48" s="1157"/>
      <c r="I48" s="1157"/>
      <c r="J48" s="1158"/>
      <c r="K48" s="61">
        <v>10</v>
      </c>
      <c r="L48" s="62">
        <v>14</v>
      </c>
      <c r="M48" s="62">
        <v>23</v>
      </c>
      <c r="N48" s="62">
        <v>27</v>
      </c>
      <c r="O48" s="63">
        <v>38</v>
      </c>
      <c r="P48" s="46"/>
      <c r="Q48" s="46"/>
      <c r="R48" s="46"/>
      <c r="S48" s="46"/>
      <c r="T48" s="46"/>
      <c r="U48" s="46"/>
    </row>
    <row r="49" spans="1:21" ht="30.75" customHeight="1" x14ac:dyDescent="0.15">
      <c r="A49" s="46"/>
      <c r="B49" s="1175"/>
      <c r="C49" s="1176"/>
      <c r="D49" s="60"/>
      <c r="E49" s="1157" t="s">
        <v>16</v>
      </c>
      <c r="F49" s="1157"/>
      <c r="G49" s="1157"/>
      <c r="H49" s="1157"/>
      <c r="I49" s="1157"/>
      <c r="J49" s="1158"/>
      <c r="K49" s="61">
        <v>33</v>
      </c>
      <c r="L49" s="62">
        <v>33</v>
      </c>
      <c r="M49" s="62">
        <v>32</v>
      </c>
      <c r="N49" s="62">
        <v>29</v>
      </c>
      <c r="O49" s="63">
        <v>21</v>
      </c>
      <c r="P49" s="46"/>
      <c r="Q49" s="46"/>
      <c r="R49" s="46"/>
      <c r="S49" s="46"/>
      <c r="T49" s="46"/>
      <c r="U49" s="46"/>
    </row>
    <row r="50" spans="1:21" ht="30.75" customHeight="1" x14ac:dyDescent="0.15">
      <c r="A50" s="46"/>
      <c r="B50" s="1175"/>
      <c r="C50" s="1176"/>
      <c r="D50" s="60"/>
      <c r="E50" s="1157" t="s">
        <v>17</v>
      </c>
      <c r="F50" s="1157"/>
      <c r="G50" s="1157"/>
      <c r="H50" s="1157"/>
      <c r="I50" s="1157"/>
      <c r="J50" s="1158"/>
      <c r="K50" s="61" t="s">
        <v>519</v>
      </c>
      <c r="L50" s="62" t="s">
        <v>519</v>
      </c>
      <c r="M50" s="62" t="s">
        <v>519</v>
      </c>
      <c r="N50" s="62" t="s">
        <v>519</v>
      </c>
      <c r="O50" s="63" t="s">
        <v>519</v>
      </c>
      <c r="P50" s="46"/>
      <c r="Q50" s="46"/>
      <c r="R50" s="46"/>
      <c r="S50" s="46"/>
      <c r="T50" s="46"/>
      <c r="U50" s="46"/>
    </row>
    <row r="51" spans="1:21" ht="30.75" customHeight="1" x14ac:dyDescent="0.15">
      <c r="A51" s="46"/>
      <c r="B51" s="1177"/>
      <c r="C51" s="1178"/>
      <c r="D51" s="64"/>
      <c r="E51" s="1157" t="s">
        <v>18</v>
      </c>
      <c r="F51" s="1157"/>
      <c r="G51" s="1157"/>
      <c r="H51" s="1157"/>
      <c r="I51" s="1157"/>
      <c r="J51" s="1158"/>
      <c r="K51" s="61">
        <v>0</v>
      </c>
      <c r="L51" s="62">
        <v>0</v>
      </c>
      <c r="M51" s="62">
        <v>0</v>
      </c>
      <c r="N51" s="62" t="s">
        <v>519</v>
      </c>
      <c r="O51" s="63" t="s">
        <v>519</v>
      </c>
      <c r="P51" s="46"/>
      <c r="Q51" s="46"/>
      <c r="R51" s="46"/>
      <c r="S51" s="46"/>
      <c r="T51" s="46"/>
      <c r="U51" s="46"/>
    </row>
    <row r="52" spans="1:21" ht="30.75" customHeight="1" x14ac:dyDescent="0.15">
      <c r="A52" s="46"/>
      <c r="B52" s="1155" t="s">
        <v>19</v>
      </c>
      <c r="C52" s="1156"/>
      <c r="D52" s="64"/>
      <c r="E52" s="1157" t="s">
        <v>20</v>
      </c>
      <c r="F52" s="1157"/>
      <c r="G52" s="1157"/>
      <c r="H52" s="1157"/>
      <c r="I52" s="1157"/>
      <c r="J52" s="1158"/>
      <c r="K52" s="61">
        <v>405</v>
      </c>
      <c r="L52" s="62">
        <v>319</v>
      </c>
      <c r="M52" s="62">
        <v>273</v>
      </c>
      <c r="N52" s="62">
        <v>290</v>
      </c>
      <c r="O52" s="63">
        <v>314</v>
      </c>
      <c r="P52" s="46"/>
      <c r="Q52" s="46"/>
      <c r="R52" s="46"/>
      <c r="S52" s="46"/>
      <c r="T52" s="46"/>
      <c r="U52" s="46"/>
    </row>
    <row r="53" spans="1:21" ht="30.75" customHeight="1" thickBot="1" x14ac:dyDescent="0.2">
      <c r="A53" s="46"/>
      <c r="B53" s="1159" t="s">
        <v>21</v>
      </c>
      <c r="C53" s="1160"/>
      <c r="D53" s="65"/>
      <c r="E53" s="1161" t="s">
        <v>22</v>
      </c>
      <c r="F53" s="1161"/>
      <c r="G53" s="1161"/>
      <c r="H53" s="1161"/>
      <c r="I53" s="1161"/>
      <c r="J53" s="1162"/>
      <c r="K53" s="66">
        <v>-45</v>
      </c>
      <c r="L53" s="67">
        <v>27</v>
      </c>
      <c r="M53" s="67">
        <v>14</v>
      </c>
      <c r="N53" s="67">
        <v>8</v>
      </c>
      <c r="O53" s="68">
        <v>20</v>
      </c>
      <c r="P53" s="46"/>
      <c r="Q53" s="46"/>
      <c r="R53" s="46"/>
      <c r="S53" s="46"/>
      <c r="T53" s="46"/>
      <c r="U53" s="46"/>
    </row>
    <row r="54" spans="1:21" ht="24" customHeight="1" x14ac:dyDescent="0.15">
      <c r="A54" s="46"/>
      <c r="B54" s="69" t="s">
        <v>23</v>
      </c>
      <c r="C54" s="46"/>
      <c r="D54" s="46"/>
      <c r="E54" s="46"/>
      <c r="F54" s="46"/>
      <c r="G54" s="46"/>
      <c r="H54" s="46"/>
      <c r="I54" s="46"/>
      <c r="J54" s="46"/>
      <c r="K54" s="46"/>
      <c r="L54" s="46"/>
      <c r="M54" s="46"/>
      <c r="N54" s="46"/>
      <c r="O54" s="46"/>
      <c r="P54" s="46"/>
      <c r="Q54" s="46"/>
      <c r="R54" s="46"/>
      <c r="S54" s="46"/>
      <c r="T54" s="46"/>
      <c r="U54" s="46"/>
    </row>
    <row r="55" spans="1:21" ht="24" customHeight="1" thickBot="1" x14ac:dyDescent="0.2">
      <c r="A55" s="46"/>
      <c r="B55" s="70" t="s">
        <v>24</v>
      </c>
      <c r="C55" s="71"/>
      <c r="D55" s="71"/>
      <c r="E55" s="71"/>
      <c r="F55" s="71"/>
      <c r="G55" s="71"/>
      <c r="H55" s="71"/>
      <c r="I55" s="71"/>
      <c r="J55" s="71"/>
      <c r="K55" s="72"/>
      <c r="L55" s="72"/>
      <c r="M55" s="72"/>
      <c r="N55" s="72"/>
      <c r="O55" s="73" t="s">
        <v>572</v>
      </c>
      <c r="P55" s="46"/>
      <c r="Q55" s="46"/>
      <c r="R55" s="46"/>
      <c r="S55" s="46"/>
      <c r="T55" s="46"/>
      <c r="U55" s="46"/>
    </row>
    <row r="56" spans="1:21" ht="31.5" customHeight="1" thickBot="1" x14ac:dyDescent="0.2">
      <c r="A56" s="46"/>
      <c r="B56" s="74"/>
      <c r="C56" s="75"/>
      <c r="D56" s="75"/>
      <c r="E56" s="76"/>
      <c r="F56" s="76"/>
      <c r="G56" s="76"/>
      <c r="H56" s="76"/>
      <c r="I56" s="76"/>
      <c r="J56" s="77" t="s">
        <v>2</v>
      </c>
      <c r="K56" s="78" t="s">
        <v>573</v>
      </c>
      <c r="L56" s="79" t="s">
        <v>574</v>
      </c>
      <c r="M56" s="79" t="s">
        <v>575</v>
      </c>
      <c r="N56" s="79" t="s">
        <v>576</v>
      </c>
      <c r="O56" s="80" t="s">
        <v>577</v>
      </c>
      <c r="P56" s="46"/>
      <c r="Q56" s="46"/>
      <c r="R56" s="46"/>
      <c r="S56" s="46"/>
      <c r="T56" s="46"/>
      <c r="U56" s="46"/>
    </row>
    <row r="57" spans="1:21" ht="31.5" customHeight="1" x14ac:dyDescent="0.15">
      <c r="B57" s="1163" t="s">
        <v>25</v>
      </c>
      <c r="C57" s="1164"/>
      <c r="D57" s="1167" t="s">
        <v>26</v>
      </c>
      <c r="E57" s="1168"/>
      <c r="F57" s="1168"/>
      <c r="G57" s="1168"/>
      <c r="H57" s="1168"/>
      <c r="I57" s="1168"/>
      <c r="J57" s="1169"/>
      <c r="K57" s="81"/>
      <c r="L57" s="82"/>
      <c r="M57" s="82"/>
      <c r="N57" s="82"/>
      <c r="O57" s="83"/>
    </row>
    <row r="58" spans="1:21" ht="31.5" customHeight="1" thickBot="1" x14ac:dyDescent="0.2">
      <c r="B58" s="1165"/>
      <c r="C58" s="1166"/>
      <c r="D58" s="1170" t="s">
        <v>27</v>
      </c>
      <c r="E58" s="1171"/>
      <c r="F58" s="1171"/>
      <c r="G58" s="1171"/>
      <c r="H58" s="1171"/>
      <c r="I58" s="1171"/>
      <c r="J58" s="1172"/>
      <c r="K58" s="84"/>
      <c r="L58" s="85"/>
      <c r="M58" s="85"/>
      <c r="N58" s="85"/>
      <c r="O58" s="86"/>
    </row>
    <row r="59" spans="1:21" ht="24" customHeight="1" x14ac:dyDescent="0.15">
      <c r="B59" s="87"/>
      <c r="C59" s="87"/>
      <c r="D59" s="88" t="s">
        <v>28</v>
      </c>
      <c r="E59" s="89"/>
      <c r="F59" s="89"/>
      <c r="G59" s="89"/>
      <c r="H59" s="89"/>
      <c r="I59" s="89"/>
      <c r="J59" s="89"/>
      <c r="K59" s="89"/>
      <c r="L59" s="89"/>
      <c r="M59" s="89"/>
      <c r="N59" s="89"/>
      <c r="O59" s="89"/>
    </row>
    <row r="60" spans="1:21" ht="24" customHeight="1" x14ac:dyDescent="0.15">
      <c r="B60" s="90"/>
      <c r="C60" s="90"/>
      <c r="D60" s="88" t="s">
        <v>29</v>
      </c>
      <c r="E60" s="89"/>
      <c r="F60" s="89"/>
      <c r="G60" s="89"/>
      <c r="H60" s="89"/>
      <c r="I60" s="89"/>
      <c r="J60" s="89"/>
      <c r="K60" s="89"/>
      <c r="L60" s="89"/>
      <c r="M60" s="89"/>
      <c r="N60" s="89"/>
      <c r="O60" s="89"/>
    </row>
    <row r="61" spans="1:21" ht="24" customHeight="1" x14ac:dyDescent="0.15">
      <c r="A61" s="46"/>
      <c r="B61" s="69"/>
      <c r="C61" s="46"/>
      <c r="D61" s="46"/>
      <c r="E61" s="46"/>
      <c r="F61" s="46"/>
      <c r="G61" s="46"/>
      <c r="H61" s="46"/>
      <c r="I61" s="46"/>
      <c r="J61" s="46"/>
      <c r="K61" s="46"/>
      <c r="L61" s="46"/>
      <c r="M61" s="46"/>
      <c r="N61" s="46"/>
      <c r="O61" s="46"/>
      <c r="P61" s="46"/>
      <c r="Q61" s="46"/>
      <c r="R61" s="46"/>
      <c r="S61" s="46"/>
      <c r="T61" s="46"/>
      <c r="U61" s="46"/>
    </row>
    <row r="62" spans="1:21" ht="24" customHeight="1" x14ac:dyDescent="0.15">
      <c r="A62" s="46"/>
      <c r="B62" s="69"/>
      <c r="C62" s="46"/>
      <c r="D62" s="46"/>
      <c r="E62" s="46"/>
      <c r="F62" s="46"/>
      <c r="G62" s="46"/>
      <c r="H62" s="46"/>
      <c r="I62" s="46"/>
      <c r="J62" s="46"/>
      <c r="K62" s="46"/>
      <c r="L62" s="46"/>
      <c r="M62" s="46"/>
      <c r="N62" s="46"/>
      <c r="O62" s="46"/>
      <c r="P62" s="46"/>
      <c r="Q62" s="46"/>
      <c r="R62" s="46"/>
      <c r="S62" s="46"/>
      <c r="T62" s="46"/>
      <c r="U62" s="46"/>
    </row>
  </sheetData>
  <sheetProtection algorithmName="SHA-512" hashValue="lRJkXcCP4vV3Fv5ze1P6HACPOqqpgx0uMm02iJhyrEDRPC+ip/UeD988Fp/OQ8XUALBlD1p4LRzdmwo6yfmwrw==" saltValue="JC0v2yle6niYWyUTUY4OGA==" spinCount="100000" sheet="1" objects="1" scenarios="1"/>
  <mergeCells count="15">
    <mergeCell ref="B45:C51"/>
    <mergeCell ref="E45:J45"/>
    <mergeCell ref="E46:J46"/>
    <mergeCell ref="E47:J47"/>
    <mergeCell ref="E48:J48"/>
    <mergeCell ref="E49:J49"/>
    <mergeCell ref="E50:J50"/>
    <mergeCell ref="E51:J51"/>
    <mergeCell ref="B52:C52"/>
    <mergeCell ref="E52:J52"/>
    <mergeCell ref="B53:C53"/>
    <mergeCell ref="E53:J53"/>
    <mergeCell ref="B57:C58"/>
    <mergeCell ref="D57:J57"/>
    <mergeCell ref="D58:J58"/>
  </mergeCells>
  <phoneticPr fontId="2"/>
  <printOptions horizontalCentered="1"/>
  <pageMargins left="0" right="0" top="0.19685039370078741" bottom="0.23622047244094491" header="0" footer="0"/>
  <pageSetup paperSize="9" scale="55" orientation="landscape" horizontalDpi="300" verticalDpi="300"/>
  <headerFooter alignWithMargins="0">
    <oddFooter>&amp;C&amp;P/&amp;N</oddFooter>
  </headerFooter>
  <rowBreaks count="1" manualBreakCount="1">
    <brk id="62" max="15" man="1"/>
  </rowBreaks>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8"/>
  <sheetViews>
    <sheetView showGridLines="0" zoomScale="80" zoomScaleNormal="80" zoomScaleSheetLayoutView="100" workbookViewId="0"/>
  </sheetViews>
  <sheetFormatPr defaultColWidth="0" defaultRowHeight="13.5" customHeight="1" zeroHeight="1" x14ac:dyDescent="0.15"/>
  <cols>
    <col min="1" max="1" width="6.625" style="91" customWidth="1"/>
    <col min="2" max="3" width="12.625" style="91" customWidth="1"/>
    <col min="4" max="4" width="11.625" style="91" customWidth="1"/>
    <col min="5" max="8" width="10.375" style="91" customWidth="1"/>
    <col min="9" max="13" width="16.375" style="91" customWidth="1"/>
    <col min="14" max="19" width="12.625" style="91" customWidth="1"/>
    <col min="20" max="16384" width="0" style="91"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2" t="s">
        <v>9</v>
      </c>
    </row>
    <row r="40" spans="2:13" ht="27.75" customHeight="1" thickBot="1" x14ac:dyDescent="0.2">
      <c r="B40" s="93" t="s">
        <v>10</v>
      </c>
      <c r="C40" s="94"/>
      <c r="D40" s="94"/>
      <c r="E40" s="95"/>
      <c r="F40" s="95"/>
      <c r="G40" s="95"/>
      <c r="H40" s="96" t="s">
        <v>2</v>
      </c>
      <c r="I40" s="97" t="s">
        <v>560</v>
      </c>
      <c r="J40" s="98" t="s">
        <v>561</v>
      </c>
      <c r="K40" s="98" t="s">
        <v>562</v>
      </c>
      <c r="L40" s="98" t="s">
        <v>563</v>
      </c>
      <c r="M40" s="99" t="s">
        <v>564</v>
      </c>
    </row>
    <row r="41" spans="2:13" ht="27.75" customHeight="1" x14ac:dyDescent="0.15">
      <c r="B41" s="1193" t="s">
        <v>30</v>
      </c>
      <c r="C41" s="1194"/>
      <c r="D41" s="100"/>
      <c r="E41" s="1195" t="s">
        <v>31</v>
      </c>
      <c r="F41" s="1195"/>
      <c r="G41" s="1195"/>
      <c r="H41" s="1196"/>
      <c r="I41" s="101">
        <v>3070</v>
      </c>
      <c r="J41" s="102">
        <v>3120</v>
      </c>
      <c r="K41" s="102">
        <v>3177</v>
      </c>
      <c r="L41" s="102">
        <v>3344</v>
      </c>
      <c r="M41" s="103">
        <v>3523</v>
      </c>
    </row>
    <row r="42" spans="2:13" ht="27.75" customHeight="1" x14ac:dyDescent="0.15">
      <c r="B42" s="1183"/>
      <c r="C42" s="1184"/>
      <c r="D42" s="104"/>
      <c r="E42" s="1187" t="s">
        <v>32</v>
      </c>
      <c r="F42" s="1187"/>
      <c r="G42" s="1187"/>
      <c r="H42" s="1188"/>
      <c r="I42" s="105" t="s">
        <v>519</v>
      </c>
      <c r="J42" s="106" t="s">
        <v>519</v>
      </c>
      <c r="K42" s="106" t="s">
        <v>519</v>
      </c>
      <c r="L42" s="106" t="s">
        <v>519</v>
      </c>
      <c r="M42" s="107" t="s">
        <v>519</v>
      </c>
    </row>
    <row r="43" spans="2:13" ht="27.75" customHeight="1" x14ac:dyDescent="0.15">
      <c r="B43" s="1183"/>
      <c r="C43" s="1184"/>
      <c r="D43" s="104"/>
      <c r="E43" s="1187" t="s">
        <v>33</v>
      </c>
      <c r="F43" s="1187"/>
      <c r="G43" s="1187"/>
      <c r="H43" s="1188"/>
      <c r="I43" s="105">
        <v>198</v>
      </c>
      <c r="J43" s="106">
        <v>260</v>
      </c>
      <c r="K43" s="106">
        <v>348</v>
      </c>
      <c r="L43" s="106">
        <v>466</v>
      </c>
      <c r="M43" s="107">
        <v>609</v>
      </c>
    </row>
    <row r="44" spans="2:13" ht="27.75" customHeight="1" x14ac:dyDescent="0.15">
      <c r="B44" s="1183"/>
      <c r="C44" s="1184"/>
      <c r="D44" s="104"/>
      <c r="E44" s="1187" t="s">
        <v>34</v>
      </c>
      <c r="F44" s="1187"/>
      <c r="G44" s="1187"/>
      <c r="H44" s="1188"/>
      <c r="I44" s="105">
        <v>247</v>
      </c>
      <c r="J44" s="106">
        <v>89</v>
      </c>
      <c r="K44" s="106">
        <v>59</v>
      </c>
      <c r="L44" s="106">
        <v>30</v>
      </c>
      <c r="M44" s="107">
        <v>9</v>
      </c>
    </row>
    <row r="45" spans="2:13" ht="27.75" customHeight="1" x14ac:dyDescent="0.15">
      <c r="B45" s="1183"/>
      <c r="C45" s="1184"/>
      <c r="D45" s="104"/>
      <c r="E45" s="1187" t="s">
        <v>35</v>
      </c>
      <c r="F45" s="1187"/>
      <c r="G45" s="1187"/>
      <c r="H45" s="1188"/>
      <c r="I45" s="105">
        <v>442</v>
      </c>
      <c r="J45" s="106">
        <v>449</v>
      </c>
      <c r="K45" s="106">
        <v>434</v>
      </c>
      <c r="L45" s="106">
        <v>453</v>
      </c>
      <c r="M45" s="107">
        <v>428</v>
      </c>
    </row>
    <row r="46" spans="2:13" ht="27.75" customHeight="1" x14ac:dyDescent="0.15">
      <c r="B46" s="1183"/>
      <c r="C46" s="1184"/>
      <c r="D46" s="108"/>
      <c r="E46" s="1187" t="s">
        <v>36</v>
      </c>
      <c r="F46" s="1187"/>
      <c r="G46" s="1187"/>
      <c r="H46" s="1188"/>
      <c r="I46" s="105" t="s">
        <v>519</v>
      </c>
      <c r="J46" s="106" t="s">
        <v>519</v>
      </c>
      <c r="K46" s="106" t="s">
        <v>519</v>
      </c>
      <c r="L46" s="106" t="s">
        <v>519</v>
      </c>
      <c r="M46" s="107" t="s">
        <v>519</v>
      </c>
    </row>
    <row r="47" spans="2:13" ht="27.75" customHeight="1" x14ac:dyDescent="0.15">
      <c r="B47" s="1183"/>
      <c r="C47" s="1184"/>
      <c r="D47" s="109"/>
      <c r="E47" s="1197" t="s">
        <v>37</v>
      </c>
      <c r="F47" s="1198"/>
      <c r="G47" s="1198"/>
      <c r="H47" s="1199"/>
      <c r="I47" s="105" t="s">
        <v>519</v>
      </c>
      <c r="J47" s="106" t="s">
        <v>519</v>
      </c>
      <c r="K47" s="106" t="s">
        <v>519</v>
      </c>
      <c r="L47" s="106" t="s">
        <v>519</v>
      </c>
      <c r="M47" s="107" t="s">
        <v>519</v>
      </c>
    </row>
    <row r="48" spans="2:13" ht="27.75" customHeight="1" x14ac:dyDescent="0.15">
      <c r="B48" s="1183"/>
      <c r="C48" s="1184"/>
      <c r="D48" s="104"/>
      <c r="E48" s="1187" t="s">
        <v>38</v>
      </c>
      <c r="F48" s="1187"/>
      <c r="G48" s="1187"/>
      <c r="H48" s="1188"/>
      <c r="I48" s="105" t="s">
        <v>519</v>
      </c>
      <c r="J48" s="106" t="s">
        <v>519</v>
      </c>
      <c r="K48" s="106" t="s">
        <v>519</v>
      </c>
      <c r="L48" s="106" t="s">
        <v>519</v>
      </c>
      <c r="M48" s="107" t="s">
        <v>519</v>
      </c>
    </row>
    <row r="49" spans="2:13" ht="27.75" customHeight="1" x14ac:dyDescent="0.15">
      <c r="B49" s="1185"/>
      <c r="C49" s="1186"/>
      <c r="D49" s="104"/>
      <c r="E49" s="1187" t="s">
        <v>39</v>
      </c>
      <c r="F49" s="1187"/>
      <c r="G49" s="1187"/>
      <c r="H49" s="1188"/>
      <c r="I49" s="105" t="s">
        <v>519</v>
      </c>
      <c r="J49" s="106" t="s">
        <v>519</v>
      </c>
      <c r="K49" s="106" t="s">
        <v>519</v>
      </c>
      <c r="L49" s="106" t="s">
        <v>519</v>
      </c>
      <c r="M49" s="107" t="s">
        <v>519</v>
      </c>
    </row>
    <row r="50" spans="2:13" ht="27.75" customHeight="1" x14ac:dyDescent="0.15">
      <c r="B50" s="1181" t="s">
        <v>40</v>
      </c>
      <c r="C50" s="1182"/>
      <c r="D50" s="110"/>
      <c r="E50" s="1187" t="s">
        <v>41</v>
      </c>
      <c r="F50" s="1187"/>
      <c r="G50" s="1187"/>
      <c r="H50" s="1188"/>
      <c r="I50" s="105">
        <v>4213</v>
      </c>
      <c r="J50" s="106">
        <v>4655</v>
      </c>
      <c r="K50" s="106">
        <v>4993</v>
      </c>
      <c r="L50" s="106">
        <v>4399</v>
      </c>
      <c r="M50" s="107">
        <v>4684</v>
      </c>
    </row>
    <row r="51" spans="2:13" ht="27.75" customHeight="1" x14ac:dyDescent="0.15">
      <c r="B51" s="1183"/>
      <c r="C51" s="1184"/>
      <c r="D51" s="104"/>
      <c r="E51" s="1187" t="s">
        <v>42</v>
      </c>
      <c r="F51" s="1187"/>
      <c r="G51" s="1187"/>
      <c r="H51" s="1188"/>
      <c r="I51" s="105">
        <v>22</v>
      </c>
      <c r="J51" s="106">
        <v>1</v>
      </c>
      <c r="K51" s="106">
        <v>0</v>
      </c>
      <c r="L51" s="106" t="s">
        <v>519</v>
      </c>
      <c r="M51" s="107" t="s">
        <v>519</v>
      </c>
    </row>
    <row r="52" spans="2:13" ht="27.75" customHeight="1" x14ac:dyDescent="0.15">
      <c r="B52" s="1185"/>
      <c r="C52" s="1186"/>
      <c r="D52" s="104"/>
      <c r="E52" s="1187" t="s">
        <v>43</v>
      </c>
      <c r="F52" s="1187"/>
      <c r="G52" s="1187"/>
      <c r="H52" s="1188"/>
      <c r="I52" s="105">
        <v>3328</v>
      </c>
      <c r="J52" s="106">
        <v>3351</v>
      </c>
      <c r="K52" s="106">
        <v>3362</v>
      </c>
      <c r="L52" s="106">
        <v>3242</v>
      </c>
      <c r="M52" s="107">
        <v>3073</v>
      </c>
    </row>
    <row r="53" spans="2:13" ht="27.75" customHeight="1" thickBot="1" x14ac:dyDescent="0.2">
      <c r="B53" s="1189" t="s">
        <v>44</v>
      </c>
      <c r="C53" s="1190"/>
      <c r="D53" s="111"/>
      <c r="E53" s="1191" t="s">
        <v>45</v>
      </c>
      <c r="F53" s="1191"/>
      <c r="G53" s="1191"/>
      <c r="H53" s="1192"/>
      <c r="I53" s="112">
        <v>-3607</v>
      </c>
      <c r="J53" s="113">
        <v>-4089</v>
      </c>
      <c r="K53" s="113">
        <v>-4338</v>
      </c>
      <c r="L53" s="113">
        <v>-3348</v>
      </c>
      <c r="M53" s="114">
        <v>-3188</v>
      </c>
    </row>
    <row r="54" spans="2:13" ht="27.75" customHeight="1" x14ac:dyDescent="0.15">
      <c r="B54" s="115" t="s">
        <v>46</v>
      </c>
      <c r="C54" s="116"/>
      <c r="D54" s="116"/>
      <c r="E54" s="117"/>
      <c r="F54" s="117"/>
      <c r="G54" s="117"/>
      <c r="H54" s="117"/>
      <c r="I54" s="118"/>
      <c r="J54" s="118"/>
      <c r="K54" s="118"/>
      <c r="L54" s="118"/>
      <c r="M54" s="118"/>
    </row>
    <row r="55" spans="2:13" ht="12.75" customHeight="1" x14ac:dyDescent="0.15"/>
    <row r="56" spans="2:13" ht="12.75" hidden="1" customHeight="1" x14ac:dyDescent="0.15"/>
    <row r="57" spans="2:13" ht="12.75" hidden="1" customHeight="1" x14ac:dyDescent="0.15"/>
    <row r="58" spans="2:13" ht="12.75" hidden="1" customHeight="1" x14ac:dyDescent="0.15"/>
  </sheetData>
  <sheetProtection algorithmName="SHA-512" hashValue="CImAt9kQqPxJ0pA8wZ+Y6g5mXj3y4lRP2vigVJcMoDX1DXsG87l9dxBfQY2KzBRrkcC/F9wxDtpp6+/o8ndD0w==" saltValue="EdCPTF+Pttvn7as3A9Zg7A=="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headerFooter alignWithMargins="0">
    <oddFooter>&amp;C&amp;P/&amp;N</oddFooter>
  </headerFooter>
  <rowBreaks count="1" manualBreakCount="1">
    <brk id="58" max="15" man="1"/>
  </rowBreaks>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9" t="s">
        <v>47</v>
      </c>
    </row>
    <row r="54" spans="2:8" ht="29.25" customHeight="1" thickBot="1" x14ac:dyDescent="0.25">
      <c r="B54" s="120" t="s">
        <v>1</v>
      </c>
      <c r="C54" s="121"/>
      <c r="D54" s="121"/>
      <c r="E54" s="122" t="s">
        <v>2</v>
      </c>
      <c r="F54" s="123" t="s">
        <v>562</v>
      </c>
      <c r="G54" s="123" t="s">
        <v>563</v>
      </c>
      <c r="H54" s="124" t="s">
        <v>564</v>
      </c>
    </row>
    <row r="55" spans="2:8" ht="52.5" customHeight="1" x14ac:dyDescent="0.15">
      <c r="B55" s="125"/>
      <c r="C55" s="1208" t="s">
        <v>48</v>
      </c>
      <c r="D55" s="1208"/>
      <c r="E55" s="1209"/>
      <c r="F55" s="126">
        <v>867</v>
      </c>
      <c r="G55" s="126">
        <v>955</v>
      </c>
      <c r="H55" s="127">
        <v>1183</v>
      </c>
    </row>
    <row r="56" spans="2:8" ht="52.5" customHeight="1" x14ac:dyDescent="0.15">
      <c r="B56" s="128"/>
      <c r="C56" s="1210" t="s">
        <v>49</v>
      </c>
      <c r="D56" s="1210"/>
      <c r="E56" s="1211"/>
      <c r="F56" s="129">
        <v>492</v>
      </c>
      <c r="G56" s="129">
        <v>571</v>
      </c>
      <c r="H56" s="130">
        <v>572</v>
      </c>
    </row>
    <row r="57" spans="2:8" ht="53.25" customHeight="1" x14ac:dyDescent="0.15">
      <c r="B57" s="128"/>
      <c r="C57" s="1212" t="s">
        <v>50</v>
      </c>
      <c r="D57" s="1212"/>
      <c r="E57" s="1213"/>
      <c r="F57" s="131">
        <v>3396</v>
      </c>
      <c r="G57" s="131">
        <v>2634</v>
      </c>
      <c r="H57" s="132">
        <v>2425</v>
      </c>
    </row>
    <row r="58" spans="2:8" ht="45.75" customHeight="1" x14ac:dyDescent="0.15">
      <c r="B58" s="133"/>
      <c r="C58" s="1200" t="s">
        <v>590</v>
      </c>
      <c r="D58" s="1201"/>
      <c r="E58" s="1202"/>
      <c r="F58" s="134">
        <v>943</v>
      </c>
      <c r="G58" s="134">
        <v>944</v>
      </c>
      <c r="H58" s="135">
        <v>945</v>
      </c>
    </row>
    <row r="59" spans="2:8" ht="45.75" customHeight="1" x14ac:dyDescent="0.15">
      <c r="B59" s="133"/>
      <c r="C59" s="1200" t="s">
        <v>591</v>
      </c>
      <c r="D59" s="1201"/>
      <c r="E59" s="1202"/>
      <c r="F59" s="134">
        <v>1499</v>
      </c>
      <c r="G59" s="134">
        <v>740</v>
      </c>
      <c r="H59" s="135">
        <v>567</v>
      </c>
    </row>
    <row r="60" spans="2:8" ht="45.75" customHeight="1" x14ac:dyDescent="0.15">
      <c r="B60" s="133"/>
      <c r="C60" s="1200" t="s">
        <v>592</v>
      </c>
      <c r="D60" s="1201"/>
      <c r="E60" s="1202"/>
      <c r="F60" s="134">
        <v>314</v>
      </c>
      <c r="G60" s="134">
        <v>315</v>
      </c>
      <c r="H60" s="135">
        <v>315</v>
      </c>
    </row>
    <row r="61" spans="2:8" ht="45.75" customHeight="1" x14ac:dyDescent="0.15">
      <c r="B61" s="133"/>
      <c r="C61" s="1200" t="s">
        <v>593</v>
      </c>
      <c r="D61" s="1201"/>
      <c r="E61" s="1202"/>
      <c r="F61" s="134">
        <v>184</v>
      </c>
      <c r="G61" s="134">
        <v>169</v>
      </c>
      <c r="H61" s="135">
        <v>158</v>
      </c>
    </row>
    <row r="62" spans="2:8" ht="45.75" customHeight="1" thickBot="1" x14ac:dyDescent="0.2">
      <c r="B62" s="136"/>
      <c r="C62" s="1203" t="s">
        <v>594</v>
      </c>
      <c r="D62" s="1204"/>
      <c r="E62" s="1205"/>
      <c r="F62" s="137">
        <v>122</v>
      </c>
      <c r="G62" s="137">
        <v>122</v>
      </c>
      <c r="H62" s="138">
        <v>122</v>
      </c>
    </row>
    <row r="63" spans="2:8" ht="52.5" customHeight="1" thickBot="1" x14ac:dyDescent="0.2">
      <c r="B63" s="139"/>
      <c r="C63" s="1206" t="s">
        <v>51</v>
      </c>
      <c r="D63" s="1206"/>
      <c r="E63" s="1207"/>
      <c r="F63" s="140">
        <v>4755</v>
      </c>
      <c r="G63" s="140">
        <v>4159</v>
      </c>
      <c r="H63" s="141">
        <v>4180</v>
      </c>
    </row>
    <row r="64" spans="2:8" ht="15" customHeight="1" x14ac:dyDescent="0.15"/>
  </sheetData>
  <sheetProtection algorithmName="SHA-512" hashValue="nWWkcXTNo4g0sL+QbqzkP/KMmRNpSUiMBIjx4tbba4jXekTjXShwqu62BqU2dwIpZ/YlY5cIc91kxgcvFRHdFQ==" saltValue="FEJr17hTtX7dxHrQHE09m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headerFooter alignWithMargins="0">
    <oddFooter>&amp;C&amp;P/&amp;N</oddFooter>
  </headerFooter>
  <rowBreaks count="1" manualBreakCount="1">
    <brk id="65" max="15" man="1"/>
  </rowBreaks>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E80BD-3B1A-4202-ADDF-0C27FB7C7664}">
  <sheetPr>
    <pageSetUpPr fitToPage="1"/>
  </sheetPr>
  <dimension ref="A1:WZM160"/>
  <sheetViews>
    <sheetView showGridLines="0" zoomScale="80" zoomScaleNormal="80" zoomScaleSheetLayoutView="55" workbookViewId="0"/>
  </sheetViews>
  <sheetFormatPr defaultColWidth="0" defaultRowHeight="13.5" customHeight="1" zeroHeight="1" x14ac:dyDescent="0.15"/>
  <cols>
    <col min="1" max="1" width="6.375" style="263" customWidth="1"/>
    <col min="2" max="107" width="2.5" style="263" customWidth="1"/>
    <col min="108" max="108" width="6.125" style="269" customWidth="1"/>
    <col min="109" max="109" width="5.875" style="267" customWidth="1"/>
    <col min="110" max="110" width="19.125" style="263" hidden="1"/>
    <col min="111" max="115" width="12.625" style="263" hidden="1"/>
    <col min="116" max="349" width="8.625" style="263" hidden="1"/>
    <col min="350" max="355" width="14.875" style="263" hidden="1"/>
    <col min="356" max="357" width="15.875" style="263" hidden="1"/>
    <col min="358" max="363" width="16.125" style="263" hidden="1"/>
    <col min="364" max="364" width="6.125" style="263" hidden="1"/>
    <col min="365" max="365" width="3" style="263" hidden="1"/>
    <col min="366" max="605" width="8.625" style="263" hidden="1"/>
    <col min="606" max="611" width="14.875" style="263" hidden="1"/>
    <col min="612" max="613" width="15.875" style="263" hidden="1"/>
    <col min="614" max="619" width="16.125" style="263" hidden="1"/>
    <col min="620" max="620" width="6.125" style="263" hidden="1"/>
    <col min="621" max="621" width="3" style="263" hidden="1"/>
    <col min="622" max="861" width="8.625" style="263" hidden="1"/>
    <col min="862" max="867" width="14.875" style="263" hidden="1"/>
    <col min="868" max="869" width="15.875" style="263" hidden="1"/>
    <col min="870" max="875" width="16.125" style="263" hidden="1"/>
    <col min="876" max="876" width="6.125" style="263" hidden="1"/>
    <col min="877" max="877" width="3" style="263" hidden="1"/>
    <col min="878" max="1117" width="8.625" style="263" hidden="1"/>
    <col min="1118" max="1123" width="14.875" style="263" hidden="1"/>
    <col min="1124" max="1125" width="15.875" style="263" hidden="1"/>
    <col min="1126" max="1131" width="16.125" style="263" hidden="1"/>
    <col min="1132" max="1132" width="6.125" style="263" hidden="1"/>
    <col min="1133" max="1133" width="3" style="263" hidden="1"/>
    <col min="1134" max="1373" width="8.625" style="263" hidden="1"/>
    <col min="1374" max="1379" width="14.875" style="263" hidden="1"/>
    <col min="1380" max="1381" width="15.875" style="263" hidden="1"/>
    <col min="1382" max="1387" width="16.125" style="263" hidden="1"/>
    <col min="1388" max="1388" width="6.125" style="263" hidden="1"/>
    <col min="1389" max="1389" width="3" style="263" hidden="1"/>
    <col min="1390" max="1629" width="8.625" style="263" hidden="1"/>
    <col min="1630" max="1635" width="14.875" style="263" hidden="1"/>
    <col min="1636" max="1637" width="15.875" style="263" hidden="1"/>
    <col min="1638" max="1643" width="16.125" style="263" hidden="1"/>
    <col min="1644" max="1644" width="6.125" style="263" hidden="1"/>
    <col min="1645" max="1645" width="3" style="263" hidden="1"/>
    <col min="1646" max="1885" width="8.625" style="263" hidden="1"/>
    <col min="1886" max="1891" width="14.875" style="263" hidden="1"/>
    <col min="1892" max="1893" width="15.875" style="263" hidden="1"/>
    <col min="1894" max="1899" width="16.125" style="263" hidden="1"/>
    <col min="1900" max="1900" width="6.125" style="263" hidden="1"/>
    <col min="1901" max="1901" width="3" style="263" hidden="1"/>
    <col min="1902" max="2141" width="8.625" style="263" hidden="1"/>
    <col min="2142" max="2147" width="14.875" style="263" hidden="1"/>
    <col min="2148" max="2149" width="15.875" style="263" hidden="1"/>
    <col min="2150" max="2155" width="16.125" style="263" hidden="1"/>
    <col min="2156" max="2156" width="6.125" style="263" hidden="1"/>
    <col min="2157" max="2157" width="3" style="263" hidden="1"/>
    <col min="2158" max="2397" width="8.625" style="263" hidden="1"/>
    <col min="2398" max="2403" width="14.875" style="263" hidden="1"/>
    <col min="2404" max="2405" width="15.875" style="263" hidden="1"/>
    <col min="2406" max="2411" width="16.125" style="263" hidden="1"/>
    <col min="2412" max="2412" width="6.125" style="263" hidden="1"/>
    <col min="2413" max="2413" width="3" style="263" hidden="1"/>
    <col min="2414" max="2653" width="8.625" style="263" hidden="1"/>
    <col min="2654" max="2659" width="14.875" style="263" hidden="1"/>
    <col min="2660" max="2661" width="15.875" style="263" hidden="1"/>
    <col min="2662" max="2667" width="16.125" style="263" hidden="1"/>
    <col min="2668" max="2668" width="6.125" style="263" hidden="1"/>
    <col min="2669" max="2669" width="3" style="263" hidden="1"/>
    <col min="2670" max="2909" width="8.625" style="263" hidden="1"/>
    <col min="2910" max="2915" width="14.875" style="263" hidden="1"/>
    <col min="2916" max="2917" width="15.875" style="263" hidden="1"/>
    <col min="2918" max="2923" width="16.125" style="263" hidden="1"/>
    <col min="2924" max="2924" width="6.125" style="263" hidden="1"/>
    <col min="2925" max="2925" width="3" style="263" hidden="1"/>
    <col min="2926" max="3165" width="8.625" style="263" hidden="1"/>
    <col min="3166" max="3171" width="14.875" style="263" hidden="1"/>
    <col min="3172" max="3173" width="15.875" style="263" hidden="1"/>
    <col min="3174" max="3179" width="16.125" style="263" hidden="1"/>
    <col min="3180" max="3180" width="6.125" style="263" hidden="1"/>
    <col min="3181" max="3181" width="3" style="263" hidden="1"/>
    <col min="3182" max="3421" width="8.625" style="263" hidden="1"/>
    <col min="3422" max="3427" width="14.875" style="263" hidden="1"/>
    <col min="3428" max="3429" width="15.875" style="263" hidden="1"/>
    <col min="3430" max="3435" width="16.125" style="263" hidden="1"/>
    <col min="3436" max="3436" width="6.125" style="263" hidden="1"/>
    <col min="3437" max="3437" width="3" style="263" hidden="1"/>
    <col min="3438" max="3677" width="8.625" style="263" hidden="1"/>
    <col min="3678" max="3683" width="14.875" style="263" hidden="1"/>
    <col min="3684" max="3685" width="15.875" style="263" hidden="1"/>
    <col min="3686" max="3691" width="16.125" style="263" hidden="1"/>
    <col min="3692" max="3692" width="6.125" style="263" hidden="1"/>
    <col min="3693" max="3693" width="3" style="263" hidden="1"/>
    <col min="3694" max="3933" width="8.625" style="263" hidden="1"/>
    <col min="3934" max="3939" width="14.875" style="263" hidden="1"/>
    <col min="3940" max="3941" width="15.875" style="263" hidden="1"/>
    <col min="3942" max="3947" width="16.125" style="263" hidden="1"/>
    <col min="3948" max="3948" width="6.125" style="263" hidden="1"/>
    <col min="3949" max="3949" width="3" style="263" hidden="1"/>
    <col min="3950" max="4189" width="8.625" style="263" hidden="1"/>
    <col min="4190" max="4195" width="14.875" style="263" hidden="1"/>
    <col min="4196" max="4197" width="15.875" style="263" hidden="1"/>
    <col min="4198" max="4203" width="16.125" style="263" hidden="1"/>
    <col min="4204" max="4204" width="6.125" style="263" hidden="1"/>
    <col min="4205" max="4205" width="3" style="263" hidden="1"/>
    <col min="4206" max="4445" width="8.625" style="263" hidden="1"/>
    <col min="4446" max="4451" width="14.875" style="263" hidden="1"/>
    <col min="4452" max="4453" width="15.875" style="263" hidden="1"/>
    <col min="4454" max="4459" width="16.125" style="263" hidden="1"/>
    <col min="4460" max="4460" width="6.125" style="263" hidden="1"/>
    <col min="4461" max="4461" width="3" style="263" hidden="1"/>
    <col min="4462" max="4701" width="8.625" style="263" hidden="1"/>
    <col min="4702" max="4707" width="14.875" style="263" hidden="1"/>
    <col min="4708" max="4709" width="15.875" style="263" hidden="1"/>
    <col min="4710" max="4715" width="16.125" style="263" hidden="1"/>
    <col min="4716" max="4716" width="6.125" style="263" hidden="1"/>
    <col min="4717" max="4717" width="3" style="263" hidden="1"/>
    <col min="4718" max="4957" width="8.625" style="263" hidden="1"/>
    <col min="4958" max="4963" width="14.875" style="263" hidden="1"/>
    <col min="4964" max="4965" width="15.875" style="263" hidden="1"/>
    <col min="4966" max="4971" width="16.125" style="263" hidden="1"/>
    <col min="4972" max="4972" width="6.125" style="263" hidden="1"/>
    <col min="4973" max="4973" width="3" style="263" hidden="1"/>
    <col min="4974" max="5213" width="8.625" style="263" hidden="1"/>
    <col min="5214" max="5219" width="14.875" style="263" hidden="1"/>
    <col min="5220" max="5221" width="15.875" style="263" hidden="1"/>
    <col min="5222" max="5227" width="16.125" style="263" hidden="1"/>
    <col min="5228" max="5228" width="6.125" style="263" hidden="1"/>
    <col min="5229" max="5229" width="3" style="263" hidden="1"/>
    <col min="5230" max="5469" width="8.625" style="263" hidden="1"/>
    <col min="5470" max="5475" width="14.875" style="263" hidden="1"/>
    <col min="5476" max="5477" width="15.875" style="263" hidden="1"/>
    <col min="5478" max="5483" width="16.125" style="263" hidden="1"/>
    <col min="5484" max="5484" width="6.125" style="263" hidden="1"/>
    <col min="5485" max="5485" width="3" style="263" hidden="1"/>
    <col min="5486" max="5725" width="8.625" style="263" hidden="1"/>
    <col min="5726" max="5731" width="14.875" style="263" hidden="1"/>
    <col min="5732" max="5733" width="15.875" style="263" hidden="1"/>
    <col min="5734" max="5739" width="16.125" style="263" hidden="1"/>
    <col min="5740" max="5740" width="6.125" style="263" hidden="1"/>
    <col min="5741" max="5741" width="3" style="263" hidden="1"/>
    <col min="5742" max="5981" width="8.625" style="263" hidden="1"/>
    <col min="5982" max="5987" width="14.875" style="263" hidden="1"/>
    <col min="5988" max="5989" width="15.875" style="263" hidden="1"/>
    <col min="5990" max="5995" width="16.125" style="263" hidden="1"/>
    <col min="5996" max="5996" width="6.125" style="263" hidden="1"/>
    <col min="5997" max="5997" width="3" style="263" hidden="1"/>
    <col min="5998" max="6237" width="8.625" style="263" hidden="1"/>
    <col min="6238" max="6243" width="14.875" style="263" hidden="1"/>
    <col min="6244" max="6245" width="15.875" style="263" hidden="1"/>
    <col min="6246" max="6251" width="16.125" style="263" hidden="1"/>
    <col min="6252" max="6252" width="6.125" style="263" hidden="1"/>
    <col min="6253" max="6253" width="3" style="263" hidden="1"/>
    <col min="6254" max="6493" width="8.625" style="263" hidden="1"/>
    <col min="6494" max="6499" width="14.875" style="263" hidden="1"/>
    <col min="6500" max="6501" width="15.875" style="263" hidden="1"/>
    <col min="6502" max="6507" width="16.125" style="263" hidden="1"/>
    <col min="6508" max="6508" width="6.125" style="263" hidden="1"/>
    <col min="6509" max="6509" width="3" style="263" hidden="1"/>
    <col min="6510" max="6749" width="8.625" style="263" hidden="1"/>
    <col min="6750" max="6755" width="14.875" style="263" hidden="1"/>
    <col min="6756" max="6757" width="15.875" style="263" hidden="1"/>
    <col min="6758" max="6763" width="16.125" style="263" hidden="1"/>
    <col min="6764" max="6764" width="6.125" style="263" hidden="1"/>
    <col min="6765" max="6765" width="3" style="263" hidden="1"/>
    <col min="6766" max="7005" width="8.625" style="263" hidden="1"/>
    <col min="7006" max="7011" width="14.875" style="263" hidden="1"/>
    <col min="7012" max="7013" width="15.875" style="263" hidden="1"/>
    <col min="7014" max="7019" width="16.125" style="263" hidden="1"/>
    <col min="7020" max="7020" width="6.125" style="263" hidden="1"/>
    <col min="7021" max="7021" width="3" style="263" hidden="1"/>
    <col min="7022" max="7261" width="8.625" style="263" hidden="1"/>
    <col min="7262" max="7267" width="14.875" style="263" hidden="1"/>
    <col min="7268" max="7269" width="15.875" style="263" hidden="1"/>
    <col min="7270" max="7275" width="16.125" style="263" hidden="1"/>
    <col min="7276" max="7276" width="6.125" style="263" hidden="1"/>
    <col min="7277" max="7277" width="3" style="263" hidden="1"/>
    <col min="7278" max="7517" width="8.625" style="263" hidden="1"/>
    <col min="7518" max="7523" width="14.875" style="263" hidden="1"/>
    <col min="7524" max="7525" width="15.875" style="263" hidden="1"/>
    <col min="7526" max="7531" width="16.125" style="263" hidden="1"/>
    <col min="7532" max="7532" width="6.125" style="263" hidden="1"/>
    <col min="7533" max="7533" width="3" style="263" hidden="1"/>
    <col min="7534" max="7773" width="8.625" style="263" hidden="1"/>
    <col min="7774" max="7779" width="14.875" style="263" hidden="1"/>
    <col min="7780" max="7781" width="15.875" style="263" hidden="1"/>
    <col min="7782" max="7787" width="16.125" style="263" hidden="1"/>
    <col min="7788" max="7788" width="6.125" style="263" hidden="1"/>
    <col min="7789" max="7789" width="3" style="263" hidden="1"/>
    <col min="7790" max="8029" width="8.625" style="263" hidden="1"/>
    <col min="8030" max="8035" width="14.875" style="263" hidden="1"/>
    <col min="8036" max="8037" width="15.875" style="263" hidden="1"/>
    <col min="8038" max="8043" width="16.125" style="263" hidden="1"/>
    <col min="8044" max="8044" width="6.125" style="263" hidden="1"/>
    <col min="8045" max="8045" width="3" style="263" hidden="1"/>
    <col min="8046" max="8285" width="8.625" style="263" hidden="1"/>
    <col min="8286" max="8291" width="14.875" style="263" hidden="1"/>
    <col min="8292" max="8293" width="15.875" style="263" hidden="1"/>
    <col min="8294" max="8299" width="16.125" style="263" hidden="1"/>
    <col min="8300" max="8300" width="6.125" style="263" hidden="1"/>
    <col min="8301" max="8301" width="3" style="263" hidden="1"/>
    <col min="8302" max="8541" width="8.625" style="263" hidden="1"/>
    <col min="8542" max="8547" width="14.875" style="263" hidden="1"/>
    <col min="8548" max="8549" width="15.875" style="263" hidden="1"/>
    <col min="8550" max="8555" width="16.125" style="263" hidden="1"/>
    <col min="8556" max="8556" width="6.125" style="263" hidden="1"/>
    <col min="8557" max="8557" width="3" style="263" hidden="1"/>
    <col min="8558" max="8797" width="8.625" style="263" hidden="1"/>
    <col min="8798" max="8803" width="14.875" style="263" hidden="1"/>
    <col min="8804" max="8805" width="15.875" style="263" hidden="1"/>
    <col min="8806" max="8811" width="16.125" style="263" hidden="1"/>
    <col min="8812" max="8812" width="6.125" style="263" hidden="1"/>
    <col min="8813" max="8813" width="3" style="263" hidden="1"/>
    <col min="8814" max="9053" width="8.625" style="263" hidden="1"/>
    <col min="9054" max="9059" width="14.875" style="263" hidden="1"/>
    <col min="9060" max="9061" width="15.875" style="263" hidden="1"/>
    <col min="9062" max="9067" width="16.125" style="263" hidden="1"/>
    <col min="9068" max="9068" width="6.125" style="263" hidden="1"/>
    <col min="9069" max="9069" width="3" style="263" hidden="1"/>
    <col min="9070" max="9309" width="8.625" style="263" hidden="1"/>
    <col min="9310" max="9315" width="14.875" style="263" hidden="1"/>
    <col min="9316" max="9317" width="15.875" style="263" hidden="1"/>
    <col min="9318" max="9323" width="16.125" style="263" hidden="1"/>
    <col min="9324" max="9324" width="6.125" style="263" hidden="1"/>
    <col min="9325" max="9325" width="3" style="263" hidden="1"/>
    <col min="9326" max="9565" width="8.625" style="263" hidden="1"/>
    <col min="9566" max="9571" width="14.875" style="263" hidden="1"/>
    <col min="9572" max="9573" width="15.875" style="263" hidden="1"/>
    <col min="9574" max="9579" width="16.125" style="263" hidden="1"/>
    <col min="9580" max="9580" width="6.125" style="263" hidden="1"/>
    <col min="9581" max="9581" width="3" style="263" hidden="1"/>
    <col min="9582" max="9821" width="8.625" style="263" hidden="1"/>
    <col min="9822" max="9827" width="14.875" style="263" hidden="1"/>
    <col min="9828" max="9829" width="15.875" style="263" hidden="1"/>
    <col min="9830" max="9835" width="16.125" style="263" hidden="1"/>
    <col min="9836" max="9836" width="6.125" style="263" hidden="1"/>
    <col min="9837" max="9837" width="3" style="263" hidden="1"/>
    <col min="9838" max="10077" width="8.625" style="263" hidden="1"/>
    <col min="10078" max="10083" width="14.875" style="263" hidden="1"/>
    <col min="10084" max="10085" width="15.875" style="263" hidden="1"/>
    <col min="10086" max="10091" width="16.125" style="263" hidden="1"/>
    <col min="10092" max="10092" width="6.125" style="263" hidden="1"/>
    <col min="10093" max="10093" width="3" style="263" hidden="1"/>
    <col min="10094" max="10333" width="8.625" style="263" hidden="1"/>
    <col min="10334" max="10339" width="14.875" style="263" hidden="1"/>
    <col min="10340" max="10341" width="15.875" style="263" hidden="1"/>
    <col min="10342" max="10347" width="16.125" style="263" hidden="1"/>
    <col min="10348" max="10348" width="6.125" style="263" hidden="1"/>
    <col min="10349" max="10349" width="3" style="263" hidden="1"/>
    <col min="10350" max="10589" width="8.625" style="263" hidden="1"/>
    <col min="10590" max="10595" width="14.875" style="263" hidden="1"/>
    <col min="10596" max="10597" width="15.875" style="263" hidden="1"/>
    <col min="10598" max="10603" width="16.125" style="263" hidden="1"/>
    <col min="10604" max="10604" width="6.125" style="263" hidden="1"/>
    <col min="10605" max="10605" width="3" style="263" hidden="1"/>
    <col min="10606" max="10845" width="8.625" style="263" hidden="1"/>
    <col min="10846" max="10851" width="14.875" style="263" hidden="1"/>
    <col min="10852" max="10853" width="15.875" style="263" hidden="1"/>
    <col min="10854" max="10859" width="16.125" style="263" hidden="1"/>
    <col min="10860" max="10860" width="6.125" style="263" hidden="1"/>
    <col min="10861" max="10861" width="3" style="263" hidden="1"/>
    <col min="10862" max="11101" width="8.625" style="263" hidden="1"/>
    <col min="11102" max="11107" width="14.875" style="263" hidden="1"/>
    <col min="11108" max="11109" width="15.875" style="263" hidden="1"/>
    <col min="11110" max="11115" width="16.125" style="263" hidden="1"/>
    <col min="11116" max="11116" width="6.125" style="263" hidden="1"/>
    <col min="11117" max="11117" width="3" style="263" hidden="1"/>
    <col min="11118" max="11357" width="8.625" style="263" hidden="1"/>
    <col min="11358" max="11363" width="14.875" style="263" hidden="1"/>
    <col min="11364" max="11365" width="15.875" style="263" hidden="1"/>
    <col min="11366" max="11371" width="16.125" style="263" hidden="1"/>
    <col min="11372" max="11372" width="6.125" style="263" hidden="1"/>
    <col min="11373" max="11373" width="3" style="263" hidden="1"/>
    <col min="11374" max="11613" width="8.625" style="263" hidden="1"/>
    <col min="11614" max="11619" width="14.875" style="263" hidden="1"/>
    <col min="11620" max="11621" width="15.875" style="263" hidden="1"/>
    <col min="11622" max="11627" width="16.125" style="263" hidden="1"/>
    <col min="11628" max="11628" width="6.125" style="263" hidden="1"/>
    <col min="11629" max="11629" width="3" style="263" hidden="1"/>
    <col min="11630" max="11869" width="8.625" style="263" hidden="1"/>
    <col min="11870" max="11875" width="14.875" style="263" hidden="1"/>
    <col min="11876" max="11877" width="15.875" style="263" hidden="1"/>
    <col min="11878" max="11883" width="16.125" style="263" hidden="1"/>
    <col min="11884" max="11884" width="6.125" style="263" hidden="1"/>
    <col min="11885" max="11885" width="3" style="263" hidden="1"/>
    <col min="11886" max="12125" width="8.625" style="263" hidden="1"/>
    <col min="12126" max="12131" width="14.875" style="263" hidden="1"/>
    <col min="12132" max="12133" width="15.875" style="263" hidden="1"/>
    <col min="12134" max="12139" width="16.125" style="263" hidden="1"/>
    <col min="12140" max="12140" width="6.125" style="263" hidden="1"/>
    <col min="12141" max="12141" width="3" style="263" hidden="1"/>
    <col min="12142" max="12381" width="8.625" style="263" hidden="1"/>
    <col min="12382" max="12387" width="14.875" style="263" hidden="1"/>
    <col min="12388" max="12389" width="15.875" style="263" hidden="1"/>
    <col min="12390" max="12395" width="16.125" style="263" hidden="1"/>
    <col min="12396" max="12396" width="6.125" style="263" hidden="1"/>
    <col min="12397" max="12397" width="3" style="263" hidden="1"/>
    <col min="12398" max="12637" width="8.625" style="263" hidden="1"/>
    <col min="12638" max="12643" width="14.875" style="263" hidden="1"/>
    <col min="12644" max="12645" width="15.875" style="263" hidden="1"/>
    <col min="12646" max="12651" width="16.125" style="263" hidden="1"/>
    <col min="12652" max="12652" width="6.125" style="263" hidden="1"/>
    <col min="12653" max="12653" width="3" style="263" hidden="1"/>
    <col min="12654" max="12893" width="8.625" style="263" hidden="1"/>
    <col min="12894" max="12899" width="14.875" style="263" hidden="1"/>
    <col min="12900" max="12901" width="15.875" style="263" hidden="1"/>
    <col min="12902" max="12907" width="16.125" style="263" hidden="1"/>
    <col min="12908" max="12908" width="6.125" style="263" hidden="1"/>
    <col min="12909" max="12909" width="3" style="263" hidden="1"/>
    <col min="12910" max="13149" width="8.625" style="263" hidden="1"/>
    <col min="13150" max="13155" width="14.875" style="263" hidden="1"/>
    <col min="13156" max="13157" width="15.875" style="263" hidden="1"/>
    <col min="13158" max="13163" width="16.125" style="263" hidden="1"/>
    <col min="13164" max="13164" width="6.125" style="263" hidden="1"/>
    <col min="13165" max="13165" width="3" style="263" hidden="1"/>
    <col min="13166" max="13405" width="8.625" style="263" hidden="1"/>
    <col min="13406" max="13411" width="14.875" style="263" hidden="1"/>
    <col min="13412" max="13413" width="15.875" style="263" hidden="1"/>
    <col min="13414" max="13419" width="16.125" style="263" hidden="1"/>
    <col min="13420" max="13420" width="6.125" style="263" hidden="1"/>
    <col min="13421" max="13421" width="3" style="263" hidden="1"/>
    <col min="13422" max="13661" width="8.625" style="263" hidden="1"/>
    <col min="13662" max="13667" width="14.875" style="263" hidden="1"/>
    <col min="13668" max="13669" width="15.875" style="263" hidden="1"/>
    <col min="13670" max="13675" width="16.125" style="263" hidden="1"/>
    <col min="13676" max="13676" width="6.125" style="263" hidden="1"/>
    <col min="13677" max="13677" width="3" style="263" hidden="1"/>
    <col min="13678" max="13917" width="8.625" style="263" hidden="1"/>
    <col min="13918" max="13923" width="14.875" style="263" hidden="1"/>
    <col min="13924" max="13925" width="15.875" style="263" hidden="1"/>
    <col min="13926" max="13931" width="16.125" style="263" hidden="1"/>
    <col min="13932" max="13932" width="6.125" style="263" hidden="1"/>
    <col min="13933" max="13933" width="3" style="263" hidden="1"/>
    <col min="13934" max="14173" width="8.625" style="263" hidden="1"/>
    <col min="14174" max="14179" width="14.875" style="263" hidden="1"/>
    <col min="14180" max="14181" width="15.875" style="263" hidden="1"/>
    <col min="14182" max="14187" width="16.125" style="263" hidden="1"/>
    <col min="14188" max="14188" width="6.125" style="263" hidden="1"/>
    <col min="14189" max="14189" width="3" style="263" hidden="1"/>
    <col min="14190" max="14429" width="8.625" style="263" hidden="1"/>
    <col min="14430" max="14435" width="14.875" style="263" hidden="1"/>
    <col min="14436" max="14437" width="15.875" style="263" hidden="1"/>
    <col min="14438" max="14443" width="16.125" style="263" hidden="1"/>
    <col min="14444" max="14444" width="6.125" style="263" hidden="1"/>
    <col min="14445" max="14445" width="3" style="263" hidden="1"/>
    <col min="14446" max="14685" width="8.625" style="263" hidden="1"/>
    <col min="14686" max="14691" width="14.875" style="263" hidden="1"/>
    <col min="14692" max="14693" width="15.875" style="263" hidden="1"/>
    <col min="14694" max="14699" width="16.125" style="263" hidden="1"/>
    <col min="14700" max="14700" width="6.125" style="263" hidden="1"/>
    <col min="14701" max="14701" width="3" style="263" hidden="1"/>
    <col min="14702" max="14941" width="8.625" style="263" hidden="1"/>
    <col min="14942" max="14947" width="14.875" style="263" hidden="1"/>
    <col min="14948" max="14949" width="15.875" style="263" hidden="1"/>
    <col min="14950" max="14955" width="16.125" style="263" hidden="1"/>
    <col min="14956" max="14956" width="6.125" style="263" hidden="1"/>
    <col min="14957" max="14957" width="3" style="263" hidden="1"/>
    <col min="14958" max="15197" width="8.625" style="263" hidden="1"/>
    <col min="15198" max="15203" width="14.875" style="263" hidden="1"/>
    <col min="15204" max="15205" width="15.875" style="263" hidden="1"/>
    <col min="15206" max="15211" width="16.125" style="263" hidden="1"/>
    <col min="15212" max="15212" width="6.125" style="263" hidden="1"/>
    <col min="15213" max="15213" width="3" style="263" hidden="1"/>
    <col min="15214" max="15453" width="8.625" style="263" hidden="1"/>
    <col min="15454" max="15459" width="14.875" style="263" hidden="1"/>
    <col min="15460" max="15461" width="15.875" style="263" hidden="1"/>
    <col min="15462" max="15467" width="16.125" style="263" hidden="1"/>
    <col min="15468" max="15468" width="6.125" style="263" hidden="1"/>
    <col min="15469" max="15469" width="3" style="263" hidden="1"/>
    <col min="15470" max="15709" width="8.625" style="263" hidden="1"/>
    <col min="15710" max="15715" width="14.875" style="263" hidden="1"/>
    <col min="15716" max="15717" width="15.875" style="263" hidden="1"/>
    <col min="15718" max="15723" width="16.125" style="263" hidden="1"/>
    <col min="15724" max="15724" width="6.125" style="263" hidden="1"/>
    <col min="15725" max="15725" width="3" style="263" hidden="1"/>
    <col min="15726" max="15965" width="8.625" style="263" hidden="1"/>
    <col min="15966" max="15971" width="14.875" style="263" hidden="1"/>
    <col min="15972" max="15973" width="15.875" style="263" hidden="1"/>
    <col min="15974" max="15979" width="16.125" style="263" hidden="1"/>
    <col min="15980" max="15980" width="6.125" style="263" hidden="1"/>
    <col min="15981" max="15981" width="3" style="263" hidden="1"/>
    <col min="15982" max="16221" width="8.625" style="263" hidden="1"/>
    <col min="16222" max="16227" width="14.875" style="263" hidden="1"/>
    <col min="16228" max="16229" width="15.875" style="263" hidden="1"/>
    <col min="16230" max="16235" width="16.125" style="263" hidden="1"/>
    <col min="16236" max="16236" width="6.125" style="263" hidden="1"/>
    <col min="16237" max="16237" width="3" style="263" hidden="1"/>
    <col min="16238" max="16384" width="8.625" style="263" hidden="1"/>
  </cols>
  <sheetData>
    <row r="1" spans="1:143" ht="42.75" customHeight="1" x14ac:dyDescent="0.15">
      <c r="A1" s="350"/>
      <c r="B1" s="351"/>
      <c r="DD1" s="263"/>
      <c r="DE1" s="263"/>
    </row>
    <row r="2" spans="1:143" ht="25.5" customHeight="1" x14ac:dyDescent="0.15">
      <c r="A2" s="352"/>
      <c r="C2" s="352"/>
      <c r="O2" s="352"/>
      <c r="P2" s="352"/>
      <c r="Q2" s="352"/>
      <c r="R2" s="352"/>
      <c r="S2" s="352"/>
      <c r="T2" s="352"/>
      <c r="U2" s="352"/>
      <c r="V2" s="352"/>
      <c r="W2" s="352"/>
      <c r="X2" s="352"/>
      <c r="Y2" s="352"/>
      <c r="Z2" s="352"/>
      <c r="AA2" s="352"/>
      <c r="AB2" s="352"/>
      <c r="AC2" s="352"/>
      <c r="AD2" s="352"/>
      <c r="AE2" s="352"/>
      <c r="AF2" s="352"/>
      <c r="AG2" s="352"/>
      <c r="AH2" s="352"/>
      <c r="AI2" s="352"/>
      <c r="AU2" s="352"/>
      <c r="BG2" s="352"/>
      <c r="BS2" s="352"/>
      <c r="CE2" s="352"/>
      <c r="CQ2" s="352"/>
      <c r="DD2" s="263"/>
      <c r="DE2" s="263"/>
    </row>
    <row r="3" spans="1:143" ht="25.5" customHeight="1" x14ac:dyDescent="0.15">
      <c r="A3" s="352"/>
      <c r="C3" s="352"/>
      <c r="O3" s="352"/>
      <c r="P3" s="352"/>
      <c r="Q3" s="352"/>
      <c r="R3" s="352"/>
      <c r="S3" s="352"/>
      <c r="T3" s="352"/>
      <c r="U3" s="352"/>
      <c r="V3" s="352"/>
      <c r="W3" s="352"/>
      <c r="X3" s="352"/>
      <c r="Y3" s="352"/>
      <c r="Z3" s="352"/>
      <c r="AA3" s="352"/>
      <c r="AB3" s="352"/>
      <c r="AC3" s="352"/>
      <c r="AD3" s="352"/>
      <c r="AE3" s="352"/>
      <c r="AF3" s="352"/>
      <c r="AG3" s="352"/>
      <c r="AH3" s="352"/>
      <c r="AI3" s="352"/>
      <c r="AU3" s="352"/>
      <c r="BG3" s="352"/>
      <c r="BS3" s="352"/>
      <c r="CE3" s="352"/>
      <c r="CQ3" s="352"/>
      <c r="DD3" s="263"/>
      <c r="DE3" s="263"/>
    </row>
    <row r="4" spans="1:143" s="261" customFormat="1" x14ac:dyDescent="0.15">
      <c r="A4" s="352"/>
      <c r="B4" s="352"/>
      <c r="C4" s="352"/>
      <c r="D4" s="352"/>
      <c r="E4" s="352"/>
      <c r="F4" s="352"/>
      <c r="G4" s="352"/>
      <c r="H4" s="352"/>
      <c r="I4" s="352"/>
      <c r="J4" s="352"/>
      <c r="K4" s="352"/>
      <c r="L4" s="352"/>
      <c r="M4" s="352"/>
      <c r="N4" s="352"/>
      <c r="O4" s="352"/>
      <c r="P4" s="352"/>
      <c r="Q4" s="352"/>
      <c r="R4" s="352"/>
      <c r="S4" s="352"/>
      <c r="T4" s="352"/>
      <c r="U4" s="352"/>
      <c r="V4" s="352"/>
      <c r="W4" s="352"/>
      <c r="X4" s="352"/>
      <c r="Y4" s="352"/>
      <c r="Z4" s="352"/>
      <c r="AA4" s="352"/>
      <c r="AB4" s="352"/>
      <c r="AC4" s="352"/>
      <c r="AD4" s="352"/>
      <c r="AE4" s="352"/>
      <c r="AF4" s="352"/>
      <c r="AG4" s="352"/>
      <c r="AH4" s="352"/>
      <c r="AI4" s="352"/>
      <c r="AJ4" s="352"/>
      <c r="AK4" s="352"/>
      <c r="AL4" s="352"/>
      <c r="AM4" s="352"/>
      <c r="AN4" s="352"/>
      <c r="AO4" s="352"/>
      <c r="AP4" s="352"/>
      <c r="AQ4" s="352"/>
      <c r="AR4" s="352"/>
      <c r="AS4" s="352"/>
      <c r="AT4" s="352"/>
      <c r="AU4" s="352"/>
      <c r="AV4" s="352"/>
      <c r="AW4" s="352"/>
      <c r="AX4" s="352"/>
      <c r="AY4" s="352"/>
      <c r="AZ4" s="352"/>
      <c r="BA4" s="352"/>
      <c r="BB4" s="352"/>
      <c r="BC4" s="352"/>
      <c r="BD4" s="352"/>
      <c r="BE4" s="352"/>
      <c r="BF4" s="352"/>
      <c r="BG4" s="352"/>
      <c r="BH4" s="352"/>
      <c r="BI4" s="352"/>
      <c r="BJ4" s="352"/>
      <c r="BK4" s="352"/>
      <c r="BL4" s="352"/>
      <c r="BM4" s="352"/>
      <c r="BN4" s="352"/>
      <c r="BO4" s="352"/>
      <c r="BP4" s="352"/>
      <c r="BQ4" s="352"/>
      <c r="BR4" s="352"/>
      <c r="BS4" s="352"/>
      <c r="BT4" s="352"/>
      <c r="BU4" s="352"/>
      <c r="BV4" s="352"/>
      <c r="BW4" s="352"/>
      <c r="BX4" s="352"/>
      <c r="BY4" s="352"/>
      <c r="BZ4" s="352"/>
      <c r="CA4" s="352"/>
      <c r="CB4" s="352"/>
      <c r="CC4" s="352"/>
      <c r="CD4" s="352"/>
      <c r="CE4" s="352"/>
      <c r="CF4" s="352"/>
      <c r="CG4" s="352"/>
      <c r="CH4" s="352"/>
      <c r="CI4" s="352"/>
      <c r="CJ4" s="352"/>
      <c r="CK4" s="352"/>
      <c r="CL4" s="352"/>
      <c r="CM4" s="352"/>
      <c r="CN4" s="352"/>
      <c r="CO4" s="352"/>
      <c r="CP4" s="352"/>
      <c r="CQ4" s="352"/>
      <c r="CR4" s="352"/>
      <c r="CS4" s="352"/>
      <c r="CT4" s="352"/>
      <c r="CU4" s="352"/>
      <c r="CV4" s="352"/>
      <c r="CW4" s="352"/>
      <c r="CX4" s="352"/>
      <c r="CY4" s="352"/>
      <c r="CZ4" s="352"/>
      <c r="DA4" s="352"/>
      <c r="DB4" s="352"/>
      <c r="DC4" s="352"/>
      <c r="DD4" s="352"/>
      <c r="DE4" s="352"/>
      <c r="DF4" s="262"/>
      <c r="DG4" s="262"/>
      <c r="DH4" s="262"/>
      <c r="DI4" s="262"/>
      <c r="DJ4" s="262"/>
      <c r="DK4" s="262"/>
      <c r="DL4" s="262"/>
      <c r="DM4" s="262"/>
      <c r="DN4" s="262"/>
      <c r="DO4" s="262"/>
      <c r="DP4" s="262"/>
      <c r="DQ4" s="262"/>
      <c r="DR4" s="262"/>
      <c r="DS4" s="262"/>
      <c r="DT4" s="262"/>
      <c r="DU4" s="262"/>
      <c r="DV4" s="262"/>
      <c r="DW4" s="262"/>
    </row>
    <row r="5" spans="1:143" s="261" customFormat="1" x14ac:dyDescent="0.15">
      <c r="A5" s="352"/>
      <c r="B5" s="352"/>
      <c r="C5" s="352"/>
      <c r="D5" s="352"/>
      <c r="E5" s="352"/>
      <c r="F5" s="352"/>
      <c r="G5" s="352"/>
      <c r="H5" s="352"/>
      <c r="I5" s="352"/>
      <c r="J5" s="352"/>
      <c r="K5" s="352"/>
      <c r="L5" s="352"/>
      <c r="M5" s="352"/>
      <c r="N5" s="352"/>
      <c r="O5" s="352"/>
      <c r="P5" s="352"/>
      <c r="Q5" s="352"/>
      <c r="R5" s="352"/>
      <c r="S5" s="352"/>
      <c r="T5" s="352"/>
      <c r="U5" s="352"/>
      <c r="V5" s="352"/>
      <c r="W5" s="352"/>
      <c r="X5" s="352"/>
      <c r="Y5" s="352"/>
      <c r="Z5" s="352"/>
      <c r="AA5" s="352"/>
      <c r="AB5" s="352"/>
      <c r="AC5" s="352"/>
      <c r="AD5" s="352"/>
      <c r="AE5" s="352"/>
      <c r="AF5" s="352"/>
      <c r="AG5" s="352"/>
      <c r="AH5" s="352"/>
      <c r="AI5" s="352"/>
      <c r="AJ5" s="352"/>
      <c r="AK5" s="352"/>
      <c r="AL5" s="352"/>
      <c r="AM5" s="352"/>
      <c r="AN5" s="352"/>
      <c r="AO5" s="352"/>
      <c r="AP5" s="352"/>
      <c r="AQ5" s="352"/>
      <c r="AR5" s="352"/>
      <c r="AS5" s="352"/>
      <c r="AT5" s="352"/>
      <c r="AU5" s="352"/>
      <c r="AV5" s="352"/>
      <c r="AW5" s="352"/>
      <c r="AX5" s="352"/>
      <c r="AY5" s="352"/>
      <c r="AZ5" s="352"/>
      <c r="BA5" s="352"/>
      <c r="BB5" s="352"/>
      <c r="BC5" s="352"/>
      <c r="BD5" s="352"/>
      <c r="BE5" s="352"/>
      <c r="BF5" s="352"/>
      <c r="BG5" s="352"/>
      <c r="BH5" s="352"/>
      <c r="BI5" s="352"/>
      <c r="BJ5" s="352"/>
      <c r="BK5" s="352"/>
      <c r="BL5" s="352"/>
      <c r="BM5" s="352"/>
      <c r="BN5" s="352"/>
      <c r="BO5" s="352"/>
      <c r="BP5" s="352"/>
      <c r="BQ5" s="352"/>
      <c r="BR5" s="352"/>
      <c r="BS5" s="352"/>
      <c r="BT5" s="352"/>
      <c r="BU5" s="352"/>
      <c r="BV5" s="352"/>
      <c r="BW5" s="352"/>
      <c r="BX5" s="352"/>
      <c r="BY5" s="352"/>
      <c r="BZ5" s="352"/>
      <c r="CA5" s="352"/>
      <c r="CB5" s="352"/>
      <c r="CC5" s="352"/>
      <c r="CD5" s="352"/>
      <c r="CE5" s="352"/>
      <c r="CF5" s="352"/>
      <c r="CG5" s="352"/>
      <c r="CH5" s="352"/>
      <c r="CI5" s="352"/>
      <c r="CJ5" s="352"/>
      <c r="CK5" s="352"/>
      <c r="CL5" s="352"/>
      <c r="CM5" s="352"/>
      <c r="CN5" s="352"/>
      <c r="CO5" s="352"/>
      <c r="CP5" s="352"/>
      <c r="CQ5" s="352"/>
      <c r="CR5" s="352"/>
      <c r="CS5" s="352"/>
      <c r="CT5" s="352"/>
      <c r="CU5" s="352"/>
      <c r="CV5" s="352"/>
      <c r="CW5" s="352"/>
      <c r="CX5" s="352"/>
      <c r="CY5" s="352"/>
      <c r="CZ5" s="352"/>
      <c r="DA5" s="352"/>
      <c r="DB5" s="352"/>
      <c r="DC5" s="352"/>
      <c r="DD5" s="352"/>
      <c r="DE5" s="352"/>
      <c r="DF5" s="262"/>
      <c r="DG5" s="262"/>
      <c r="DH5" s="262"/>
      <c r="DI5" s="262"/>
      <c r="DJ5" s="262"/>
      <c r="DK5" s="262"/>
      <c r="DL5" s="262"/>
      <c r="DM5" s="262"/>
      <c r="DN5" s="262"/>
      <c r="DO5" s="262"/>
      <c r="DP5" s="262"/>
      <c r="DQ5" s="262"/>
      <c r="DR5" s="262"/>
      <c r="DS5" s="262"/>
      <c r="DT5" s="262"/>
      <c r="DU5" s="262"/>
      <c r="DV5" s="262"/>
      <c r="DW5" s="262"/>
    </row>
    <row r="6" spans="1:143" s="261" customFormat="1" x14ac:dyDescent="0.15">
      <c r="A6" s="352"/>
      <c r="B6" s="352"/>
      <c r="C6" s="352"/>
      <c r="D6" s="352"/>
      <c r="E6" s="352"/>
      <c r="F6" s="352"/>
      <c r="G6" s="352"/>
      <c r="H6" s="352"/>
      <c r="I6" s="352"/>
      <c r="J6" s="352"/>
      <c r="K6" s="352"/>
      <c r="L6" s="352"/>
      <c r="M6" s="352"/>
      <c r="N6" s="352"/>
      <c r="O6" s="352"/>
      <c r="P6" s="352"/>
      <c r="Q6" s="352"/>
      <c r="R6" s="352"/>
      <c r="S6" s="352"/>
      <c r="T6" s="352"/>
      <c r="U6" s="352"/>
      <c r="V6" s="352"/>
      <c r="W6" s="352"/>
      <c r="X6" s="352"/>
      <c r="Y6" s="352"/>
      <c r="Z6" s="352"/>
      <c r="AA6" s="352"/>
      <c r="AB6" s="352"/>
      <c r="AC6" s="352"/>
      <c r="AD6" s="352"/>
      <c r="AE6" s="352"/>
      <c r="AF6" s="352"/>
      <c r="AG6" s="352"/>
      <c r="AH6" s="352"/>
      <c r="AI6" s="352"/>
      <c r="AJ6" s="352"/>
      <c r="AK6" s="352"/>
      <c r="AL6" s="352"/>
      <c r="AM6" s="352"/>
      <c r="AN6" s="352"/>
      <c r="AO6" s="352"/>
      <c r="AP6" s="352"/>
      <c r="AQ6" s="352"/>
      <c r="AR6" s="352"/>
      <c r="AS6" s="352"/>
      <c r="AT6" s="352"/>
      <c r="AU6" s="352"/>
      <c r="AV6" s="352"/>
      <c r="AW6" s="352"/>
      <c r="AX6" s="352"/>
      <c r="AY6" s="352"/>
      <c r="AZ6" s="352"/>
      <c r="BA6" s="352"/>
      <c r="BB6" s="352"/>
      <c r="BC6" s="352"/>
      <c r="BD6" s="352"/>
      <c r="BE6" s="352"/>
      <c r="BF6" s="352"/>
      <c r="BG6" s="352"/>
      <c r="BH6" s="352"/>
      <c r="BI6" s="352"/>
      <c r="BJ6" s="352"/>
      <c r="BK6" s="352"/>
      <c r="BL6" s="352"/>
      <c r="BM6" s="352"/>
      <c r="BN6" s="352"/>
      <c r="BO6" s="352"/>
      <c r="BP6" s="352"/>
      <c r="BQ6" s="352"/>
      <c r="BR6" s="352"/>
      <c r="BS6" s="352"/>
      <c r="BT6" s="352"/>
      <c r="BU6" s="352"/>
      <c r="BV6" s="352"/>
      <c r="BW6" s="352"/>
      <c r="BX6" s="352"/>
      <c r="BY6" s="352"/>
      <c r="BZ6" s="352"/>
      <c r="CA6" s="352"/>
      <c r="CB6" s="352"/>
      <c r="CC6" s="352"/>
      <c r="CD6" s="352"/>
      <c r="CE6" s="352"/>
      <c r="CF6" s="352"/>
      <c r="CG6" s="352"/>
      <c r="CH6" s="352"/>
      <c r="CI6" s="352"/>
      <c r="CJ6" s="352"/>
      <c r="CK6" s="352"/>
      <c r="CL6" s="352"/>
      <c r="CM6" s="352"/>
      <c r="CN6" s="352"/>
      <c r="CO6" s="352"/>
      <c r="CP6" s="352"/>
      <c r="CQ6" s="352"/>
      <c r="CR6" s="352"/>
      <c r="CS6" s="352"/>
      <c r="CT6" s="352"/>
      <c r="CU6" s="352"/>
      <c r="CV6" s="352"/>
      <c r="CW6" s="352"/>
      <c r="CX6" s="352"/>
      <c r="CY6" s="352"/>
      <c r="CZ6" s="352"/>
      <c r="DA6" s="352"/>
      <c r="DB6" s="352"/>
      <c r="DC6" s="352"/>
      <c r="DD6" s="352"/>
      <c r="DE6" s="352"/>
      <c r="DF6" s="262"/>
      <c r="DG6" s="262"/>
      <c r="DH6" s="262"/>
      <c r="DI6" s="262"/>
      <c r="DJ6" s="262"/>
      <c r="DK6" s="262"/>
      <c r="DL6" s="262"/>
      <c r="DM6" s="262"/>
      <c r="DN6" s="262"/>
      <c r="DO6" s="262"/>
      <c r="DP6" s="262"/>
      <c r="DQ6" s="262"/>
      <c r="DR6" s="262"/>
      <c r="DS6" s="262"/>
      <c r="DT6" s="262"/>
      <c r="DU6" s="262"/>
      <c r="DV6" s="262"/>
      <c r="DW6" s="262"/>
    </row>
    <row r="7" spans="1:143" s="261" customFormat="1" x14ac:dyDescent="0.15">
      <c r="A7" s="352"/>
      <c r="B7" s="352"/>
      <c r="C7" s="352"/>
      <c r="D7" s="352"/>
      <c r="E7" s="352"/>
      <c r="F7" s="352"/>
      <c r="G7" s="352"/>
      <c r="H7" s="352"/>
      <c r="I7" s="352"/>
      <c r="J7" s="352"/>
      <c r="K7" s="352"/>
      <c r="L7" s="352"/>
      <c r="M7" s="352"/>
      <c r="N7" s="352"/>
      <c r="O7" s="352"/>
      <c r="P7" s="352"/>
      <c r="Q7" s="352"/>
      <c r="R7" s="352"/>
      <c r="S7" s="352"/>
      <c r="T7" s="352"/>
      <c r="U7" s="352"/>
      <c r="V7" s="352"/>
      <c r="W7" s="352"/>
      <c r="X7" s="352"/>
      <c r="Y7" s="352"/>
      <c r="Z7" s="352"/>
      <c r="AA7" s="352"/>
      <c r="AB7" s="352"/>
      <c r="AC7" s="352"/>
      <c r="AD7" s="352"/>
      <c r="AE7" s="352"/>
      <c r="AF7" s="352"/>
      <c r="AG7" s="352"/>
      <c r="AH7" s="352"/>
      <c r="AI7" s="352"/>
      <c r="AJ7" s="352"/>
      <c r="AK7" s="352"/>
      <c r="AL7" s="352"/>
      <c r="AM7" s="352"/>
      <c r="AN7" s="352"/>
      <c r="AO7" s="352"/>
      <c r="AP7" s="352"/>
      <c r="AQ7" s="352"/>
      <c r="AR7" s="352"/>
      <c r="AS7" s="352"/>
      <c r="AT7" s="352"/>
      <c r="AU7" s="352"/>
      <c r="AV7" s="352"/>
      <c r="AW7" s="352"/>
      <c r="AX7" s="352"/>
      <c r="AY7" s="352"/>
      <c r="AZ7" s="352"/>
      <c r="BA7" s="352"/>
      <c r="BB7" s="352"/>
      <c r="BC7" s="352"/>
      <c r="BD7" s="352"/>
      <c r="BE7" s="352"/>
      <c r="BF7" s="352"/>
      <c r="BG7" s="352"/>
      <c r="BH7" s="352"/>
      <c r="BI7" s="352"/>
      <c r="BJ7" s="352"/>
      <c r="BK7" s="352"/>
      <c r="BL7" s="352"/>
      <c r="BM7" s="352"/>
      <c r="BN7" s="352"/>
      <c r="BO7" s="352"/>
      <c r="BP7" s="352"/>
      <c r="BQ7" s="352"/>
      <c r="BR7" s="352"/>
      <c r="BS7" s="352"/>
      <c r="BT7" s="352"/>
      <c r="BU7" s="352"/>
      <c r="BV7" s="352"/>
      <c r="BW7" s="352"/>
      <c r="BX7" s="352"/>
      <c r="BY7" s="352"/>
      <c r="BZ7" s="352"/>
      <c r="CA7" s="352"/>
      <c r="CB7" s="352"/>
      <c r="CC7" s="352"/>
      <c r="CD7" s="352"/>
      <c r="CE7" s="352"/>
      <c r="CF7" s="352"/>
      <c r="CG7" s="352"/>
      <c r="CH7" s="352"/>
      <c r="CI7" s="352"/>
      <c r="CJ7" s="352"/>
      <c r="CK7" s="352"/>
      <c r="CL7" s="352"/>
      <c r="CM7" s="352"/>
      <c r="CN7" s="352"/>
      <c r="CO7" s="352"/>
      <c r="CP7" s="352"/>
      <c r="CQ7" s="352"/>
      <c r="CR7" s="352"/>
      <c r="CS7" s="352"/>
      <c r="CT7" s="352"/>
      <c r="CU7" s="352"/>
      <c r="CV7" s="352"/>
      <c r="CW7" s="352"/>
      <c r="CX7" s="352"/>
      <c r="CY7" s="352"/>
      <c r="CZ7" s="352"/>
      <c r="DA7" s="352"/>
      <c r="DB7" s="352"/>
      <c r="DC7" s="352"/>
      <c r="DD7" s="352"/>
      <c r="DE7" s="352"/>
      <c r="DF7" s="262"/>
      <c r="DG7" s="262"/>
      <c r="DH7" s="262"/>
      <c r="DI7" s="262"/>
      <c r="DJ7" s="262"/>
      <c r="DK7" s="262"/>
      <c r="DL7" s="262"/>
      <c r="DM7" s="262"/>
      <c r="DN7" s="262"/>
      <c r="DO7" s="262"/>
      <c r="DP7" s="262"/>
      <c r="DQ7" s="262"/>
      <c r="DR7" s="262"/>
      <c r="DS7" s="262"/>
      <c r="DT7" s="262"/>
      <c r="DU7" s="262"/>
      <c r="DV7" s="262"/>
      <c r="DW7" s="262"/>
    </row>
    <row r="8" spans="1:143" s="261" customFormat="1" x14ac:dyDescent="0.15">
      <c r="A8" s="352"/>
      <c r="B8" s="352"/>
      <c r="C8" s="352"/>
      <c r="D8" s="352"/>
      <c r="E8" s="352"/>
      <c r="F8" s="352"/>
      <c r="G8" s="352"/>
      <c r="H8" s="352"/>
      <c r="I8" s="352"/>
      <c r="J8" s="352"/>
      <c r="K8" s="352"/>
      <c r="L8" s="352"/>
      <c r="M8" s="352"/>
      <c r="N8" s="352"/>
      <c r="O8" s="352"/>
      <c r="P8" s="352"/>
      <c r="Q8" s="352"/>
      <c r="R8" s="352"/>
      <c r="S8" s="352"/>
      <c r="T8" s="352"/>
      <c r="U8" s="352"/>
      <c r="V8" s="352"/>
      <c r="W8" s="352"/>
      <c r="X8" s="352"/>
      <c r="Y8" s="352"/>
      <c r="Z8" s="352"/>
      <c r="AA8" s="352"/>
      <c r="AB8" s="352"/>
      <c r="AC8" s="352"/>
      <c r="AD8" s="352"/>
      <c r="AE8" s="352"/>
      <c r="AF8" s="352"/>
      <c r="AG8" s="352"/>
      <c r="AH8" s="352"/>
      <c r="AI8" s="352"/>
      <c r="AJ8" s="352"/>
      <c r="AK8" s="352"/>
      <c r="AL8" s="352"/>
      <c r="AM8" s="352"/>
      <c r="AN8" s="352"/>
      <c r="AO8" s="352"/>
      <c r="AP8" s="352"/>
      <c r="AQ8" s="352"/>
      <c r="AR8" s="352"/>
      <c r="AS8" s="352"/>
      <c r="AT8" s="352"/>
      <c r="AU8" s="352"/>
      <c r="AV8" s="352"/>
      <c r="AW8" s="352"/>
      <c r="AX8" s="352"/>
      <c r="AY8" s="352"/>
      <c r="AZ8" s="352"/>
      <c r="BA8" s="352"/>
      <c r="BB8" s="352"/>
      <c r="BC8" s="352"/>
      <c r="BD8" s="352"/>
      <c r="BE8" s="352"/>
      <c r="BF8" s="352"/>
      <c r="BG8" s="352"/>
      <c r="BH8" s="352"/>
      <c r="BI8" s="352"/>
      <c r="BJ8" s="352"/>
      <c r="BK8" s="352"/>
      <c r="BL8" s="352"/>
      <c r="BM8" s="352"/>
      <c r="BN8" s="352"/>
      <c r="BO8" s="352"/>
      <c r="BP8" s="352"/>
      <c r="BQ8" s="352"/>
      <c r="BR8" s="352"/>
      <c r="BS8" s="352"/>
      <c r="BT8" s="352"/>
      <c r="BU8" s="352"/>
      <c r="BV8" s="352"/>
      <c r="BW8" s="352"/>
      <c r="BX8" s="352"/>
      <c r="BY8" s="352"/>
      <c r="BZ8" s="352"/>
      <c r="CA8" s="352"/>
      <c r="CB8" s="352"/>
      <c r="CC8" s="352"/>
      <c r="CD8" s="352"/>
      <c r="CE8" s="352"/>
      <c r="CF8" s="352"/>
      <c r="CG8" s="352"/>
      <c r="CH8" s="352"/>
      <c r="CI8" s="352"/>
      <c r="CJ8" s="352"/>
      <c r="CK8" s="352"/>
      <c r="CL8" s="352"/>
      <c r="CM8" s="352"/>
      <c r="CN8" s="352"/>
      <c r="CO8" s="352"/>
      <c r="CP8" s="352"/>
      <c r="CQ8" s="352"/>
      <c r="CR8" s="352"/>
      <c r="CS8" s="352"/>
      <c r="CT8" s="352"/>
      <c r="CU8" s="352"/>
      <c r="CV8" s="352"/>
      <c r="CW8" s="352"/>
      <c r="CX8" s="352"/>
      <c r="CY8" s="352"/>
      <c r="CZ8" s="352"/>
      <c r="DA8" s="352"/>
      <c r="DB8" s="352"/>
      <c r="DC8" s="352"/>
      <c r="DD8" s="352"/>
      <c r="DE8" s="352"/>
      <c r="DF8" s="262"/>
      <c r="DG8" s="262"/>
      <c r="DH8" s="262"/>
      <c r="DI8" s="262"/>
      <c r="DJ8" s="262"/>
      <c r="DK8" s="262"/>
      <c r="DL8" s="262"/>
      <c r="DM8" s="262"/>
      <c r="DN8" s="262"/>
      <c r="DO8" s="262"/>
      <c r="DP8" s="262"/>
      <c r="DQ8" s="262"/>
      <c r="DR8" s="262"/>
      <c r="DS8" s="262"/>
      <c r="DT8" s="262"/>
      <c r="DU8" s="262"/>
      <c r="DV8" s="262"/>
      <c r="DW8" s="262"/>
    </row>
    <row r="9" spans="1:143" s="261" customFormat="1" x14ac:dyDescent="0.15">
      <c r="A9" s="352"/>
      <c r="B9" s="352"/>
      <c r="C9" s="352"/>
      <c r="D9" s="352"/>
      <c r="E9" s="352"/>
      <c r="F9" s="352"/>
      <c r="G9" s="352"/>
      <c r="H9" s="352"/>
      <c r="I9" s="352"/>
      <c r="J9" s="352"/>
      <c r="K9" s="352"/>
      <c r="L9" s="352"/>
      <c r="M9" s="352"/>
      <c r="N9" s="352"/>
      <c r="O9" s="352"/>
      <c r="P9" s="352"/>
      <c r="Q9" s="352"/>
      <c r="R9" s="352"/>
      <c r="S9" s="352"/>
      <c r="T9" s="352"/>
      <c r="U9" s="352"/>
      <c r="V9" s="352"/>
      <c r="W9" s="352"/>
      <c r="X9" s="352"/>
      <c r="Y9" s="352"/>
      <c r="Z9" s="352"/>
      <c r="AA9" s="352"/>
      <c r="AB9" s="352"/>
      <c r="AC9" s="352"/>
      <c r="AD9" s="352"/>
      <c r="AE9" s="352"/>
      <c r="AF9" s="352"/>
      <c r="AG9" s="352"/>
      <c r="AH9" s="352"/>
      <c r="AI9" s="352"/>
      <c r="AJ9" s="352"/>
      <c r="AK9" s="352"/>
      <c r="AL9" s="352"/>
      <c r="AM9" s="352"/>
      <c r="AN9" s="352"/>
      <c r="AO9" s="352"/>
      <c r="AP9" s="352"/>
      <c r="AQ9" s="352"/>
      <c r="AR9" s="352"/>
      <c r="AS9" s="352"/>
      <c r="AT9" s="352"/>
      <c r="AU9" s="352"/>
      <c r="AV9" s="352"/>
      <c r="AW9" s="352"/>
      <c r="AX9" s="352"/>
      <c r="AY9" s="352"/>
      <c r="AZ9" s="352"/>
      <c r="BA9" s="352"/>
      <c r="BB9" s="352"/>
      <c r="BC9" s="352"/>
      <c r="BD9" s="352"/>
      <c r="BE9" s="352"/>
      <c r="BF9" s="352"/>
      <c r="BG9" s="352"/>
      <c r="BH9" s="352"/>
      <c r="BI9" s="352"/>
      <c r="BJ9" s="352"/>
      <c r="BK9" s="352"/>
      <c r="BL9" s="352"/>
      <c r="BM9" s="352"/>
      <c r="BN9" s="352"/>
      <c r="BO9" s="352"/>
      <c r="BP9" s="352"/>
      <c r="BQ9" s="352"/>
      <c r="BR9" s="352"/>
      <c r="BS9" s="352"/>
      <c r="BT9" s="352"/>
      <c r="BU9" s="352"/>
      <c r="BV9" s="352"/>
      <c r="BW9" s="352"/>
      <c r="BX9" s="352"/>
      <c r="BY9" s="352"/>
      <c r="BZ9" s="352"/>
      <c r="CA9" s="352"/>
      <c r="CB9" s="352"/>
      <c r="CC9" s="352"/>
      <c r="CD9" s="352"/>
      <c r="CE9" s="352"/>
      <c r="CF9" s="352"/>
      <c r="CG9" s="352"/>
      <c r="CH9" s="352"/>
      <c r="CI9" s="352"/>
      <c r="CJ9" s="352"/>
      <c r="CK9" s="352"/>
      <c r="CL9" s="352"/>
      <c r="CM9" s="352"/>
      <c r="CN9" s="352"/>
      <c r="CO9" s="352"/>
      <c r="CP9" s="352"/>
      <c r="CQ9" s="352"/>
      <c r="CR9" s="352"/>
      <c r="CS9" s="352"/>
      <c r="CT9" s="352"/>
      <c r="CU9" s="352"/>
      <c r="CV9" s="352"/>
      <c r="CW9" s="352"/>
      <c r="CX9" s="352"/>
      <c r="CY9" s="352"/>
      <c r="CZ9" s="352"/>
      <c r="DA9" s="352"/>
      <c r="DB9" s="352"/>
      <c r="DC9" s="352"/>
      <c r="DD9" s="352"/>
      <c r="DE9" s="352"/>
      <c r="DF9" s="262"/>
      <c r="DG9" s="262"/>
      <c r="DH9" s="262"/>
      <c r="DI9" s="262"/>
      <c r="DJ9" s="262"/>
      <c r="DK9" s="262"/>
      <c r="DL9" s="262"/>
      <c r="DM9" s="262"/>
      <c r="DN9" s="262"/>
      <c r="DO9" s="262"/>
      <c r="DP9" s="262"/>
      <c r="DQ9" s="262"/>
      <c r="DR9" s="262"/>
      <c r="DS9" s="262"/>
      <c r="DT9" s="262"/>
      <c r="DU9" s="262"/>
      <c r="DV9" s="262"/>
      <c r="DW9" s="262"/>
    </row>
    <row r="10" spans="1:143" s="261" customFormat="1" x14ac:dyDescent="0.15">
      <c r="A10" s="352"/>
      <c r="B10" s="352"/>
      <c r="C10" s="352"/>
      <c r="D10" s="352"/>
      <c r="E10" s="352"/>
      <c r="F10" s="352"/>
      <c r="G10" s="352"/>
      <c r="H10" s="352"/>
      <c r="I10" s="352"/>
      <c r="J10" s="352"/>
      <c r="K10" s="352"/>
      <c r="L10" s="352"/>
      <c r="M10" s="352"/>
      <c r="N10" s="352"/>
      <c r="O10" s="352"/>
      <c r="P10" s="352"/>
      <c r="Q10" s="352"/>
      <c r="R10" s="352"/>
      <c r="S10" s="352"/>
      <c r="T10" s="352"/>
      <c r="U10" s="352"/>
      <c r="V10" s="352"/>
      <c r="W10" s="352"/>
      <c r="X10" s="352"/>
      <c r="Y10" s="352"/>
      <c r="Z10" s="352"/>
      <c r="AA10" s="352"/>
      <c r="AB10" s="352"/>
      <c r="AC10" s="352"/>
      <c r="AD10" s="352"/>
      <c r="AE10" s="352"/>
      <c r="AF10" s="352"/>
      <c r="AG10" s="352"/>
      <c r="AH10" s="352"/>
      <c r="AI10" s="352"/>
      <c r="AJ10" s="352"/>
      <c r="AK10" s="352"/>
      <c r="AL10" s="352"/>
      <c r="AM10" s="352"/>
      <c r="AN10" s="352"/>
      <c r="AO10" s="352"/>
      <c r="AP10" s="352"/>
      <c r="AQ10" s="352"/>
      <c r="AR10" s="352"/>
      <c r="AS10" s="352"/>
      <c r="AT10" s="352"/>
      <c r="AU10" s="352"/>
      <c r="AV10" s="352"/>
      <c r="AW10" s="352"/>
      <c r="AX10" s="352"/>
      <c r="AY10" s="352"/>
      <c r="AZ10" s="352"/>
      <c r="BA10" s="352"/>
      <c r="BB10" s="352"/>
      <c r="BC10" s="352"/>
      <c r="BD10" s="352"/>
      <c r="BE10" s="352"/>
      <c r="BF10" s="352"/>
      <c r="BG10" s="352"/>
      <c r="BH10" s="352"/>
      <c r="BI10" s="352"/>
      <c r="BJ10" s="352"/>
      <c r="BK10" s="352"/>
      <c r="BL10" s="352"/>
      <c r="BM10" s="352"/>
      <c r="BN10" s="352"/>
      <c r="BO10" s="352"/>
      <c r="BP10" s="352"/>
      <c r="BQ10" s="352"/>
      <c r="BR10" s="352"/>
      <c r="BS10" s="352"/>
      <c r="BT10" s="352"/>
      <c r="BU10" s="352"/>
      <c r="BV10" s="352"/>
      <c r="BW10" s="352"/>
      <c r="BX10" s="352"/>
      <c r="BY10" s="352"/>
      <c r="BZ10" s="352"/>
      <c r="CA10" s="352"/>
      <c r="CB10" s="352"/>
      <c r="CC10" s="352"/>
      <c r="CD10" s="352"/>
      <c r="CE10" s="352"/>
      <c r="CF10" s="352"/>
      <c r="CG10" s="352"/>
      <c r="CH10" s="352"/>
      <c r="CI10" s="352"/>
      <c r="CJ10" s="352"/>
      <c r="CK10" s="352"/>
      <c r="CL10" s="352"/>
      <c r="CM10" s="352"/>
      <c r="CN10" s="352"/>
      <c r="CO10" s="352"/>
      <c r="CP10" s="352"/>
      <c r="CQ10" s="352"/>
      <c r="CR10" s="352"/>
      <c r="CS10" s="352"/>
      <c r="CT10" s="352"/>
      <c r="CU10" s="352"/>
      <c r="CV10" s="352"/>
      <c r="CW10" s="352"/>
      <c r="CX10" s="352"/>
      <c r="CY10" s="352"/>
      <c r="CZ10" s="352"/>
      <c r="DA10" s="352"/>
      <c r="DB10" s="352"/>
      <c r="DC10" s="352"/>
      <c r="DD10" s="352"/>
      <c r="DE10" s="352"/>
      <c r="DF10" s="262"/>
      <c r="DG10" s="262"/>
      <c r="DH10" s="262"/>
      <c r="DI10" s="262"/>
      <c r="DJ10" s="262"/>
      <c r="DK10" s="262"/>
      <c r="DL10" s="262"/>
      <c r="DM10" s="262"/>
      <c r="DN10" s="262"/>
      <c r="DO10" s="262"/>
      <c r="DP10" s="262"/>
      <c r="DQ10" s="262"/>
      <c r="DR10" s="262"/>
      <c r="DS10" s="262"/>
      <c r="DT10" s="262"/>
      <c r="DU10" s="262"/>
      <c r="DV10" s="262"/>
      <c r="DW10" s="262"/>
      <c r="EM10" s="261" t="s">
        <v>597</v>
      </c>
    </row>
    <row r="11" spans="1:143" s="261" customFormat="1" x14ac:dyDescent="0.15">
      <c r="A11" s="352"/>
      <c r="B11" s="352"/>
      <c r="C11" s="352"/>
      <c r="D11" s="352"/>
      <c r="E11" s="352"/>
      <c r="F11" s="352"/>
      <c r="G11" s="352"/>
      <c r="H11" s="352"/>
      <c r="I11" s="352"/>
      <c r="J11" s="352"/>
      <c r="K11" s="352"/>
      <c r="L11" s="352"/>
      <c r="M11" s="352"/>
      <c r="N11" s="352"/>
      <c r="O11" s="352"/>
      <c r="P11" s="352"/>
      <c r="Q11" s="352"/>
      <c r="R11" s="352"/>
      <c r="S11" s="352"/>
      <c r="T11" s="352"/>
      <c r="U11" s="352"/>
      <c r="V11" s="352"/>
      <c r="W11" s="352"/>
      <c r="X11" s="352"/>
      <c r="Y11" s="352"/>
      <c r="Z11" s="352"/>
      <c r="AA11" s="352"/>
      <c r="AB11" s="352"/>
      <c r="AC11" s="352"/>
      <c r="AD11" s="352"/>
      <c r="AE11" s="352"/>
      <c r="AF11" s="352"/>
      <c r="AG11" s="352"/>
      <c r="AH11" s="352"/>
      <c r="AI11" s="352"/>
      <c r="AJ11" s="352"/>
      <c r="AK11" s="352"/>
      <c r="AL11" s="352"/>
      <c r="AM11" s="352"/>
      <c r="AN11" s="352"/>
      <c r="AO11" s="352"/>
      <c r="AP11" s="352"/>
      <c r="AQ11" s="352"/>
      <c r="AR11" s="352"/>
      <c r="AS11" s="352"/>
      <c r="AT11" s="352"/>
      <c r="AU11" s="352"/>
      <c r="AV11" s="352"/>
      <c r="AW11" s="352"/>
      <c r="AX11" s="352"/>
      <c r="AY11" s="352"/>
      <c r="AZ11" s="352"/>
      <c r="BA11" s="352"/>
      <c r="BB11" s="352"/>
      <c r="BC11" s="352"/>
      <c r="BD11" s="352"/>
      <c r="BE11" s="352"/>
      <c r="BF11" s="352"/>
      <c r="BG11" s="352"/>
      <c r="BH11" s="352"/>
      <c r="BI11" s="352"/>
      <c r="BJ11" s="352"/>
      <c r="BK11" s="352"/>
      <c r="BL11" s="352"/>
      <c r="BM11" s="352"/>
      <c r="BN11" s="352"/>
      <c r="BO11" s="352"/>
      <c r="BP11" s="352"/>
      <c r="BQ11" s="352"/>
      <c r="BR11" s="352"/>
      <c r="BS11" s="352"/>
      <c r="BT11" s="352"/>
      <c r="BU11" s="352"/>
      <c r="BV11" s="352"/>
      <c r="BW11" s="352"/>
      <c r="BX11" s="352"/>
      <c r="BY11" s="352"/>
      <c r="BZ11" s="352"/>
      <c r="CA11" s="352"/>
      <c r="CB11" s="352"/>
      <c r="CC11" s="352"/>
      <c r="CD11" s="352"/>
      <c r="CE11" s="352"/>
      <c r="CF11" s="352"/>
      <c r="CG11" s="352"/>
      <c r="CH11" s="352"/>
      <c r="CI11" s="352"/>
      <c r="CJ11" s="352"/>
      <c r="CK11" s="352"/>
      <c r="CL11" s="352"/>
      <c r="CM11" s="352"/>
      <c r="CN11" s="352"/>
      <c r="CO11" s="352"/>
      <c r="CP11" s="352"/>
      <c r="CQ11" s="352"/>
      <c r="CR11" s="352"/>
      <c r="CS11" s="352"/>
      <c r="CT11" s="352"/>
      <c r="CU11" s="352"/>
      <c r="CV11" s="352"/>
      <c r="CW11" s="352"/>
      <c r="CX11" s="352"/>
      <c r="CY11" s="352"/>
      <c r="CZ11" s="352"/>
      <c r="DA11" s="352"/>
      <c r="DB11" s="352"/>
      <c r="DC11" s="352"/>
      <c r="DD11" s="352"/>
      <c r="DE11" s="352"/>
      <c r="DF11" s="262"/>
      <c r="DG11" s="262"/>
      <c r="DH11" s="262"/>
      <c r="DI11" s="262"/>
      <c r="DJ11" s="262"/>
      <c r="DK11" s="262"/>
      <c r="DL11" s="262"/>
      <c r="DM11" s="262"/>
      <c r="DN11" s="262"/>
      <c r="DO11" s="262"/>
      <c r="DP11" s="262"/>
      <c r="DQ11" s="262"/>
      <c r="DR11" s="262"/>
      <c r="DS11" s="262"/>
      <c r="DT11" s="262"/>
      <c r="DU11" s="262"/>
      <c r="DV11" s="262"/>
      <c r="DW11" s="262"/>
    </row>
    <row r="12" spans="1:143" s="261" customFormat="1" x14ac:dyDescent="0.15">
      <c r="A12" s="352"/>
      <c r="B12" s="352"/>
      <c r="C12" s="352"/>
      <c r="D12" s="352"/>
      <c r="E12" s="352"/>
      <c r="F12" s="352"/>
      <c r="G12" s="352"/>
      <c r="H12" s="352"/>
      <c r="I12" s="352"/>
      <c r="J12" s="352"/>
      <c r="K12" s="352"/>
      <c r="L12" s="352"/>
      <c r="M12" s="352"/>
      <c r="N12" s="352"/>
      <c r="O12" s="352"/>
      <c r="P12" s="352"/>
      <c r="Q12" s="352"/>
      <c r="R12" s="352"/>
      <c r="S12" s="352"/>
      <c r="T12" s="352"/>
      <c r="U12" s="352"/>
      <c r="V12" s="352"/>
      <c r="W12" s="352"/>
      <c r="X12" s="352"/>
      <c r="Y12" s="352"/>
      <c r="Z12" s="352"/>
      <c r="AA12" s="352"/>
      <c r="AB12" s="352"/>
      <c r="AC12" s="352"/>
      <c r="AD12" s="352"/>
      <c r="AE12" s="352"/>
      <c r="AF12" s="352"/>
      <c r="AG12" s="352"/>
      <c r="AH12" s="352"/>
      <c r="AI12" s="352"/>
      <c r="AJ12" s="352"/>
      <c r="AK12" s="352"/>
      <c r="AL12" s="352"/>
      <c r="AM12" s="352"/>
      <c r="AN12" s="352"/>
      <c r="AO12" s="352"/>
      <c r="AP12" s="352"/>
      <c r="AQ12" s="352"/>
      <c r="AR12" s="352"/>
      <c r="AS12" s="352"/>
      <c r="AT12" s="352"/>
      <c r="AU12" s="352"/>
      <c r="AV12" s="352"/>
      <c r="AW12" s="352"/>
      <c r="AX12" s="352"/>
      <c r="AY12" s="352"/>
      <c r="AZ12" s="352"/>
      <c r="BA12" s="352"/>
      <c r="BB12" s="352"/>
      <c r="BC12" s="352"/>
      <c r="BD12" s="352"/>
      <c r="BE12" s="352"/>
      <c r="BF12" s="352"/>
      <c r="BG12" s="352"/>
      <c r="BH12" s="352"/>
      <c r="BI12" s="352"/>
      <c r="BJ12" s="352"/>
      <c r="BK12" s="352"/>
      <c r="BL12" s="352"/>
      <c r="BM12" s="352"/>
      <c r="BN12" s="352"/>
      <c r="BO12" s="352"/>
      <c r="BP12" s="352"/>
      <c r="BQ12" s="352"/>
      <c r="BR12" s="352"/>
      <c r="BS12" s="352"/>
      <c r="BT12" s="352"/>
      <c r="BU12" s="352"/>
      <c r="BV12" s="352"/>
      <c r="BW12" s="352"/>
      <c r="BX12" s="352"/>
      <c r="BY12" s="352"/>
      <c r="BZ12" s="352"/>
      <c r="CA12" s="352"/>
      <c r="CB12" s="352"/>
      <c r="CC12" s="352"/>
      <c r="CD12" s="352"/>
      <c r="CE12" s="352"/>
      <c r="CF12" s="352"/>
      <c r="CG12" s="352"/>
      <c r="CH12" s="352"/>
      <c r="CI12" s="352"/>
      <c r="CJ12" s="352"/>
      <c r="CK12" s="352"/>
      <c r="CL12" s="352"/>
      <c r="CM12" s="352"/>
      <c r="CN12" s="352"/>
      <c r="CO12" s="352"/>
      <c r="CP12" s="352"/>
      <c r="CQ12" s="352"/>
      <c r="CR12" s="352"/>
      <c r="CS12" s="352"/>
      <c r="CT12" s="352"/>
      <c r="CU12" s="352"/>
      <c r="CV12" s="352"/>
      <c r="CW12" s="352"/>
      <c r="CX12" s="352"/>
      <c r="CY12" s="352"/>
      <c r="CZ12" s="352"/>
      <c r="DA12" s="352"/>
      <c r="DB12" s="352"/>
      <c r="DC12" s="352"/>
      <c r="DD12" s="352"/>
      <c r="DE12" s="352"/>
      <c r="DF12" s="262"/>
      <c r="DG12" s="262"/>
      <c r="DH12" s="262"/>
      <c r="DI12" s="262"/>
      <c r="DJ12" s="262"/>
      <c r="DK12" s="262"/>
      <c r="DL12" s="262"/>
      <c r="DM12" s="262"/>
      <c r="DN12" s="262"/>
      <c r="DO12" s="262"/>
      <c r="DP12" s="262"/>
      <c r="DQ12" s="262"/>
      <c r="DR12" s="262"/>
      <c r="DS12" s="262"/>
      <c r="DT12" s="262"/>
      <c r="DU12" s="262"/>
      <c r="DV12" s="262"/>
      <c r="DW12" s="262"/>
      <c r="EM12" s="261" t="s">
        <v>597</v>
      </c>
    </row>
    <row r="13" spans="1:143" s="261" customFormat="1" x14ac:dyDescent="0.15">
      <c r="A13" s="352"/>
      <c r="B13" s="352"/>
      <c r="C13" s="352"/>
      <c r="D13" s="352"/>
      <c r="E13" s="352"/>
      <c r="F13" s="352"/>
      <c r="G13" s="352"/>
      <c r="H13" s="352"/>
      <c r="I13" s="352"/>
      <c r="J13" s="352"/>
      <c r="K13" s="352"/>
      <c r="L13" s="352"/>
      <c r="M13" s="352"/>
      <c r="N13" s="352"/>
      <c r="O13" s="352"/>
      <c r="P13" s="352"/>
      <c r="Q13" s="352"/>
      <c r="R13" s="352"/>
      <c r="S13" s="352"/>
      <c r="T13" s="352"/>
      <c r="U13" s="352"/>
      <c r="V13" s="352"/>
      <c r="W13" s="352"/>
      <c r="X13" s="352"/>
      <c r="Y13" s="352"/>
      <c r="Z13" s="352"/>
      <c r="AA13" s="352"/>
      <c r="AB13" s="352"/>
      <c r="AC13" s="352"/>
      <c r="AD13" s="352"/>
      <c r="AE13" s="352"/>
      <c r="AF13" s="352"/>
      <c r="AG13" s="352"/>
      <c r="AH13" s="352"/>
      <c r="AI13" s="352"/>
      <c r="AJ13" s="352"/>
      <c r="AK13" s="352"/>
      <c r="AL13" s="352"/>
      <c r="AM13" s="352"/>
      <c r="AN13" s="352"/>
      <c r="AO13" s="352"/>
      <c r="AP13" s="352"/>
      <c r="AQ13" s="352"/>
      <c r="AR13" s="352"/>
      <c r="AS13" s="352"/>
      <c r="AT13" s="352"/>
      <c r="AU13" s="352"/>
      <c r="AV13" s="352"/>
      <c r="AW13" s="352"/>
      <c r="AX13" s="352"/>
      <c r="AY13" s="352"/>
      <c r="AZ13" s="352"/>
      <c r="BA13" s="352"/>
      <c r="BB13" s="352"/>
      <c r="BC13" s="352"/>
      <c r="BD13" s="352"/>
      <c r="BE13" s="352"/>
      <c r="BF13" s="352"/>
      <c r="BG13" s="352"/>
      <c r="BH13" s="352"/>
      <c r="BI13" s="352"/>
      <c r="BJ13" s="352"/>
      <c r="BK13" s="352"/>
      <c r="BL13" s="352"/>
      <c r="BM13" s="352"/>
      <c r="BN13" s="352"/>
      <c r="BO13" s="352"/>
      <c r="BP13" s="352"/>
      <c r="BQ13" s="352"/>
      <c r="BR13" s="352"/>
      <c r="BS13" s="352"/>
      <c r="BT13" s="352"/>
      <c r="BU13" s="352"/>
      <c r="BV13" s="352"/>
      <c r="BW13" s="352"/>
      <c r="BX13" s="352"/>
      <c r="BY13" s="352"/>
      <c r="BZ13" s="352"/>
      <c r="CA13" s="352"/>
      <c r="CB13" s="352"/>
      <c r="CC13" s="352"/>
      <c r="CD13" s="352"/>
      <c r="CE13" s="352"/>
      <c r="CF13" s="352"/>
      <c r="CG13" s="352"/>
      <c r="CH13" s="352"/>
      <c r="CI13" s="352"/>
      <c r="CJ13" s="352"/>
      <c r="CK13" s="352"/>
      <c r="CL13" s="352"/>
      <c r="CM13" s="352"/>
      <c r="CN13" s="352"/>
      <c r="CO13" s="352"/>
      <c r="CP13" s="352"/>
      <c r="CQ13" s="352"/>
      <c r="CR13" s="352"/>
      <c r="CS13" s="352"/>
      <c r="CT13" s="352"/>
      <c r="CU13" s="352"/>
      <c r="CV13" s="352"/>
      <c r="CW13" s="352"/>
      <c r="CX13" s="352"/>
      <c r="CY13" s="352"/>
      <c r="CZ13" s="352"/>
      <c r="DA13" s="352"/>
      <c r="DB13" s="352"/>
      <c r="DC13" s="352"/>
      <c r="DD13" s="352"/>
      <c r="DE13" s="352"/>
      <c r="DF13" s="262"/>
      <c r="DG13" s="262"/>
      <c r="DH13" s="262"/>
      <c r="DI13" s="262"/>
      <c r="DJ13" s="262"/>
      <c r="DK13" s="262"/>
      <c r="DL13" s="262"/>
      <c r="DM13" s="262"/>
      <c r="DN13" s="262"/>
      <c r="DO13" s="262"/>
      <c r="DP13" s="262"/>
      <c r="DQ13" s="262"/>
      <c r="DR13" s="262"/>
      <c r="DS13" s="262"/>
      <c r="DT13" s="262"/>
      <c r="DU13" s="262"/>
      <c r="DV13" s="262"/>
      <c r="DW13" s="262"/>
    </row>
    <row r="14" spans="1:143" s="261" customFormat="1" x14ac:dyDescent="0.15">
      <c r="A14" s="352"/>
      <c r="B14" s="352"/>
      <c r="C14" s="352"/>
      <c r="D14" s="352"/>
      <c r="E14" s="352"/>
      <c r="F14" s="352"/>
      <c r="G14" s="352"/>
      <c r="H14" s="352"/>
      <c r="I14" s="352"/>
      <c r="J14" s="352"/>
      <c r="K14" s="352"/>
      <c r="L14" s="352"/>
      <c r="M14" s="352"/>
      <c r="N14" s="352"/>
      <c r="O14" s="352"/>
      <c r="P14" s="352"/>
      <c r="Q14" s="352"/>
      <c r="R14" s="352"/>
      <c r="S14" s="352"/>
      <c r="T14" s="352"/>
      <c r="U14" s="352"/>
      <c r="V14" s="352"/>
      <c r="W14" s="352"/>
      <c r="X14" s="352"/>
      <c r="Y14" s="352"/>
      <c r="Z14" s="352"/>
      <c r="AA14" s="352"/>
      <c r="AB14" s="352"/>
      <c r="AC14" s="352"/>
      <c r="AD14" s="352"/>
      <c r="AE14" s="352"/>
      <c r="AF14" s="352"/>
      <c r="AG14" s="352"/>
      <c r="AH14" s="352"/>
      <c r="AI14" s="352"/>
      <c r="AJ14" s="352"/>
      <c r="AK14" s="352"/>
      <c r="AL14" s="352"/>
      <c r="AM14" s="352"/>
      <c r="AN14" s="352"/>
      <c r="AO14" s="352"/>
      <c r="AP14" s="352"/>
      <c r="AQ14" s="352"/>
      <c r="AR14" s="352"/>
      <c r="AS14" s="352"/>
      <c r="AT14" s="352"/>
      <c r="AU14" s="352"/>
      <c r="AV14" s="352"/>
      <c r="AW14" s="352"/>
      <c r="AX14" s="352"/>
      <c r="AY14" s="352"/>
      <c r="AZ14" s="352"/>
      <c r="BA14" s="352"/>
      <c r="BB14" s="352"/>
      <c r="BC14" s="352"/>
      <c r="BD14" s="352"/>
      <c r="BE14" s="352"/>
      <c r="BF14" s="352"/>
      <c r="BG14" s="352"/>
      <c r="BH14" s="352"/>
      <c r="BI14" s="352"/>
      <c r="BJ14" s="352"/>
      <c r="BK14" s="352"/>
      <c r="BL14" s="352"/>
      <c r="BM14" s="352"/>
      <c r="BN14" s="352"/>
      <c r="BO14" s="352"/>
      <c r="BP14" s="352"/>
      <c r="BQ14" s="352"/>
      <c r="BR14" s="352"/>
      <c r="BS14" s="352"/>
      <c r="BT14" s="352"/>
      <c r="BU14" s="352"/>
      <c r="BV14" s="352"/>
      <c r="BW14" s="352"/>
      <c r="BX14" s="352"/>
      <c r="BY14" s="352"/>
      <c r="BZ14" s="352"/>
      <c r="CA14" s="352"/>
      <c r="CB14" s="352"/>
      <c r="CC14" s="352"/>
      <c r="CD14" s="352"/>
      <c r="CE14" s="352"/>
      <c r="CF14" s="352"/>
      <c r="CG14" s="352"/>
      <c r="CH14" s="352"/>
      <c r="CI14" s="352"/>
      <c r="CJ14" s="352"/>
      <c r="CK14" s="352"/>
      <c r="CL14" s="352"/>
      <c r="CM14" s="352"/>
      <c r="CN14" s="352"/>
      <c r="CO14" s="352"/>
      <c r="CP14" s="352"/>
      <c r="CQ14" s="352"/>
      <c r="CR14" s="352"/>
      <c r="CS14" s="352"/>
      <c r="CT14" s="352"/>
      <c r="CU14" s="352"/>
      <c r="CV14" s="352"/>
      <c r="CW14" s="352"/>
      <c r="CX14" s="352"/>
      <c r="CY14" s="352"/>
      <c r="CZ14" s="352"/>
      <c r="DA14" s="352"/>
      <c r="DB14" s="352"/>
      <c r="DC14" s="352"/>
      <c r="DD14" s="352"/>
      <c r="DE14" s="352"/>
      <c r="DF14" s="262"/>
      <c r="DG14" s="262"/>
      <c r="DH14" s="262"/>
      <c r="DI14" s="262"/>
      <c r="DJ14" s="262"/>
      <c r="DK14" s="262"/>
      <c r="DL14" s="262"/>
      <c r="DM14" s="262"/>
      <c r="DN14" s="262"/>
      <c r="DO14" s="262"/>
      <c r="DP14" s="262"/>
      <c r="DQ14" s="262"/>
      <c r="DR14" s="262"/>
      <c r="DS14" s="262"/>
      <c r="DT14" s="262"/>
      <c r="DU14" s="262"/>
      <c r="DV14" s="262"/>
      <c r="DW14" s="262"/>
    </row>
    <row r="15" spans="1:143" s="261" customFormat="1" x14ac:dyDescent="0.15">
      <c r="A15" s="263"/>
      <c r="B15" s="352"/>
      <c r="C15" s="352"/>
      <c r="D15" s="352"/>
      <c r="E15" s="352"/>
      <c r="F15" s="352"/>
      <c r="G15" s="352"/>
      <c r="H15" s="352"/>
      <c r="I15" s="352"/>
      <c r="J15" s="352"/>
      <c r="K15" s="352"/>
      <c r="L15" s="352"/>
      <c r="M15" s="352"/>
      <c r="N15" s="352"/>
      <c r="O15" s="352"/>
      <c r="P15" s="352"/>
      <c r="Q15" s="352"/>
      <c r="R15" s="352"/>
      <c r="S15" s="352"/>
      <c r="T15" s="352"/>
      <c r="U15" s="352"/>
      <c r="V15" s="352"/>
      <c r="W15" s="352"/>
      <c r="X15" s="352"/>
      <c r="Y15" s="352"/>
      <c r="Z15" s="352"/>
      <c r="AA15" s="352"/>
      <c r="AB15" s="352"/>
      <c r="AC15" s="352"/>
      <c r="AD15" s="352"/>
      <c r="AE15" s="352"/>
      <c r="AF15" s="352"/>
      <c r="AG15" s="352"/>
      <c r="AH15" s="352"/>
      <c r="AI15" s="352"/>
      <c r="AJ15" s="352"/>
      <c r="AK15" s="352"/>
      <c r="AL15" s="352"/>
      <c r="AM15" s="352"/>
      <c r="AN15" s="352"/>
      <c r="AO15" s="352"/>
      <c r="AP15" s="352"/>
      <c r="AQ15" s="352"/>
      <c r="AR15" s="352"/>
      <c r="AS15" s="352"/>
      <c r="AT15" s="352"/>
      <c r="AU15" s="352"/>
      <c r="AV15" s="352"/>
      <c r="AW15" s="352"/>
      <c r="AX15" s="352"/>
      <c r="AY15" s="352"/>
      <c r="AZ15" s="352"/>
      <c r="BA15" s="352"/>
      <c r="BB15" s="352"/>
      <c r="BC15" s="352"/>
      <c r="BD15" s="352"/>
      <c r="BE15" s="352"/>
      <c r="BF15" s="352"/>
      <c r="BG15" s="352"/>
      <c r="BH15" s="352"/>
      <c r="BI15" s="352"/>
      <c r="BJ15" s="352"/>
      <c r="BK15" s="352"/>
      <c r="BL15" s="352"/>
      <c r="BM15" s="352"/>
      <c r="BN15" s="352"/>
      <c r="BO15" s="352"/>
      <c r="BP15" s="352"/>
      <c r="BQ15" s="352"/>
      <c r="BR15" s="352"/>
      <c r="BS15" s="352"/>
      <c r="BT15" s="352"/>
      <c r="BU15" s="352"/>
      <c r="BV15" s="352"/>
      <c r="BW15" s="352"/>
      <c r="BX15" s="352"/>
      <c r="BY15" s="352"/>
      <c r="BZ15" s="352"/>
      <c r="CA15" s="352"/>
      <c r="CB15" s="352"/>
      <c r="CC15" s="352"/>
      <c r="CD15" s="352"/>
      <c r="CE15" s="352"/>
      <c r="CF15" s="352"/>
      <c r="CG15" s="352"/>
      <c r="CH15" s="352"/>
      <c r="CI15" s="352"/>
      <c r="CJ15" s="352"/>
      <c r="CK15" s="352"/>
      <c r="CL15" s="352"/>
      <c r="CM15" s="352"/>
      <c r="CN15" s="352"/>
      <c r="CO15" s="352"/>
      <c r="CP15" s="352"/>
      <c r="CQ15" s="352"/>
      <c r="CR15" s="352"/>
      <c r="CS15" s="352"/>
      <c r="CT15" s="352"/>
      <c r="CU15" s="352"/>
      <c r="CV15" s="352"/>
      <c r="CW15" s="352"/>
      <c r="CX15" s="352"/>
      <c r="CY15" s="352"/>
      <c r="CZ15" s="352"/>
      <c r="DA15" s="352"/>
      <c r="DB15" s="352"/>
      <c r="DC15" s="352"/>
      <c r="DD15" s="352"/>
      <c r="DE15" s="352"/>
      <c r="DF15" s="262"/>
      <c r="DG15" s="262"/>
      <c r="DH15" s="262"/>
      <c r="DI15" s="262"/>
      <c r="DJ15" s="262"/>
      <c r="DK15" s="262"/>
      <c r="DL15" s="262"/>
      <c r="DM15" s="262"/>
      <c r="DN15" s="262"/>
      <c r="DO15" s="262"/>
      <c r="DP15" s="262"/>
      <c r="DQ15" s="262"/>
      <c r="DR15" s="262"/>
      <c r="DS15" s="262"/>
      <c r="DT15" s="262"/>
      <c r="DU15" s="262"/>
      <c r="DV15" s="262"/>
      <c r="DW15" s="262"/>
    </row>
    <row r="16" spans="1:143" s="261" customFormat="1" x14ac:dyDescent="0.15">
      <c r="A16" s="263"/>
      <c r="B16" s="352"/>
      <c r="C16" s="352"/>
      <c r="D16" s="352"/>
      <c r="E16" s="352"/>
      <c r="F16" s="352"/>
      <c r="G16" s="352"/>
      <c r="H16" s="352"/>
      <c r="I16" s="352"/>
      <c r="J16" s="352"/>
      <c r="K16" s="352"/>
      <c r="L16" s="352"/>
      <c r="M16" s="352"/>
      <c r="N16" s="352"/>
      <c r="O16" s="352"/>
      <c r="P16" s="352"/>
      <c r="Q16" s="352"/>
      <c r="R16" s="352"/>
      <c r="S16" s="352"/>
      <c r="T16" s="352"/>
      <c r="U16" s="352"/>
      <c r="V16" s="352"/>
      <c r="W16" s="352"/>
      <c r="X16" s="352"/>
      <c r="Y16" s="352"/>
      <c r="Z16" s="352"/>
      <c r="AA16" s="352"/>
      <c r="AB16" s="352"/>
      <c r="AC16" s="352"/>
      <c r="AD16" s="352"/>
      <c r="AE16" s="352"/>
      <c r="AF16" s="352"/>
      <c r="AG16" s="352"/>
      <c r="AH16" s="352"/>
      <c r="AI16" s="352"/>
      <c r="AJ16" s="352"/>
      <c r="AK16" s="352"/>
      <c r="AL16" s="352"/>
      <c r="AM16" s="352"/>
      <c r="AN16" s="352"/>
      <c r="AO16" s="352"/>
      <c r="AP16" s="352"/>
      <c r="AQ16" s="352"/>
      <c r="AR16" s="352"/>
      <c r="AS16" s="352"/>
      <c r="AT16" s="352"/>
      <c r="AU16" s="352"/>
      <c r="AV16" s="352"/>
      <c r="AW16" s="352"/>
      <c r="AX16" s="352"/>
      <c r="AY16" s="352"/>
      <c r="AZ16" s="352"/>
      <c r="BA16" s="352"/>
      <c r="BB16" s="352"/>
      <c r="BC16" s="352"/>
      <c r="BD16" s="352"/>
      <c r="BE16" s="352"/>
      <c r="BF16" s="352"/>
      <c r="BG16" s="352"/>
      <c r="BH16" s="352"/>
      <c r="BI16" s="352"/>
      <c r="BJ16" s="352"/>
      <c r="BK16" s="352"/>
      <c r="BL16" s="352"/>
      <c r="BM16" s="352"/>
      <c r="BN16" s="352"/>
      <c r="BO16" s="352"/>
      <c r="BP16" s="352"/>
      <c r="BQ16" s="352"/>
      <c r="BR16" s="352"/>
      <c r="BS16" s="352"/>
      <c r="BT16" s="352"/>
      <c r="BU16" s="352"/>
      <c r="BV16" s="352"/>
      <c r="BW16" s="352"/>
      <c r="BX16" s="352"/>
      <c r="BY16" s="352"/>
      <c r="BZ16" s="352"/>
      <c r="CA16" s="352"/>
      <c r="CB16" s="352"/>
      <c r="CC16" s="352"/>
      <c r="CD16" s="352"/>
      <c r="CE16" s="352"/>
      <c r="CF16" s="352"/>
      <c r="CG16" s="352"/>
      <c r="CH16" s="352"/>
      <c r="CI16" s="352"/>
      <c r="CJ16" s="352"/>
      <c r="CK16" s="352"/>
      <c r="CL16" s="352"/>
      <c r="CM16" s="352"/>
      <c r="CN16" s="352"/>
      <c r="CO16" s="352"/>
      <c r="CP16" s="352"/>
      <c r="CQ16" s="352"/>
      <c r="CR16" s="352"/>
      <c r="CS16" s="352"/>
      <c r="CT16" s="352"/>
      <c r="CU16" s="352"/>
      <c r="CV16" s="352"/>
      <c r="CW16" s="352"/>
      <c r="CX16" s="352"/>
      <c r="CY16" s="352"/>
      <c r="CZ16" s="352"/>
      <c r="DA16" s="352"/>
      <c r="DB16" s="352"/>
      <c r="DC16" s="352"/>
      <c r="DD16" s="352"/>
      <c r="DE16" s="352"/>
      <c r="DF16" s="262"/>
      <c r="DG16" s="262"/>
      <c r="DH16" s="262"/>
      <c r="DI16" s="262"/>
      <c r="DJ16" s="262"/>
      <c r="DK16" s="262"/>
      <c r="DL16" s="262"/>
      <c r="DM16" s="262"/>
      <c r="DN16" s="262"/>
      <c r="DO16" s="262"/>
      <c r="DP16" s="262"/>
      <c r="DQ16" s="262"/>
      <c r="DR16" s="262"/>
      <c r="DS16" s="262"/>
      <c r="DT16" s="262"/>
      <c r="DU16" s="262"/>
      <c r="DV16" s="262"/>
      <c r="DW16" s="262"/>
    </row>
    <row r="17" spans="1:351" s="261" customFormat="1" x14ac:dyDescent="0.15">
      <c r="A17" s="263"/>
      <c r="B17" s="352"/>
      <c r="C17" s="352"/>
      <c r="D17" s="352"/>
      <c r="E17" s="352"/>
      <c r="F17" s="352"/>
      <c r="G17" s="352"/>
      <c r="H17" s="352"/>
      <c r="I17" s="352"/>
      <c r="J17" s="352"/>
      <c r="K17" s="352"/>
      <c r="L17" s="352"/>
      <c r="M17" s="352"/>
      <c r="N17" s="352"/>
      <c r="O17" s="352"/>
      <c r="P17" s="352"/>
      <c r="Q17" s="352"/>
      <c r="R17" s="352"/>
      <c r="S17" s="352"/>
      <c r="T17" s="352"/>
      <c r="U17" s="352"/>
      <c r="V17" s="352"/>
      <c r="W17" s="352"/>
      <c r="X17" s="352"/>
      <c r="Y17" s="352"/>
      <c r="Z17" s="352"/>
      <c r="AA17" s="352"/>
      <c r="AB17" s="352"/>
      <c r="AC17" s="352"/>
      <c r="AD17" s="352"/>
      <c r="AE17" s="352"/>
      <c r="AF17" s="352"/>
      <c r="AG17" s="352"/>
      <c r="AH17" s="352"/>
      <c r="AI17" s="352"/>
      <c r="AJ17" s="352"/>
      <c r="AK17" s="352"/>
      <c r="AL17" s="352"/>
      <c r="AM17" s="352"/>
      <c r="AN17" s="352"/>
      <c r="AO17" s="352"/>
      <c r="AP17" s="352"/>
      <c r="AQ17" s="352"/>
      <c r="AR17" s="352"/>
      <c r="AS17" s="352"/>
      <c r="AT17" s="352"/>
      <c r="AU17" s="352"/>
      <c r="AV17" s="352"/>
      <c r="AW17" s="352"/>
      <c r="AX17" s="352"/>
      <c r="AY17" s="352"/>
      <c r="AZ17" s="352"/>
      <c r="BA17" s="352"/>
      <c r="BB17" s="352"/>
      <c r="BC17" s="352"/>
      <c r="BD17" s="352"/>
      <c r="BE17" s="352"/>
      <c r="BF17" s="352"/>
      <c r="BG17" s="352"/>
      <c r="BH17" s="352"/>
      <c r="BI17" s="352"/>
      <c r="BJ17" s="352"/>
      <c r="BK17" s="352"/>
      <c r="BL17" s="352"/>
      <c r="BM17" s="352"/>
      <c r="BN17" s="352"/>
      <c r="BO17" s="352"/>
      <c r="BP17" s="352"/>
      <c r="BQ17" s="352"/>
      <c r="BR17" s="352"/>
      <c r="BS17" s="352"/>
      <c r="BT17" s="352"/>
      <c r="BU17" s="352"/>
      <c r="BV17" s="352"/>
      <c r="BW17" s="352"/>
      <c r="BX17" s="352"/>
      <c r="BY17" s="352"/>
      <c r="BZ17" s="352"/>
      <c r="CA17" s="352"/>
      <c r="CB17" s="352"/>
      <c r="CC17" s="352"/>
      <c r="CD17" s="352"/>
      <c r="CE17" s="352"/>
      <c r="CF17" s="352"/>
      <c r="CG17" s="352"/>
      <c r="CH17" s="352"/>
      <c r="CI17" s="352"/>
      <c r="CJ17" s="352"/>
      <c r="CK17" s="352"/>
      <c r="CL17" s="352"/>
      <c r="CM17" s="352"/>
      <c r="CN17" s="352"/>
      <c r="CO17" s="352"/>
      <c r="CP17" s="352"/>
      <c r="CQ17" s="352"/>
      <c r="CR17" s="352"/>
      <c r="CS17" s="352"/>
      <c r="CT17" s="352"/>
      <c r="CU17" s="352"/>
      <c r="CV17" s="352"/>
      <c r="CW17" s="352"/>
      <c r="CX17" s="352"/>
      <c r="CY17" s="352"/>
      <c r="CZ17" s="352"/>
      <c r="DA17" s="352"/>
      <c r="DB17" s="352"/>
      <c r="DC17" s="352"/>
      <c r="DD17" s="352"/>
      <c r="DE17" s="352"/>
      <c r="DF17" s="262"/>
      <c r="DG17" s="262"/>
      <c r="DH17" s="262"/>
      <c r="DI17" s="262"/>
      <c r="DJ17" s="262"/>
      <c r="DK17" s="262"/>
      <c r="DL17" s="262"/>
      <c r="DM17" s="262"/>
      <c r="DN17" s="262"/>
      <c r="DO17" s="262"/>
      <c r="DP17" s="262"/>
      <c r="DQ17" s="262"/>
      <c r="DR17" s="262"/>
      <c r="DS17" s="262"/>
      <c r="DT17" s="262"/>
      <c r="DU17" s="262"/>
      <c r="DV17" s="262"/>
      <c r="DW17" s="262"/>
    </row>
    <row r="18" spans="1:351" s="261" customFormat="1" x14ac:dyDescent="0.15">
      <c r="A18" s="263"/>
      <c r="B18" s="352"/>
      <c r="C18" s="352"/>
      <c r="D18" s="352"/>
      <c r="E18" s="352"/>
      <c r="F18" s="352"/>
      <c r="G18" s="352"/>
      <c r="H18" s="352"/>
      <c r="I18" s="352"/>
      <c r="J18" s="352"/>
      <c r="K18" s="352"/>
      <c r="L18" s="352"/>
      <c r="M18" s="352"/>
      <c r="N18" s="352"/>
      <c r="O18" s="352"/>
      <c r="P18" s="352"/>
      <c r="Q18" s="352"/>
      <c r="R18" s="352"/>
      <c r="S18" s="352"/>
      <c r="T18" s="352"/>
      <c r="U18" s="352"/>
      <c r="V18" s="352"/>
      <c r="W18" s="352"/>
      <c r="X18" s="352"/>
      <c r="Y18" s="352"/>
      <c r="Z18" s="352"/>
      <c r="AA18" s="352"/>
      <c r="AB18" s="352"/>
      <c r="AC18" s="352"/>
      <c r="AD18" s="352"/>
      <c r="AE18" s="352"/>
      <c r="AF18" s="352"/>
      <c r="AG18" s="352"/>
      <c r="AH18" s="352"/>
      <c r="AI18" s="352"/>
      <c r="AJ18" s="352"/>
      <c r="AK18" s="352"/>
      <c r="AL18" s="352"/>
      <c r="AM18" s="352"/>
      <c r="AN18" s="352"/>
      <c r="AO18" s="352"/>
      <c r="AP18" s="352"/>
      <c r="AQ18" s="352"/>
      <c r="AR18" s="352"/>
      <c r="AS18" s="352"/>
      <c r="AT18" s="352"/>
      <c r="AU18" s="352"/>
      <c r="AV18" s="352"/>
      <c r="AW18" s="352"/>
      <c r="AX18" s="352"/>
      <c r="AY18" s="352"/>
      <c r="AZ18" s="352"/>
      <c r="BA18" s="352"/>
      <c r="BB18" s="352"/>
      <c r="BC18" s="352"/>
      <c r="BD18" s="352"/>
      <c r="BE18" s="352"/>
      <c r="BF18" s="352"/>
      <c r="BG18" s="352"/>
      <c r="BH18" s="352"/>
      <c r="BI18" s="352"/>
      <c r="BJ18" s="352"/>
      <c r="BK18" s="352"/>
      <c r="BL18" s="352"/>
      <c r="BM18" s="352"/>
      <c r="BN18" s="352"/>
      <c r="BO18" s="352"/>
      <c r="BP18" s="352"/>
      <c r="BQ18" s="352"/>
      <c r="BR18" s="352"/>
      <c r="BS18" s="352"/>
      <c r="BT18" s="352"/>
      <c r="BU18" s="352"/>
      <c r="BV18" s="352"/>
      <c r="BW18" s="352"/>
      <c r="BX18" s="352"/>
      <c r="BY18" s="352"/>
      <c r="BZ18" s="352"/>
      <c r="CA18" s="352"/>
      <c r="CB18" s="352"/>
      <c r="CC18" s="352"/>
      <c r="CD18" s="352"/>
      <c r="CE18" s="352"/>
      <c r="CF18" s="352"/>
      <c r="CG18" s="352"/>
      <c r="CH18" s="352"/>
      <c r="CI18" s="352"/>
      <c r="CJ18" s="352"/>
      <c r="CK18" s="352"/>
      <c r="CL18" s="352"/>
      <c r="CM18" s="352"/>
      <c r="CN18" s="352"/>
      <c r="CO18" s="352"/>
      <c r="CP18" s="352"/>
      <c r="CQ18" s="352"/>
      <c r="CR18" s="352"/>
      <c r="CS18" s="352"/>
      <c r="CT18" s="352"/>
      <c r="CU18" s="352"/>
      <c r="CV18" s="352"/>
      <c r="CW18" s="352"/>
      <c r="CX18" s="352"/>
      <c r="CY18" s="352"/>
      <c r="CZ18" s="352"/>
      <c r="DA18" s="352"/>
      <c r="DB18" s="352"/>
      <c r="DC18" s="352"/>
      <c r="DD18" s="352"/>
      <c r="DE18" s="352"/>
      <c r="DF18" s="262"/>
      <c r="DG18" s="262"/>
      <c r="DH18" s="262"/>
      <c r="DI18" s="262"/>
      <c r="DJ18" s="262"/>
      <c r="DK18" s="262"/>
      <c r="DL18" s="262"/>
      <c r="DM18" s="262"/>
      <c r="DN18" s="262"/>
      <c r="DO18" s="262"/>
      <c r="DP18" s="262"/>
      <c r="DQ18" s="262"/>
      <c r="DR18" s="262"/>
      <c r="DS18" s="262"/>
      <c r="DT18" s="262"/>
      <c r="DU18" s="262"/>
      <c r="DV18" s="262"/>
      <c r="DW18" s="262"/>
    </row>
    <row r="19" spans="1:351" x14ac:dyDescent="0.15">
      <c r="DD19" s="263"/>
      <c r="DE19" s="263"/>
    </row>
    <row r="20" spans="1:351" x14ac:dyDescent="0.15">
      <c r="DD20" s="263"/>
      <c r="DE20" s="263"/>
    </row>
    <row r="21" spans="1:351" ht="17.25" x14ac:dyDescent="0.15">
      <c r="B21" s="353"/>
      <c r="C21" s="265"/>
      <c r="D21" s="265"/>
      <c r="E21" s="265"/>
      <c r="F21" s="265"/>
      <c r="G21" s="265"/>
      <c r="H21" s="265"/>
      <c r="I21" s="265"/>
      <c r="J21" s="265"/>
      <c r="K21" s="265"/>
      <c r="L21" s="265"/>
      <c r="M21" s="265"/>
      <c r="N21" s="354"/>
      <c r="O21" s="265"/>
      <c r="P21" s="265"/>
      <c r="Q21" s="265"/>
      <c r="R21" s="265"/>
      <c r="S21" s="265"/>
      <c r="T21" s="265"/>
      <c r="U21" s="265"/>
      <c r="V21" s="265"/>
      <c r="W21" s="265"/>
      <c r="X21" s="265"/>
      <c r="Y21" s="265"/>
      <c r="Z21" s="265"/>
      <c r="AA21" s="265"/>
      <c r="AB21" s="265"/>
      <c r="AC21" s="265"/>
      <c r="AD21" s="265"/>
      <c r="AE21" s="265"/>
      <c r="AF21" s="265"/>
      <c r="AG21" s="265"/>
      <c r="AH21" s="265"/>
      <c r="AI21" s="265"/>
      <c r="AJ21" s="265"/>
      <c r="AK21" s="265"/>
      <c r="AL21" s="265"/>
      <c r="AM21" s="265"/>
      <c r="AN21" s="265"/>
      <c r="AO21" s="265"/>
      <c r="AP21" s="265"/>
      <c r="AQ21" s="265"/>
      <c r="AR21" s="265"/>
      <c r="AS21" s="265"/>
      <c r="AT21" s="354"/>
      <c r="AU21" s="265"/>
      <c r="AV21" s="265"/>
      <c r="AW21" s="265"/>
      <c r="AX21" s="265"/>
      <c r="AY21" s="265"/>
      <c r="AZ21" s="265"/>
      <c r="BA21" s="265"/>
      <c r="BB21" s="265"/>
      <c r="BC21" s="265"/>
      <c r="BD21" s="265"/>
      <c r="BE21" s="265"/>
      <c r="BF21" s="354"/>
      <c r="BG21" s="265"/>
      <c r="BH21" s="265"/>
      <c r="BI21" s="265"/>
      <c r="BJ21" s="265"/>
      <c r="BK21" s="265"/>
      <c r="BL21" s="265"/>
      <c r="BM21" s="265"/>
      <c r="BN21" s="265"/>
      <c r="BO21" s="265"/>
      <c r="BP21" s="265"/>
      <c r="BQ21" s="265"/>
      <c r="BR21" s="354"/>
      <c r="BS21" s="265"/>
      <c r="BT21" s="265"/>
      <c r="BU21" s="265"/>
      <c r="BV21" s="265"/>
      <c r="BW21" s="265"/>
      <c r="BX21" s="265"/>
      <c r="BY21" s="265"/>
      <c r="BZ21" s="265"/>
      <c r="CA21" s="265"/>
      <c r="CB21" s="265"/>
      <c r="CC21" s="265"/>
      <c r="CD21" s="354"/>
      <c r="CE21" s="265"/>
      <c r="CF21" s="265"/>
      <c r="CG21" s="265"/>
      <c r="CH21" s="265"/>
      <c r="CI21" s="265"/>
      <c r="CJ21" s="265"/>
      <c r="CK21" s="265"/>
      <c r="CL21" s="265"/>
      <c r="CM21" s="265"/>
      <c r="CN21" s="265"/>
      <c r="CO21" s="265"/>
      <c r="CP21" s="354"/>
      <c r="CQ21" s="265"/>
      <c r="CR21" s="265"/>
      <c r="CS21" s="265"/>
      <c r="CT21" s="265"/>
      <c r="CU21" s="265"/>
      <c r="CV21" s="265"/>
      <c r="CW21" s="265"/>
      <c r="CX21" s="265"/>
      <c r="CY21" s="265"/>
      <c r="CZ21" s="265"/>
      <c r="DA21" s="265"/>
      <c r="DB21" s="354"/>
      <c r="DC21" s="265"/>
      <c r="DD21" s="266"/>
      <c r="DE21" s="263"/>
      <c r="MM21" s="355"/>
    </row>
    <row r="22" spans="1:351" ht="17.25" x14ac:dyDescent="0.15">
      <c r="B22" s="267"/>
      <c r="MM22" s="355"/>
    </row>
    <row r="23" spans="1:351" x14ac:dyDescent="0.15">
      <c r="B23" s="267"/>
    </row>
    <row r="24" spans="1:351" x14ac:dyDescent="0.15">
      <c r="B24" s="267"/>
    </row>
    <row r="25" spans="1:351" x14ac:dyDescent="0.15">
      <c r="B25" s="267"/>
    </row>
    <row r="26" spans="1:351" x14ac:dyDescent="0.15">
      <c r="B26" s="267"/>
    </row>
    <row r="27" spans="1:351" x14ac:dyDescent="0.15">
      <c r="B27" s="267"/>
    </row>
    <row r="28" spans="1:351" x14ac:dyDescent="0.15">
      <c r="B28" s="267"/>
    </row>
    <row r="29" spans="1:351" x14ac:dyDescent="0.15">
      <c r="B29" s="267"/>
    </row>
    <row r="30" spans="1:351" x14ac:dyDescent="0.15">
      <c r="B30" s="267"/>
    </row>
    <row r="31" spans="1:351" x14ac:dyDescent="0.15">
      <c r="B31" s="267"/>
    </row>
    <row r="32" spans="1:351" x14ac:dyDescent="0.15">
      <c r="B32" s="267"/>
    </row>
    <row r="33" spans="2:109" x14ac:dyDescent="0.15">
      <c r="B33" s="267"/>
    </row>
    <row r="34" spans="2:109" x14ac:dyDescent="0.15">
      <c r="B34" s="267"/>
    </row>
    <row r="35" spans="2:109" x14ac:dyDescent="0.15">
      <c r="B35" s="267"/>
    </row>
    <row r="36" spans="2:109" x14ac:dyDescent="0.15">
      <c r="B36" s="267"/>
    </row>
    <row r="37" spans="2:109" x14ac:dyDescent="0.15">
      <c r="B37" s="267"/>
    </row>
    <row r="38" spans="2:109" x14ac:dyDescent="0.15">
      <c r="B38" s="267"/>
    </row>
    <row r="39" spans="2:109" x14ac:dyDescent="0.15">
      <c r="B39" s="348"/>
      <c r="C39" s="319"/>
      <c r="D39" s="319"/>
      <c r="E39" s="319"/>
      <c r="F39" s="319"/>
      <c r="G39" s="319"/>
      <c r="H39" s="319"/>
      <c r="I39" s="319"/>
      <c r="J39" s="319"/>
      <c r="K39" s="319"/>
      <c r="L39" s="319"/>
      <c r="M39" s="319"/>
      <c r="N39" s="319"/>
      <c r="O39" s="319"/>
      <c r="P39" s="319"/>
      <c r="Q39" s="319"/>
      <c r="R39" s="319"/>
      <c r="S39" s="319"/>
      <c r="T39" s="319"/>
      <c r="U39" s="319"/>
      <c r="V39" s="319"/>
      <c r="W39" s="319"/>
      <c r="X39" s="319"/>
      <c r="Y39" s="319"/>
      <c r="Z39" s="319"/>
      <c r="AA39" s="319"/>
      <c r="AB39" s="319"/>
      <c r="AC39" s="319"/>
      <c r="AD39" s="319"/>
      <c r="AE39" s="319"/>
      <c r="AF39" s="319"/>
      <c r="AG39" s="319"/>
      <c r="AH39" s="319"/>
      <c r="AI39" s="319"/>
      <c r="AJ39" s="319"/>
      <c r="AK39" s="319"/>
      <c r="AL39" s="319"/>
      <c r="AM39" s="319"/>
      <c r="AN39" s="319"/>
      <c r="AO39" s="319"/>
      <c r="AP39" s="319"/>
      <c r="AQ39" s="319"/>
      <c r="AR39" s="319"/>
      <c r="AS39" s="319"/>
      <c r="AT39" s="319"/>
      <c r="AU39" s="319"/>
      <c r="AV39" s="319"/>
      <c r="AW39" s="319"/>
      <c r="AX39" s="319"/>
      <c r="AY39" s="319"/>
      <c r="AZ39" s="319"/>
      <c r="BA39" s="319"/>
      <c r="BB39" s="319"/>
      <c r="BC39" s="319"/>
      <c r="BD39" s="319"/>
      <c r="BE39" s="319"/>
      <c r="BF39" s="319"/>
      <c r="BG39" s="319"/>
      <c r="BH39" s="319"/>
      <c r="BI39" s="319"/>
      <c r="BJ39" s="319"/>
      <c r="BK39" s="319"/>
      <c r="BL39" s="319"/>
      <c r="BM39" s="319"/>
      <c r="BN39" s="319"/>
      <c r="BO39" s="319"/>
      <c r="BP39" s="319"/>
      <c r="BQ39" s="319"/>
      <c r="BR39" s="319"/>
      <c r="BS39" s="319"/>
      <c r="BT39" s="319"/>
      <c r="BU39" s="319"/>
      <c r="BV39" s="319"/>
      <c r="BW39" s="319"/>
      <c r="BX39" s="319"/>
      <c r="BY39" s="319"/>
      <c r="BZ39" s="319"/>
      <c r="CA39" s="319"/>
      <c r="CB39" s="319"/>
      <c r="CC39" s="319"/>
      <c r="CD39" s="319"/>
      <c r="CE39" s="319"/>
      <c r="CF39" s="319"/>
      <c r="CG39" s="319"/>
      <c r="CH39" s="319"/>
      <c r="CI39" s="319"/>
      <c r="CJ39" s="319"/>
      <c r="CK39" s="319"/>
      <c r="CL39" s="319"/>
      <c r="CM39" s="319"/>
      <c r="CN39" s="319"/>
      <c r="CO39" s="319"/>
      <c r="CP39" s="319"/>
      <c r="CQ39" s="319"/>
      <c r="CR39" s="319"/>
      <c r="CS39" s="319"/>
      <c r="CT39" s="319"/>
      <c r="CU39" s="319"/>
      <c r="CV39" s="319"/>
      <c r="CW39" s="319"/>
      <c r="CX39" s="319"/>
      <c r="CY39" s="319"/>
      <c r="CZ39" s="319"/>
      <c r="DA39" s="319"/>
      <c r="DB39" s="319"/>
      <c r="DC39" s="319"/>
      <c r="DD39" s="349"/>
    </row>
    <row r="40" spans="2:109" x14ac:dyDescent="0.15">
      <c r="B40" s="356"/>
      <c r="DD40" s="356"/>
      <c r="DE40" s="263"/>
    </row>
    <row r="41" spans="2:109" ht="17.25" x14ac:dyDescent="0.15">
      <c r="B41" s="264" t="s">
        <v>598</v>
      </c>
      <c r="C41" s="265"/>
      <c r="D41" s="265"/>
      <c r="E41" s="265"/>
      <c r="F41" s="265"/>
      <c r="G41" s="265"/>
      <c r="H41" s="265"/>
      <c r="I41" s="265"/>
      <c r="J41" s="265"/>
      <c r="K41" s="265"/>
      <c r="L41" s="265"/>
      <c r="M41" s="265"/>
      <c r="N41" s="265"/>
      <c r="O41" s="265"/>
      <c r="P41" s="265"/>
      <c r="Q41" s="265"/>
      <c r="R41" s="265"/>
      <c r="S41" s="265"/>
      <c r="T41" s="265"/>
      <c r="U41" s="265"/>
      <c r="V41" s="265"/>
      <c r="W41" s="265"/>
      <c r="X41" s="265"/>
      <c r="Y41" s="265"/>
      <c r="Z41" s="265"/>
      <c r="AA41" s="265"/>
      <c r="AB41" s="265"/>
      <c r="AC41" s="265"/>
      <c r="AD41" s="265"/>
      <c r="AE41" s="265"/>
      <c r="AF41" s="265"/>
      <c r="AG41" s="265"/>
      <c r="AH41" s="265"/>
      <c r="AI41" s="265"/>
      <c r="AJ41" s="265"/>
      <c r="AK41" s="265"/>
      <c r="AL41" s="265"/>
      <c r="AM41" s="265"/>
      <c r="AN41" s="265"/>
      <c r="AO41" s="265"/>
      <c r="AP41" s="265"/>
      <c r="AQ41" s="265"/>
      <c r="AR41" s="265"/>
      <c r="AS41" s="265"/>
      <c r="AT41" s="265"/>
      <c r="AU41" s="265"/>
      <c r="AV41" s="265"/>
      <c r="AW41" s="265"/>
      <c r="AX41" s="265"/>
      <c r="AY41" s="265"/>
      <c r="AZ41" s="265"/>
      <c r="BA41" s="265"/>
      <c r="BB41" s="265"/>
      <c r="BC41" s="265"/>
      <c r="BD41" s="265"/>
      <c r="BE41" s="265"/>
      <c r="BF41" s="265"/>
      <c r="BG41" s="265"/>
      <c r="BH41" s="265"/>
      <c r="BI41" s="265"/>
      <c r="BJ41" s="265"/>
      <c r="BK41" s="265"/>
      <c r="BL41" s="265"/>
      <c r="BM41" s="265"/>
      <c r="BN41" s="265"/>
      <c r="BO41" s="265"/>
      <c r="BP41" s="265"/>
      <c r="BQ41" s="265"/>
      <c r="BR41" s="265"/>
      <c r="BS41" s="265"/>
      <c r="BT41" s="265"/>
      <c r="BU41" s="265"/>
      <c r="BV41" s="265"/>
      <c r="BW41" s="265"/>
      <c r="BX41" s="265"/>
      <c r="BY41" s="265"/>
      <c r="BZ41" s="265"/>
      <c r="CA41" s="265"/>
      <c r="CB41" s="265"/>
      <c r="CC41" s="265"/>
      <c r="CD41" s="265"/>
      <c r="CE41" s="265"/>
      <c r="CF41" s="265"/>
      <c r="CG41" s="265"/>
      <c r="CH41" s="265"/>
      <c r="CI41" s="265"/>
      <c r="CJ41" s="265"/>
      <c r="CK41" s="265"/>
      <c r="CL41" s="265"/>
      <c r="CM41" s="265"/>
      <c r="CN41" s="265"/>
      <c r="CO41" s="265"/>
      <c r="CP41" s="265"/>
      <c r="CQ41" s="265"/>
      <c r="CR41" s="265"/>
      <c r="CS41" s="265"/>
      <c r="CT41" s="265"/>
      <c r="CU41" s="265"/>
      <c r="CV41" s="265"/>
      <c r="CW41" s="265"/>
      <c r="CX41" s="265"/>
      <c r="CY41" s="265"/>
      <c r="CZ41" s="265"/>
      <c r="DA41" s="265"/>
      <c r="DB41" s="265"/>
      <c r="DC41" s="265"/>
      <c r="DD41" s="266"/>
    </row>
    <row r="42" spans="2:109" x14ac:dyDescent="0.15">
      <c r="B42" s="267"/>
      <c r="G42" s="357"/>
      <c r="I42" s="358"/>
      <c r="J42" s="358"/>
      <c r="K42" s="358"/>
      <c r="AM42" s="357"/>
      <c r="AN42" s="357" t="s">
        <v>599</v>
      </c>
      <c r="AP42" s="358"/>
      <c r="AQ42" s="358"/>
      <c r="AR42" s="358"/>
      <c r="AY42" s="357"/>
      <c r="BA42" s="358"/>
      <c r="BB42" s="358"/>
      <c r="BC42" s="358"/>
      <c r="BK42" s="357"/>
      <c r="BM42" s="358"/>
      <c r="BN42" s="358"/>
      <c r="BO42" s="358"/>
      <c r="BW42" s="357"/>
      <c r="BY42" s="358"/>
      <c r="BZ42" s="358"/>
      <c r="CA42" s="358"/>
      <c r="CI42" s="357"/>
      <c r="CK42" s="358"/>
      <c r="CL42" s="358"/>
      <c r="CM42" s="358"/>
      <c r="CU42" s="357"/>
      <c r="CW42" s="358"/>
      <c r="CX42" s="358"/>
      <c r="CY42" s="358"/>
    </row>
    <row r="43" spans="2:109" ht="13.5" customHeight="1" x14ac:dyDescent="0.15">
      <c r="B43" s="267"/>
      <c r="AN43" s="1236" t="s">
        <v>607</v>
      </c>
      <c r="AO43" s="1237"/>
      <c r="AP43" s="1237"/>
      <c r="AQ43" s="1237"/>
      <c r="AR43" s="1237"/>
      <c r="AS43" s="1237"/>
      <c r="AT43" s="1237"/>
      <c r="AU43" s="1237"/>
      <c r="AV43" s="1237"/>
      <c r="AW43" s="1237"/>
      <c r="AX43" s="1237"/>
      <c r="AY43" s="1237"/>
      <c r="AZ43" s="1237"/>
      <c r="BA43" s="1237"/>
      <c r="BB43" s="1237"/>
      <c r="BC43" s="1237"/>
      <c r="BD43" s="1237"/>
      <c r="BE43" s="1237"/>
      <c r="BF43" s="1237"/>
      <c r="BG43" s="1237"/>
      <c r="BH43" s="1237"/>
      <c r="BI43" s="1237"/>
      <c r="BJ43" s="1237"/>
      <c r="BK43" s="1237"/>
      <c r="BL43" s="1237"/>
      <c r="BM43" s="1237"/>
      <c r="BN43" s="1237"/>
      <c r="BO43" s="1237"/>
      <c r="BP43" s="1237"/>
      <c r="BQ43" s="1237"/>
      <c r="BR43" s="1237"/>
      <c r="BS43" s="1237"/>
      <c r="BT43" s="1237"/>
      <c r="BU43" s="1237"/>
      <c r="BV43" s="1237"/>
      <c r="BW43" s="1237"/>
      <c r="BX43" s="1237"/>
      <c r="BY43" s="1237"/>
      <c r="BZ43" s="1237"/>
      <c r="CA43" s="1237"/>
      <c r="CB43" s="1237"/>
      <c r="CC43" s="1237"/>
      <c r="CD43" s="1237"/>
      <c r="CE43" s="1237"/>
      <c r="CF43" s="1237"/>
      <c r="CG43" s="1237"/>
      <c r="CH43" s="1237"/>
      <c r="CI43" s="1237"/>
      <c r="CJ43" s="1237"/>
      <c r="CK43" s="1237"/>
      <c r="CL43" s="1237"/>
      <c r="CM43" s="1237"/>
      <c r="CN43" s="1237"/>
      <c r="CO43" s="1237"/>
      <c r="CP43" s="1237"/>
      <c r="CQ43" s="1237"/>
      <c r="CR43" s="1237"/>
      <c r="CS43" s="1237"/>
      <c r="CT43" s="1237"/>
      <c r="CU43" s="1237"/>
      <c r="CV43" s="1237"/>
      <c r="CW43" s="1237"/>
      <c r="CX43" s="1237"/>
      <c r="CY43" s="1237"/>
      <c r="CZ43" s="1237"/>
      <c r="DA43" s="1237"/>
      <c r="DB43" s="1237"/>
      <c r="DC43" s="1238"/>
    </row>
    <row r="44" spans="2:109" x14ac:dyDescent="0.15">
      <c r="B44" s="267"/>
      <c r="AN44" s="1239"/>
      <c r="AO44" s="1240"/>
      <c r="AP44" s="1240"/>
      <c r="AQ44" s="1240"/>
      <c r="AR44" s="1240"/>
      <c r="AS44" s="1240"/>
      <c r="AT44" s="1240"/>
      <c r="AU44" s="1240"/>
      <c r="AV44" s="1240"/>
      <c r="AW44" s="1240"/>
      <c r="AX44" s="1240"/>
      <c r="AY44" s="1240"/>
      <c r="AZ44" s="1240"/>
      <c r="BA44" s="1240"/>
      <c r="BB44" s="1240"/>
      <c r="BC44" s="1240"/>
      <c r="BD44" s="1240"/>
      <c r="BE44" s="1240"/>
      <c r="BF44" s="1240"/>
      <c r="BG44" s="1240"/>
      <c r="BH44" s="1240"/>
      <c r="BI44" s="1240"/>
      <c r="BJ44" s="1240"/>
      <c r="BK44" s="1240"/>
      <c r="BL44" s="1240"/>
      <c r="BM44" s="1240"/>
      <c r="BN44" s="1240"/>
      <c r="BO44" s="1240"/>
      <c r="BP44" s="1240"/>
      <c r="BQ44" s="1240"/>
      <c r="BR44" s="1240"/>
      <c r="BS44" s="1240"/>
      <c r="BT44" s="1240"/>
      <c r="BU44" s="1240"/>
      <c r="BV44" s="1240"/>
      <c r="BW44" s="1240"/>
      <c r="BX44" s="1240"/>
      <c r="BY44" s="1240"/>
      <c r="BZ44" s="1240"/>
      <c r="CA44" s="1240"/>
      <c r="CB44" s="1240"/>
      <c r="CC44" s="1240"/>
      <c r="CD44" s="1240"/>
      <c r="CE44" s="1240"/>
      <c r="CF44" s="1240"/>
      <c r="CG44" s="1240"/>
      <c r="CH44" s="1240"/>
      <c r="CI44" s="1240"/>
      <c r="CJ44" s="1240"/>
      <c r="CK44" s="1240"/>
      <c r="CL44" s="1240"/>
      <c r="CM44" s="1240"/>
      <c r="CN44" s="1240"/>
      <c r="CO44" s="1240"/>
      <c r="CP44" s="1240"/>
      <c r="CQ44" s="1240"/>
      <c r="CR44" s="1240"/>
      <c r="CS44" s="1240"/>
      <c r="CT44" s="1240"/>
      <c r="CU44" s="1240"/>
      <c r="CV44" s="1240"/>
      <c r="CW44" s="1240"/>
      <c r="CX44" s="1240"/>
      <c r="CY44" s="1240"/>
      <c r="CZ44" s="1240"/>
      <c r="DA44" s="1240"/>
      <c r="DB44" s="1240"/>
      <c r="DC44" s="1241"/>
    </row>
    <row r="45" spans="2:109" x14ac:dyDescent="0.15">
      <c r="B45" s="267"/>
      <c r="AN45" s="1239"/>
      <c r="AO45" s="1240"/>
      <c r="AP45" s="1240"/>
      <c r="AQ45" s="1240"/>
      <c r="AR45" s="1240"/>
      <c r="AS45" s="1240"/>
      <c r="AT45" s="1240"/>
      <c r="AU45" s="1240"/>
      <c r="AV45" s="1240"/>
      <c r="AW45" s="1240"/>
      <c r="AX45" s="1240"/>
      <c r="AY45" s="1240"/>
      <c r="AZ45" s="1240"/>
      <c r="BA45" s="1240"/>
      <c r="BB45" s="1240"/>
      <c r="BC45" s="1240"/>
      <c r="BD45" s="1240"/>
      <c r="BE45" s="1240"/>
      <c r="BF45" s="1240"/>
      <c r="BG45" s="1240"/>
      <c r="BH45" s="1240"/>
      <c r="BI45" s="1240"/>
      <c r="BJ45" s="1240"/>
      <c r="BK45" s="1240"/>
      <c r="BL45" s="1240"/>
      <c r="BM45" s="1240"/>
      <c r="BN45" s="1240"/>
      <c r="BO45" s="1240"/>
      <c r="BP45" s="1240"/>
      <c r="BQ45" s="1240"/>
      <c r="BR45" s="1240"/>
      <c r="BS45" s="1240"/>
      <c r="BT45" s="1240"/>
      <c r="BU45" s="1240"/>
      <c r="BV45" s="1240"/>
      <c r="BW45" s="1240"/>
      <c r="BX45" s="1240"/>
      <c r="BY45" s="1240"/>
      <c r="BZ45" s="1240"/>
      <c r="CA45" s="1240"/>
      <c r="CB45" s="1240"/>
      <c r="CC45" s="1240"/>
      <c r="CD45" s="1240"/>
      <c r="CE45" s="1240"/>
      <c r="CF45" s="1240"/>
      <c r="CG45" s="1240"/>
      <c r="CH45" s="1240"/>
      <c r="CI45" s="1240"/>
      <c r="CJ45" s="1240"/>
      <c r="CK45" s="1240"/>
      <c r="CL45" s="1240"/>
      <c r="CM45" s="1240"/>
      <c r="CN45" s="1240"/>
      <c r="CO45" s="1240"/>
      <c r="CP45" s="1240"/>
      <c r="CQ45" s="1240"/>
      <c r="CR45" s="1240"/>
      <c r="CS45" s="1240"/>
      <c r="CT45" s="1240"/>
      <c r="CU45" s="1240"/>
      <c r="CV45" s="1240"/>
      <c r="CW45" s="1240"/>
      <c r="CX45" s="1240"/>
      <c r="CY45" s="1240"/>
      <c r="CZ45" s="1240"/>
      <c r="DA45" s="1240"/>
      <c r="DB45" s="1240"/>
      <c r="DC45" s="1241"/>
    </row>
    <row r="46" spans="2:109" x14ac:dyDescent="0.15">
      <c r="B46" s="267"/>
      <c r="AN46" s="1239"/>
      <c r="AO46" s="1240"/>
      <c r="AP46" s="1240"/>
      <c r="AQ46" s="1240"/>
      <c r="AR46" s="1240"/>
      <c r="AS46" s="1240"/>
      <c r="AT46" s="1240"/>
      <c r="AU46" s="1240"/>
      <c r="AV46" s="1240"/>
      <c r="AW46" s="1240"/>
      <c r="AX46" s="1240"/>
      <c r="AY46" s="1240"/>
      <c r="AZ46" s="1240"/>
      <c r="BA46" s="1240"/>
      <c r="BB46" s="1240"/>
      <c r="BC46" s="1240"/>
      <c r="BD46" s="1240"/>
      <c r="BE46" s="1240"/>
      <c r="BF46" s="1240"/>
      <c r="BG46" s="1240"/>
      <c r="BH46" s="1240"/>
      <c r="BI46" s="1240"/>
      <c r="BJ46" s="1240"/>
      <c r="BK46" s="1240"/>
      <c r="BL46" s="1240"/>
      <c r="BM46" s="1240"/>
      <c r="BN46" s="1240"/>
      <c r="BO46" s="1240"/>
      <c r="BP46" s="1240"/>
      <c r="BQ46" s="1240"/>
      <c r="BR46" s="1240"/>
      <c r="BS46" s="1240"/>
      <c r="BT46" s="1240"/>
      <c r="BU46" s="1240"/>
      <c r="BV46" s="1240"/>
      <c r="BW46" s="1240"/>
      <c r="BX46" s="1240"/>
      <c r="BY46" s="1240"/>
      <c r="BZ46" s="1240"/>
      <c r="CA46" s="1240"/>
      <c r="CB46" s="1240"/>
      <c r="CC46" s="1240"/>
      <c r="CD46" s="1240"/>
      <c r="CE46" s="1240"/>
      <c r="CF46" s="1240"/>
      <c r="CG46" s="1240"/>
      <c r="CH46" s="1240"/>
      <c r="CI46" s="1240"/>
      <c r="CJ46" s="1240"/>
      <c r="CK46" s="1240"/>
      <c r="CL46" s="1240"/>
      <c r="CM46" s="1240"/>
      <c r="CN46" s="1240"/>
      <c r="CO46" s="1240"/>
      <c r="CP46" s="1240"/>
      <c r="CQ46" s="1240"/>
      <c r="CR46" s="1240"/>
      <c r="CS46" s="1240"/>
      <c r="CT46" s="1240"/>
      <c r="CU46" s="1240"/>
      <c r="CV46" s="1240"/>
      <c r="CW46" s="1240"/>
      <c r="CX46" s="1240"/>
      <c r="CY46" s="1240"/>
      <c r="CZ46" s="1240"/>
      <c r="DA46" s="1240"/>
      <c r="DB46" s="1240"/>
      <c r="DC46" s="1241"/>
    </row>
    <row r="47" spans="2:109" x14ac:dyDescent="0.15">
      <c r="B47" s="267"/>
      <c r="AN47" s="1242"/>
      <c r="AO47" s="1243"/>
      <c r="AP47" s="1243"/>
      <c r="AQ47" s="1243"/>
      <c r="AR47" s="1243"/>
      <c r="AS47" s="1243"/>
      <c r="AT47" s="1243"/>
      <c r="AU47" s="1243"/>
      <c r="AV47" s="1243"/>
      <c r="AW47" s="1243"/>
      <c r="AX47" s="1243"/>
      <c r="AY47" s="1243"/>
      <c r="AZ47" s="1243"/>
      <c r="BA47" s="1243"/>
      <c r="BB47" s="1243"/>
      <c r="BC47" s="1243"/>
      <c r="BD47" s="1243"/>
      <c r="BE47" s="1243"/>
      <c r="BF47" s="1243"/>
      <c r="BG47" s="1243"/>
      <c r="BH47" s="1243"/>
      <c r="BI47" s="1243"/>
      <c r="BJ47" s="1243"/>
      <c r="BK47" s="1243"/>
      <c r="BL47" s="1243"/>
      <c r="BM47" s="1243"/>
      <c r="BN47" s="1243"/>
      <c r="BO47" s="1243"/>
      <c r="BP47" s="1243"/>
      <c r="BQ47" s="1243"/>
      <c r="BR47" s="1243"/>
      <c r="BS47" s="1243"/>
      <c r="BT47" s="1243"/>
      <c r="BU47" s="1243"/>
      <c r="BV47" s="1243"/>
      <c r="BW47" s="1243"/>
      <c r="BX47" s="1243"/>
      <c r="BY47" s="1243"/>
      <c r="BZ47" s="1243"/>
      <c r="CA47" s="1243"/>
      <c r="CB47" s="1243"/>
      <c r="CC47" s="1243"/>
      <c r="CD47" s="1243"/>
      <c r="CE47" s="1243"/>
      <c r="CF47" s="1243"/>
      <c r="CG47" s="1243"/>
      <c r="CH47" s="1243"/>
      <c r="CI47" s="1243"/>
      <c r="CJ47" s="1243"/>
      <c r="CK47" s="1243"/>
      <c r="CL47" s="1243"/>
      <c r="CM47" s="1243"/>
      <c r="CN47" s="1243"/>
      <c r="CO47" s="1243"/>
      <c r="CP47" s="1243"/>
      <c r="CQ47" s="1243"/>
      <c r="CR47" s="1243"/>
      <c r="CS47" s="1243"/>
      <c r="CT47" s="1243"/>
      <c r="CU47" s="1243"/>
      <c r="CV47" s="1243"/>
      <c r="CW47" s="1243"/>
      <c r="CX47" s="1243"/>
      <c r="CY47" s="1243"/>
      <c r="CZ47" s="1243"/>
      <c r="DA47" s="1243"/>
      <c r="DB47" s="1243"/>
      <c r="DC47" s="1244"/>
    </row>
    <row r="48" spans="2:109" x14ac:dyDescent="0.15">
      <c r="B48" s="267"/>
      <c r="H48" s="359"/>
      <c r="I48" s="359"/>
      <c r="J48" s="359"/>
      <c r="AN48" s="359"/>
      <c r="AO48" s="359"/>
      <c r="AP48" s="359"/>
      <c r="AZ48" s="359"/>
      <c r="BA48" s="359"/>
      <c r="BB48" s="359"/>
      <c r="BL48" s="359"/>
      <c r="BM48" s="359"/>
      <c r="BN48" s="359"/>
      <c r="BX48" s="359"/>
      <c r="BY48" s="359"/>
      <c r="BZ48" s="359"/>
      <c r="CJ48" s="359"/>
      <c r="CK48" s="359"/>
      <c r="CL48" s="359"/>
      <c r="CV48" s="359"/>
      <c r="CW48" s="359"/>
      <c r="CX48" s="359"/>
    </row>
    <row r="49" spans="1:109" x14ac:dyDescent="0.15">
      <c r="B49" s="267"/>
      <c r="AN49" s="263" t="s">
        <v>600</v>
      </c>
    </row>
    <row r="50" spans="1:109" x14ac:dyDescent="0.15">
      <c r="B50" s="267"/>
      <c r="G50" s="1214"/>
      <c r="H50" s="1214"/>
      <c r="I50" s="1214"/>
      <c r="J50" s="1214"/>
      <c r="K50" s="360"/>
      <c r="L50" s="360"/>
      <c r="M50" s="361"/>
      <c r="N50" s="361"/>
      <c r="AN50" s="1232"/>
      <c r="AO50" s="1233"/>
      <c r="AP50" s="1233"/>
      <c r="AQ50" s="1233"/>
      <c r="AR50" s="1233"/>
      <c r="AS50" s="1233"/>
      <c r="AT50" s="1233"/>
      <c r="AU50" s="1233"/>
      <c r="AV50" s="1233"/>
      <c r="AW50" s="1233"/>
      <c r="AX50" s="1233"/>
      <c r="AY50" s="1233"/>
      <c r="AZ50" s="1233"/>
      <c r="BA50" s="1233"/>
      <c r="BB50" s="1233"/>
      <c r="BC50" s="1233"/>
      <c r="BD50" s="1233"/>
      <c r="BE50" s="1233"/>
      <c r="BF50" s="1233"/>
      <c r="BG50" s="1233"/>
      <c r="BH50" s="1233"/>
      <c r="BI50" s="1233"/>
      <c r="BJ50" s="1233"/>
      <c r="BK50" s="1233"/>
      <c r="BL50" s="1233"/>
      <c r="BM50" s="1233"/>
      <c r="BN50" s="1233"/>
      <c r="BO50" s="1234"/>
      <c r="BP50" s="1220" t="s">
        <v>560</v>
      </c>
      <c r="BQ50" s="1220"/>
      <c r="BR50" s="1220"/>
      <c r="BS50" s="1220"/>
      <c r="BT50" s="1220"/>
      <c r="BU50" s="1220"/>
      <c r="BV50" s="1220"/>
      <c r="BW50" s="1220"/>
      <c r="BX50" s="1220" t="s">
        <v>561</v>
      </c>
      <c r="BY50" s="1220"/>
      <c r="BZ50" s="1220"/>
      <c r="CA50" s="1220"/>
      <c r="CB50" s="1220"/>
      <c r="CC50" s="1220"/>
      <c r="CD50" s="1220"/>
      <c r="CE50" s="1220"/>
      <c r="CF50" s="1220" t="s">
        <v>562</v>
      </c>
      <c r="CG50" s="1220"/>
      <c r="CH50" s="1220"/>
      <c r="CI50" s="1220"/>
      <c r="CJ50" s="1220"/>
      <c r="CK50" s="1220"/>
      <c r="CL50" s="1220"/>
      <c r="CM50" s="1220"/>
      <c r="CN50" s="1220" t="s">
        <v>563</v>
      </c>
      <c r="CO50" s="1220"/>
      <c r="CP50" s="1220"/>
      <c r="CQ50" s="1220"/>
      <c r="CR50" s="1220"/>
      <c r="CS50" s="1220"/>
      <c r="CT50" s="1220"/>
      <c r="CU50" s="1220"/>
      <c r="CV50" s="1220" t="s">
        <v>564</v>
      </c>
      <c r="CW50" s="1220"/>
      <c r="CX50" s="1220"/>
      <c r="CY50" s="1220"/>
      <c r="CZ50" s="1220"/>
      <c r="DA50" s="1220"/>
      <c r="DB50" s="1220"/>
      <c r="DC50" s="1220"/>
    </row>
    <row r="51" spans="1:109" ht="13.5" customHeight="1" x14ac:dyDescent="0.15">
      <c r="B51" s="267"/>
      <c r="G51" s="1231"/>
      <c r="H51" s="1231"/>
      <c r="I51" s="1235"/>
      <c r="J51" s="1235"/>
      <c r="K51" s="1221"/>
      <c r="L51" s="1221"/>
      <c r="M51" s="1221"/>
      <c r="N51" s="1221"/>
      <c r="AM51" s="359"/>
      <c r="AN51" s="1219" t="s">
        <v>601</v>
      </c>
      <c r="AO51" s="1219"/>
      <c r="AP51" s="1219"/>
      <c r="AQ51" s="1219"/>
      <c r="AR51" s="1219"/>
      <c r="AS51" s="1219"/>
      <c r="AT51" s="1219"/>
      <c r="AU51" s="1219"/>
      <c r="AV51" s="1219"/>
      <c r="AW51" s="1219"/>
      <c r="AX51" s="1219"/>
      <c r="AY51" s="1219"/>
      <c r="AZ51" s="1219"/>
      <c r="BA51" s="1219"/>
      <c r="BB51" s="1219" t="s">
        <v>602</v>
      </c>
      <c r="BC51" s="1219"/>
      <c r="BD51" s="1219"/>
      <c r="BE51" s="1219"/>
      <c r="BF51" s="1219"/>
      <c r="BG51" s="1219"/>
      <c r="BH51" s="1219"/>
      <c r="BI51" s="1219"/>
      <c r="BJ51" s="1219"/>
      <c r="BK51" s="1219"/>
      <c r="BL51" s="1219"/>
      <c r="BM51" s="1219"/>
      <c r="BN51" s="1219"/>
      <c r="BO51" s="1219"/>
      <c r="BP51" s="1216"/>
      <c r="BQ51" s="1216"/>
      <c r="BR51" s="1216"/>
      <c r="BS51" s="1216"/>
      <c r="BT51" s="1216"/>
      <c r="BU51" s="1216"/>
      <c r="BV51" s="1216"/>
      <c r="BW51" s="1216"/>
      <c r="BX51" s="1216"/>
      <c r="BY51" s="1216"/>
      <c r="BZ51" s="1216"/>
      <c r="CA51" s="1216"/>
      <c r="CB51" s="1216"/>
      <c r="CC51" s="1216"/>
      <c r="CD51" s="1216"/>
      <c r="CE51" s="1216"/>
      <c r="CF51" s="1216"/>
      <c r="CG51" s="1216"/>
      <c r="CH51" s="1216"/>
      <c r="CI51" s="1216"/>
      <c r="CJ51" s="1216"/>
      <c r="CK51" s="1216"/>
      <c r="CL51" s="1216"/>
      <c r="CM51" s="1216"/>
      <c r="CN51" s="1216"/>
      <c r="CO51" s="1216"/>
      <c r="CP51" s="1216"/>
      <c r="CQ51" s="1216"/>
      <c r="CR51" s="1216"/>
      <c r="CS51" s="1216"/>
      <c r="CT51" s="1216"/>
      <c r="CU51" s="1216"/>
      <c r="CV51" s="1216"/>
      <c r="CW51" s="1216"/>
      <c r="CX51" s="1216"/>
      <c r="CY51" s="1216"/>
      <c r="CZ51" s="1216"/>
      <c r="DA51" s="1216"/>
      <c r="DB51" s="1216"/>
      <c r="DC51" s="1216"/>
    </row>
    <row r="52" spans="1:109" x14ac:dyDescent="0.15">
      <c r="B52" s="267"/>
      <c r="G52" s="1231"/>
      <c r="H52" s="1231"/>
      <c r="I52" s="1235"/>
      <c r="J52" s="1235"/>
      <c r="K52" s="1221"/>
      <c r="L52" s="1221"/>
      <c r="M52" s="1221"/>
      <c r="N52" s="1221"/>
      <c r="AM52" s="359"/>
      <c r="AN52" s="1219"/>
      <c r="AO52" s="1219"/>
      <c r="AP52" s="1219"/>
      <c r="AQ52" s="1219"/>
      <c r="AR52" s="1219"/>
      <c r="AS52" s="1219"/>
      <c r="AT52" s="1219"/>
      <c r="AU52" s="1219"/>
      <c r="AV52" s="1219"/>
      <c r="AW52" s="1219"/>
      <c r="AX52" s="1219"/>
      <c r="AY52" s="1219"/>
      <c r="AZ52" s="1219"/>
      <c r="BA52" s="1219"/>
      <c r="BB52" s="1219"/>
      <c r="BC52" s="1219"/>
      <c r="BD52" s="1219"/>
      <c r="BE52" s="1219"/>
      <c r="BF52" s="1219"/>
      <c r="BG52" s="1219"/>
      <c r="BH52" s="1219"/>
      <c r="BI52" s="1219"/>
      <c r="BJ52" s="1219"/>
      <c r="BK52" s="1219"/>
      <c r="BL52" s="1219"/>
      <c r="BM52" s="1219"/>
      <c r="BN52" s="1219"/>
      <c r="BO52" s="1219"/>
      <c r="BP52" s="1216"/>
      <c r="BQ52" s="1216"/>
      <c r="BR52" s="1216"/>
      <c r="BS52" s="1216"/>
      <c r="BT52" s="1216"/>
      <c r="BU52" s="1216"/>
      <c r="BV52" s="1216"/>
      <c r="BW52" s="1216"/>
      <c r="BX52" s="1216"/>
      <c r="BY52" s="1216"/>
      <c r="BZ52" s="1216"/>
      <c r="CA52" s="1216"/>
      <c r="CB52" s="1216"/>
      <c r="CC52" s="1216"/>
      <c r="CD52" s="1216"/>
      <c r="CE52" s="1216"/>
      <c r="CF52" s="1216"/>
      <c r="CG52" s="1216"/>
      <c r="CH52" s="1216"/>
      <c r="CI52" s="1216"/>
      <c r="CJ52" s="1216"/>
      <c r="CK52" s="1216"/>
      <c r="CL52" s="1216"/>
      <c r="CM52" s="1216"/>
      <c r="CN52" s="1216"/>
      <c r="CO52" s="1216"/>
      <c r="CP52" s="1216"/>
      <c r="CQ52" s="1216"/>
      <c r="CR52" s="1216"/>
      <c r="CS52" s="1216"/>
      <c r="CT52" s="1216"/>
      <c r="CU52" s="1216"/>
      <c r="CV52" s="1216"/>
      <c r="CW52" s="1216"/>
      <c r="CX52" s="1216"/>
      <c r="CY52" s="1216"/>
      <c r="CZ52" s="1216"/>
      <c r="DA52" s="1216"/>
      <c r="DB52" s="1216"/>
      <c r="DC52" s="1216"/>
    </row>
    <row r="53" spans="1:109" x14ac:dyDescent="0.15">
      <c r="A53" s="358"/>
      <c r="B53" s="267"/>
      <c r="G53" s="1231"/>
      <c r="H53" s="1231"/>
      <c r="I53" s="1214"/>
      <c r="J53" s="1214"/>
      <c r="K53" s="1221"/>
      <c r="L53" s="1221"/>
      <c r="M53" s="1221"/>
      <c r="N53" s="1221"/>
      <c r="AM53" s="359"/>
      <c r="AN53" s="1219"/>
      <c r="AO53" s="1219"/>
      <c r="AP53" s="1219"/>
      <c r="AQ53" s="1219"/>
      <c r="AR53" s="1219"/>
      <c r="AS53" s="1219"/>
      <c r="AT53" s="1219"/>
      <c r="AU53" s="1219"/>
      <c r="AV53" s="1219"/>
      <c r="AW53" s="1219"/>
      <c r="AX53" s="1219"/>
      <c r="AY53" s="1219"/>
      <c r="AZ53" s="1219"/>
      <c r="BA53" s="1219"/>
      <c r="BB53" s="1219" t="s">
        <v>603</v>
      </c>
      <c r="BC53" s="1219"/>
      <c r="BD53" s="1219"/>
      <c r="BE53" s="1219"/>
      <c r="BF53" s="1219"/>
      <c r="BG53" s="1219"/>
      <c r="BH53" s="1219"/>
      <c r="BI53" s="1219"/>
      <c r="BJ53" s="1219"/>
      <c r="BK53" s="1219"/>
      <c r="BL53" s="1219"/>
      <c r="BM53" s="1219"/>
      <c r="BN53" s="1219"/>
      <c r="BO53" s="1219"/>
      <c r="BP53" s="1216">
        <v>51.3</v>
      </c>
      <c r="BQ53" s="1216"/>
      <c r="BR53" s="1216"/>
      <c r="BS53" s="1216"/>
      <c r="BT53" s="1216"/>
      <c r="BU53" s="1216"/>
      <c r="BV53" s="1216"/>
      <c r="BW53" s="1216"/>
      <c r="BX53" s="1216">
        <v>50.8</v>
      </c>
      <c r="BY53" s="1216"/>
      <c r="BZ53" s="1216"/>
      <c r="CA53" s="1216"/>
      <c r="CB53" s="1216"/>
      <c r="CC53" s="1216"/>
      <c r="CD53" s="1216"/>
      <c r="CE53" s="1216"/>
      <c r="CF53" s="1216">
        <v>52.2</v>
      </c>
      <c r="CG53" s="1216"/>
      <c r="CH53" s="1216"/>
      <c r="CI53" s="1216"/>
      <c r="CJ53" s="1216"/>
      <c r="CK53" s="1216"/>
      <c r="CL53" s="1216"/>
      <c r="CM53" s="1216"/>
      <c r="CN53" s="1216">
        <v>53.9</v>
      </c>
      <c r="CO53" s="1216"/>
      <c r="CP53" s="1216"/>
      <c r="CQ53" s="1216"/>
      <c r="CR53" s="1216"/>
      <c r="CS53" s="1216"/>
      <c r="CT53" s="1216"/>
      <c r="CU53" s="1216"/>
      <c r="CV53" s="1216">
        <v>55.1</v>
      </c>
      <c r="CW53" s="1216"/>
      <c r="CX53" s="1216"/>
      <c r="CY53" s="1216"/>
      <c r="CZ53" s="1216"/>
      <c r="DA53" s="1216"/>
      <c r="DB53" s="1216"/>
      <c r="DC53" s="1216"/>
    </row>
    <row r="54" spans="1:109" x14ac:dyDescent="0.15">
      <c r="A54" s="358"/>
      <c r="B54" s="267"/>
      <c r="G54" s="1231"/>
      <c r="H54" s="1231"/>
      <c r="I54" s="1214"/>
      <c r="J54" s="1214"/>
      <c r="K54" s="1221"/>
      <c r="L54" s="1221"/>
      <c r="M54" s="1221"/>
      <c r="N54" s="1221"/>
      <c r="AM54" s="359"/>
      <c r="AN54" s="1219"/>
      <c r="AO54" s="1219"/>
      <c r="AP54" s="1219"/>
      <c r="AQ54" s="1219"/>
      <c r="AR54" s="1219"/>
      <c r="AS54" s="1219"/>
      <c r="AT54" s="1219"/>
      <c r="AU54" s="1219"/>
      <c r="AV54" s="1219"/>
      <c r="AW54" s="1219"/>
      <c r="AX54" s="1219"/>
      <c r="AY54" s="1219"/>
      <c r="AZ54" s="1219"/>
      <c r="BA54" s="1219"/>
      <c r="BB54" s="1219"/>
      <c r="BC54" s="1219"/>
      <c r="BD54" s="1219"/>
      <c r="BE54" s="1219"/>
      <c r="BF54" s="1219"/>
      <c r="BG54" s="1219"/>
      <c r="BH54" s="1219"/>
      <c r="BI54" s="1219"/>
      <c r="BJ54" s="1219"/>
      <c r="BK54" s="1219"/>
      <c r="BL54" s="1219"/>
      <c r="BM54" s="1219"/>
      <c r="BN54" s="1219"/>
      <c r="BO54" s="1219"/>
      <c r="BP54" s="1216"/>
      <c r="BQ54" s="1216"/>
      <c r="BR54" s="1216"/>
      <c r="BS54" s="1216"/>
      <c r="BT54" s="1216"/>
      <c r="BU54" s="1216"/>
      <c r="BV54" s="1216"/>
      <c r="BW54" s="1216"/>
      <c r="BX54" s="1216"/>
      <c r="BY54" s="1216"/>
      <c r="BZ54" s="1216"/>
      <c r="CA54" s="1216"/>
      <c r="CB54" s="1216"/>
      <c r="CC54" s="1216"/>
      <c r="CD54" s="1216"/>
      <c r="CE54" s="1216"/>
      <c r="CF54" s="1216"/>
      <c r="CG54" s="1216"/>
      <c r="CH54" s="1216"/>
      <c r="CI54" s="1216"/>
      <c r="CJ54" s="1216"/>
      <c r="CK54" s="1216"/>
      <c r="CL54" s="1216"/>
      <c r="CM54" s="1216"/>
      <c r="CN54" s="1216"/>
      <c r="CO54" s="1216"/>
      <c r="CP54" s="1216"/>
      <c r="CQ54" s="1216"/>
      <c r="CR54" s="1216"/>
      <c r="CS54" s="1216"/>
      <c r="CT54" s="1216"/>
      <c r="CU54" s="1216"/>
      <c r="CV54" s="1216"/>
      <c r="CW54" s="1216"/>
      <c r="CX54" s="1216"/>
      <c r="CY54" s="1216"/>
      <c r="CZ54" s="1216"/>
      <c r="DA54" s="1216"/>
      <c r="DB54" s="1216"/>
      <c r="DC54" s="1216"/>
    </row>
    <row r="55" spans="1:109" x14ac:dyDescent="0.15">
      <c r="A55" s="358"/>
      <c r="B55" s="267"/>
      <c r="G55" s="1214"/>
      <c r="H55" s="1214"/>
      <c r="I55" s="1214"/>
      <c r="J55" s="1214"/>
      <c r="K55" s="1221"/>
      <c r="L55" s="1221"/>
      <c r="M55" s="1221"/>
      <c r="N55" s="1221"/>
      <c r="AN55" s="1220" t="s">
        <v>604</v>
      </c>
      <c r="AO55" s="1220"/>
      <c r="AP55" s="1220"/>
      <c r="AQ55" s="1220"/>
      <c r="AR55" s="1220"/>
      <c r="AS55" s="1220"/>
      <c r="AT55" s="1220"/>
      <c r="AU55" s="1220"/>
      <c r="AV55" s="1220"/>
      <c r="AW55" s="1220"/>
      <c r="AX55" s="1220"/>
      <c r="AY55" s="1220"/>
      <c r="AZ55" s="1220"/>
      <c r="BA55" s="1220"/>
      <c r="BB55" s="1219" t="s">
        <v>602</v>
      </c>
      <c r="BC55" s="1219"/>
      <c r="BD55" s="1219"/>
      <c r="BE55" s="1219"/>
      <c r="BF55" s="1219"/>
      <c r="BG55" s="1219"/>
      <c r="BH55" s="1219"/>
      <c r="BI55" s="1219"/>
      <c r="BJ55" s="1219"/>
      <c r="BK55" s="1219"/>
      <c r="BL55" s="1219"/>
      <c r="BM55" s="1219"/>
      <c r="BN55" s="1219"/>
      <c r="BO55" s="1219"/>
      <c r="BP55" s="1216">
        <v>0</v>
      </c>
      <c r="BQ55" s="1216"/>
      <c r="BR55" s="1216"/>
      <c r="BS55" s="1216"/>
      <c r="BT55" s="1216"/>
      <c r="BU55" s="1216"/>
      <c r="BV55" s="1216"/>
      <c r="BW55" s="1216"/>
      <c r="BX55" s="1216">
        <v>0</v>
      </c>
      <c r="BY55" s="1216"/>
      <c r="BZ55" s="1216"/>
      <c r="CA55" s="1216"/>
      <c r="CB55" s="1216"/>
      <c r="CC55" s="1216"/>
      <c r="CD55" s="1216"/>
      <c r="CE55" s="1216"/>
      <c r="CF55" s="1216">
        <v>0</v>
      </c>
      <c r="CG55" s="1216"/>
      <c r="CH55" s="1216"/>
      <c r="CI55" s="1216"/>
      <c r="CJ55" s="1216"/>
      <c r="CK55" s="1216"/>
      <c r="CL55" s="1216"/>
      <c r="CM55" s="1216"/>
      <c r="CN55" s="1216">
        <v>0</v>
      </c>
      <c r="CO55" s="1216"/>
      <c r="CP55" s="1216"/>
      <c r="CQ55" s="1216"/>
      <c r="CR55" s="1216"/>
      <c r="CS55" s="1216"/>
      <c r="CT55" s="1216"/>
      <c r="CU55" s="1216"/>
      <c r="CV55" s="1216">
        <v>0</v>
      </c>
      <c r="CW55" s="1216"/>
      <c r="CX55" s="1216"/>
      <c r="CY55" s="1216"/>
      <c r="CZ55" s="1216"/>
      <c r="DA55" s="1216"/>
      <c r="DB55" s="1216"/>
      <c r="DC55" s="1216"/>
    </row>
    <row r="56" spans="1:109" x14ac:dyDescent="0.15">
      <c r="A56" s="358"/>
      <c r="B56" s="267"/>
      <c r="G56" s="1214"/>
      <c r="H56" s="1214"/>
      <c r="I56" s="1214"/>
      <c r="J56" s="1214"/>
      <c r="K56" s="1221"/>
      <c r="L56" s="1221"/>
      <c r="M56" s="1221"/>
      <c r="N56" s="1221"/>
      <c r="AN56" s="1220"/>
      <c r="AO56" s="1220"/>
      <c r="AP56" s="1220"/>
      <c r="AQ56" s="1220"/>
      <c r="AR56" s="1220"/>
      <c r="AS56" s="1220"/>
      <c r="AT56" s="1220"/>
      <c r="AU56" s="1220"/>
      <c r="AV56" s="1220"/>
      <c r="AW56" s="1220"/>
      <c r="AX56" s="1220"/>
      <c r="AY56" s="1220"/>
      <c r="AZ56" s="1220"/>
      <c r="BA56" s="1220"/>
      <c r="BB56" s="1219"/>
      <c r="BC56" s="1219"/>
      <c r="BD56" s="1219"/>
      <c r="BE56" s="1219"/>
      <c r="BF56" s="1219"/>
      <c r="BG56" s="1219"/>
      <c r="BH56" s="1219"/>
      <c r="BI56" s="1219"/>
      <c r="BJ56" s="1219"/>
      <c r="BK56" s="1219"/>
      <c r="BL56" s="1219"/>
      <c r="BM56" s="1219"/>
      <c r="BN56" s="1219"/>
      <c r="BO56" s="1219"/>
      <c r="BP56" s="1216"/>
      <c r="BQ56" s="1216"/>
      <c r="BR56" s="1216"/>
      <c r="BS56" s="1216"/>
      <c r="BT56" s="1216"/>
      <c r="BU56" s="1216"/>
      <c r="BV56" s="1216"/>
      <c r="BW56" s="1216"/>
      <c r="BX56" s="1216"/>
      <c r="BY56" s="1216"/>
      <c r="BZ56" s="1216"/>
      <c r="CA56" s="1216"/>
      <c r="CB56" s="1216"/>
      <c r="CC56" s="1216"/>
      <c r="CD56" s="1216"/>
      <c r="CE56" s="1216"/>
      <c r="CF56" s="1216"/>
      <c r="CG56" s="1216"/>
      <c r="CH56" s="1216"/>
      <c r="CI56" s="1216"/>
      <c r="CJ56" s="1216"/>
      <c r="CK56" s="1216"/>
      <c r="CL56" s="1216"/>
      <c r="CM56" s="1216"/>
      <c r="CN56" s="1216"/>
      <c r="CO56" s="1216"/>
      <c r="CP56" s="1216"/>
      <c r="CQ56" s="1216"/>
      <c r="CR56" s="1216"/>
      <c r="CS56" s="1216"/>
      <c r="CT56" s="1216"/>
      <c r="CU56" s="1216"/>
      <c r="CV56" s="1216"/>
      <c r="CW56" s="1216"/>
      <c r="CX56" s="1216"/>
      <c r="CY56" s="1216"/>
      <c r="CZ56" s="1216"/>
      <c r="DA56" s="1216"/>
      <c r="DB56" s="1216"/>
      <c r="DC56" s="1216"/>
    </row>
    <row r="57" spans="1:109" s="358" customFormat="1" x14ac:dyDescent="0.15">
      <c r="B57" s="362"/>
      <c r="G57" s="1214"/>
      <c r="H57" s="1214"/>
      <c r="I57" s="1217"/>
      <c r="J57" s="1217"/>
      <c r="K57" s="1221"/>
      <c r="L57" s="1221"/>
      <c r="M57" s="1221"/>
      <c r="N57" s="1221"/>
      <c r="AM57" s="263"/>
      <c r="AN57" s="1220"/>
      <c r="AO57" s="1220"/>
      <c r="AP57" s="1220"/>
      <c r="AQ57" s="1220"/>
      <c r="AR57" s="1220"/>
      <c r="AS57" s="1220"/>
      <c r="AT57" s="1220"/>
      <c r="AU57" s="1220"/>
      <c r="AV57" s="1220"/>
      <c r="AW57" s="1220"/>
      <c r="AX57" s="1220"/>
      <c r="AY57" s="1220"/>
      <c r="AZ57" s="1220"/>
      <c r="BA57" s="1220"/>
      <c r="BB57" s="1219" t="s">
        <v>603</v>
      </c>
      <c r="BC57" s="1219"/>
      <c r="BD57" s="1219"/>
      <c r="BE57" s="1219"/>
      <c r="BF57" s="1219"/>
      <c r="BG57" s="1219"/>
      <c r="BH57" s="1219"/>
      <c r="BI57" s="1219"/>
      <c r="BJ57" s="1219"/>
      <c r="BK57" s="1219"/>
      <c r="BL57" s="1219"/>
      <c r="BM57" s="1219"/>
      <c r="BN57" s="1219"/>
      <c r="BO57" s="1219"/>
      <c r="BP57" s="1216">
        <v>56.3</v>
      </c>
      <c r="BQ57" s="1216"/>
      <c r="BR57" s="1216"/>
      <c r="BS57" s="1216"/>
      <c r="BT57" s="1216"/>
      <c r="BU57" s="1216"/>
      <c r="BV57" s="1216"/>
      <c r="BW57" s="1216"/>
      <c r="BX57" s="1216">
        <v>57.7</v>
      </c>
      <c r="BY57" s="1216"/>
      <c r="BZ57" s="1216"/>
      <c r="CA57" s="1216"/>
      <c r="CB57" s="1216"/>
      <c r="CC57" s="1216"/>
      <c r="CD57" s="1216"/>
      <c r="CE57" s="1216"/>
      <c r="CF57" s="1216">
        <v>58.9</v>
      </c>
      <c r="CG57" s="1216"/>
      <c r="CH57" s="1216"/>
      <c r="CI57" s="1216"/>
      <c r="CJ57" s="1216"/>
      <c r="CK57" s="1216"/>
      <c r="CL57" s="1216"/>
      <c r="CM57" s="1216"/>
      <c r="CN57" s="1216">
        <v>60</v>
      </c>
      <c r="CO57" s="1216"/>
      <c r="CP57" s="1216"/>
      <c r="CQ57" s="1216"/>
      <c r="CR57" s="1216"/>
      <c r="CS57" s="1216"/>
      <c r="CT57" s="1216"/>
      <c r="CU57" s="1216"/>
      <c r="CV57" s="1216">
        <v>60.9</v>
      </c>
      <c r="CW57" s="1216"/>
      <c r="CX57" s="1216"/>
      <c r="CY57" s="1216"/>
      <c r="CZ57" s="1216"/>
      <c r="DA57" s="1216"/>
      <c r="DB57" s="1216"/>
      <c r="DC57" s="1216"/>
      <c r="DD57" s="363"/>
      <c r="DE57" s="362"/>
    </row>
    <row r="58" spans="1:109" s="358" customFormat="1" x14ac:dyDescent="0.15">
      <c r="A58" s="263"/>
      <c r="B58" s="362"/>
      <c r="G58" s="1214"/>
      <c r="H58" s="1214"/>
      <c r="I58" s="1217"/>
      <c r="J58" s="1217"/>
      <c r="K58" s="1221"/>
      <c r="L58" s="1221"/>
      <c r="M58" s="1221"/>
      <c r="N58" s="1221"/>
      <c r="AM58" s="263"/>
      <c r="AN58" s="1220"/>
      <c r="AO58" s="1220"/>
      <c r="AP58" s="1220"/>
      <c r="AQ58" s="1220"/>
      <c r="AR58" s="1220"/>
      <c r="AS58" s="1220"/>
      <c r="AT58" s="1220"/>
      <c r="AU58" s="1220"/>
      <c r="AV58" s="1220"/>
      <c r="AW58" s="1220"/>
      <c r="AX58" s="1220"/>
      <c r="AY58" s="1220"/>
      <c r="AZ58" s="1220"/>
      <c r="BA58" s="1220"/>
      <c r="BB58" s="1219"/>
      <c r="BC58" s="1219"/>
      <c r="BD58" s="1219"/>
      <c r="BE58" s="1219"/>
      <c r="BF58" s="1219"/>
      <c r="BG58" s="1219"/>
      <c r="BH58" s="1219"/>
      <c r="BI58" s="1219"/>
      <c r="BJ58" s="1219"/>
      <c r="BK58" s="1219"/>
      <c r="BL58" s="1219"/>
      <c r="BM58" s="1219"/>
      <c r="BN58" s="1219"/>
      <c r="BO58" s="1219"/>
      <c r="BP58" s="1216"/>
      <c r="BQ58" s="1216"/>
      <c r="BR58" s="1216"/>
      <c r="BS58" s="1216"/>
      <c r="BT58" s="1216"/>
      <c r="BU58" s="1216"/>
      <c r="BV58" s="1216"/>
      <c r="BW58" s="1216"/>
      <c r="BX58" s="1216"/>
      <c r="BY58" s="1216"/>
      <c r="BZ58" s="1216"/>
      <c r="CA58" s="1216"/>
      <c r="CB58" s="1216"/>
      <c r="CC58" s="1216"/>
      <c r="CD58" s="1216"/>
      <c r="CE58" s="1216"/>
      <c r="CF58" s="1216"/>
      <c r="CG58" s="1216"/>
      <c r="CH58" s="1216"/>
      <c r="CI58" s="1216"/>
      <c r="CJ58" s="1216"/>
      <c r="CK58" s="1216"/>
      <c r="CL58" s="1216"/>
      <c r="CM58" s="1216"/>
      <c r="CN58" s="1216"/>
      <c r="CO58" s="1216"/>
      <c r="CP58" s="1216"/>
      <c r="CQ58" s="1216"/>
      <c r="CR58" s="1216"/>
      <c r="CS58" s="1216"/>
      <c r="CT58" s="1216"/>
      <c r="CU58" s="1216"/>
      <c r="CV58" s="1216"/>
      <c r="CW58" s="1216"/>
      <c r="CX58" s="1216"/>
      <c r="CY58" s="1216"/>
      <c r="CZ58" s="1216"/>
      <c r="DA58" s="1216"/>
      <c r="DB58" s="1216"/>
      <c r="DC58" s="1216"/>
      <c r="DD58" s="363"/>
      <c r="DE58" s="362"/>
    </row>
    <row r="59" spans="1:109" s="358" customFormat="1" x14ac:dyDescent="0.15">
      <c r="A59" s="263"/>
      <c r="B59" s="362"/>
      <c r="K59" s="364"/>
      <c r="L59" s="364"/>
      <c r="M59" s="364"/>
      <c r="N59" s="364"/>
      <c r="AQ59" s="364"/>
      <c r="AR59" s="364"/>
      <c r="AS59" s="364"/>
      <c r="AT59" s="364"/>
      <c r="BC59" s="364"/>
      <c r="BD59" s="364"/>
      <c r="BE59" s="364"/>
      <c r="BF59" s="364"/>
      <c r="BO59" s="364"/>
      <c r="BP59" s="364"/>
      <c r="BQ59" s="364"/>
      <c r="BR59" s="364"/>
      <c r="CA59" s="364"/>
      <c r="CB59" s="364"/>
      <c r="CC59" s="364"/>
      <c r="CD59" s="364"/>
      <c r="CM59" s="364"/>
      <c r="CN59" s="364"/>
      <c r="CO59" s="364"/>
      <c r="CP59" s="364"/>
      <c r="CY59" s="364"/>
      <c r="CZ59" s="364"/>
      <c r="DA59" s="364"/>
      <c r="DB59" s="364"/>
      <c r="DC59" s="364"/>
      <c r="DD59" s="363"/>
      <c r="DE59" s="362"/>
    </row>
    <row r="60" spans="1:109" s="358" customFormat="1" x14ac:dyDescent="0.15">
      <c r="A60" s="263"/>
      <c r="B60" s="362"/>
      <c r="K60" s="364"/>
      <c r="L60" s="364"/>
      <c r="M60" s="364"/>
      <c r="N60" s="364"/>
      <c r="AQ60" s="364"/>
      <c r="AR60" s="364"/>
      <c r="AS60" s="364"/>
      <c r="AT60" s="364"/>
      <c r="BC60" s="364"/>
      <c r="BD60" s="364"/>
      <c r="BE60" s="364"/>
      <c r="BF60" s="364"/>
      <c r="BO60" s="364"/>
      <c r="BP60" s="364"/>
      <c r="BQ60" s="364"/>
      <c r="BR60" s="364"/>
      <c r="CA60" s="364"/>
      <c r="CB60" s="364"/>
      <c r="CC60" s="364"/>
      <c r="CD60" s="364"/>
      <c r="CM60" s="364"/>
      <c r="CN60" s="364"/>
      <c r="CO60" s="364"/>
      <c r="CP60" s="364"/>
      <c r="CY60" s="364"/>
      <c r="CZ60" s="364"/>
      <c r="DA60" s="364"/>
      <c r="DB60" s="364"/>
      <c r="DC60" s="364"/>
      <c r="DD60" s="363"/>
      <c r="DE60" s="362"/>
    </row>
    <row r="61" spans="1:109" s="358" customFormat="1" x14ac:dyDescent="0.15">
      <c r="A61" s="263"/>
      <c r="B61" s="365"/>
      <c r="C61" s="366"/>
      <c r="D61" s="366"/>
      <c r="E61" s="366"/>
      <c r="F61" s="366"/>
      <c r="G61" s="366"/>
      <c r="H61" s="366"/>
      <c r="I61" s="366"/>
      <c r="J61" s="366"/>
      <c r="K61" s="366"/>
      <c r="L61" s="366"/>
      <c r="M61" s="367"/>
      <c r="N61" s="367"/>
      <c r="O61" s="366"/>
      <c r="P61" s="366"/>
      <c r="Q61" s="366"/>
      <c r="R61" s="366"/>
      <c r="S61" s="366"/>
      <c r="T61" s="366"/>
      <c r="U61" s="366"/>
      <c r="V61" s="366"/>
      <c r="W61" s="366"/>
      <c r="X61" s="366"/>
      <c r="Y61" s="366"/>
      <c r="Z61" s="366"/>
      <c r="AA61" s="366"/>
      <c r="AB61" s="366"/>
      <c r="AC61" s="366"/>
      <c r="AD61" s="366"/>
      <c r="AE61" s="366"/>
      <c r="AF61" s="366"/>
      <c r="AG61" s="366"/>
      <c r="AH61" s="366"/>
      <c r="AI61" s="366"/>
      <c r="AJ61" s="366"/>
      <c r="AK61" s="366"/>
      <c r="AL61" s="366"/>
      <c r="AM61" s="366"/>
      <c r="AN61" s="366"/>
      <c r="AO61" s="366"/>
      <c r="AP61" s="366"/>
      <c r="AQ61" s="366"/>
      <c r="AR61" s="366"/>
      <c r="AS61" s="367"/>
      <c r="AT61" s="367"/>
      <c r="AU61" s="366"/>
      <c r="AV61" s="366"/>
      <c r="AW61" s="366"/>
      <c r="AX61" s="366"/>
      <c r="AY61" s="366"/>
      <c r="AZ61" s="366"/>
      <c r="BA61" s="366"/>
      <c r="BB61" s="366"/>
      <c r="BC61" s="366"/>
      <c r="BD61" s="366"/>
      <c r="BE61" s="367"/>
      <c r="BF61" s="367"/>
      <c r="BG61" s="366"/>
      <c r="BH61" s="366"/>
      <c r="BI61" s="366"/>
      <c r="BJ61" s="366"/>
      <c r="BK61" s="366"/>
      <c r="BL61" s="366"/>
      <c r="BM61" s="366"/>
      <c r="BN61" s="366"/>
      <c r="BO61" s="366"/>
      <c r="BP61" s="366"/>
      <c r="BQ61" s="367"/>
      <c r="BR61" s="367"/>
      <c r="BS61" s="366"/>
      <c r="BT61" s="366"/>
      <c r="BU61" s="366"/>
      <c r="BV61" s="366"/>
      <c r="BW61" s="366"/>
      <c r="BX61" s="366"/>
      <c r="BY61" s="366"/>
      <c r="BZ61" s="366"/>
      <c r="CA61" s="366"/>
      <c r="CB61" s="366"/>
      <c r="CC61" s="367"/>
      <c r="CD61" s="367"/>
      <c r="CE61" s="366"/>
      <c r="CF61" s="366"/>
      <c r="CG61" s="366"/>
      <c r="CH61" s="366"/>
      <c r="CI61" s="366"/>
      <c r="CJ61" s="366"/>
      <c r="CK61" s="366"/>
      <c r="CL61" s="366"/>
      <c r="CM61" s="366"/>
      <c r="CN61" s="366"/>
      <c r="CO61" s="367"/>
      <c r="CP61" s="367"/>
      <c r="CQ61" s="366"/>
      <c r="CR61" s="366"/>
      <c r="CS61" s="366"/>
      <c r="CT61" s="366"/>
      <c r="CU61" s="366"/>
      <c r="CV61" s="366"/>
      <c r="CW61" s="366"/>
      <c r="CX61" s="366"/>
      <c r="CY61" s="366"/>
      <c r="CZ61" s="366"/>
      <c r="DA61" s="367"/>
      <c r="DB61" s="367"/>
      <c r="DC61" s="367"/>
      <c r="DD61" s="368"/>
      <c r="DE61" s="362"/>
    </row>
    <row r="62" spans="1:109" x14ac:dyDescent="0.15">
      <c r="B62" s="356"/>
      <c r="C62" s="356"/>
      <c r="D62" s="356"/>
      <c r="E62" s="356"/>
      <c r="F62" s="356"/>
      <c r="G62" s="356"/>
      <c r="H62" s="356"/>
      <c r="I62" s="356"/>
      <c r="J62" s="356"/>
      <c r="K62" s="356"/>
      <c r="L62" s="356"/>
      <c r="M62" s="356"/>
      <c r="N62" s="356"/>
      <c r="O62" s="356"/>
      <c r="P62" s="356"/>
      <c r="Q62" s="356"/>
      <c r="R62" s="356"/>
      <c r="S62" s="356"/>
      <c r="T62" s="356"/>
      <c r="U62" s="356"/>
      <c r="V62" s="356"/>
      <c r="W62" s="356"/>
      <c r="X62" s="356"/>
      <c r="Y62" s="356"/>
      <c r="Z62" s="356"/>
      <c r="AA62" s="356"/>
      <c r="AB62" s="356"/>
      <c r="AC62" s="356"/>
      <c r="AD62" s="356"/>
      <c r="AE62" s="356"/>
      <c r="AF62" s="356"/>
      <c r="AG62" s="356"/>
      <c r="AH62" s="356"/>
      <c r="AI62" s="356"/>
      <c r="AJ62" s="356"/>
      <c r="AK62" s="356"/>
      <c r="AL62" s="356"/>
      <c r="AM62" s="356"/>
      <c r="AN62" s="356"/>
      <c r="AO62" s="356"/>
      <c r="AP62" s="356"/>
      <c r="AQ62" s="356"/>
      <c r="AR62" s="356"/>
      <c r="AS62" s="356"/>
      <c r="AT62" s="356"/>
      <c r="AU62" s="356"/>
      <c r="AV62" s="356"/>
      <c r="AW62" s="356"/>
      <c r="AX62" s="356"/>
      <c r="AY62" s="356"/>
      <c r="AZ62" s="356"/>
      <c r="BA62" s="356"/>
      <c r="BB62" s="356"/>
      <c r="BC62" s="356"/>
      <c r="BD62" s="356"/>
      <c r="BE62" s="356"/>
      <c r="BF62" s="356"/>
      <c r="BG62" s="356"/>
      <c r="BH62" s="356"/>
      <c r="BI62" s="356"/>
      <c r="BJ62" s="356"/>
      <c r="BK62" s="356"/>
      <c r="BL62" s="356"/>
      <c r="BM62" s="356"/>
      <c r="BN62" s="356"/>
      <c r="BO62" s="356"/>
      <c r="BP62" s="356"/>
      <c r="BQ62" s="356"/>
      <c r="BR62" s="356"/>
      <c r="BS62" s="356"/>
      <c r="BT62" s="356"/>
      <c r="BU62" s="356"/>
      <c r="BV62" s="356"/>
      <c r="BW62" s="356"/>
      <c r="BX62" s="356"/>
      <c r="BY62" s="356"/>
      <c r="BZ62" s="356"/>
      <c r="CA62" s="356"/>
      <c r="CB62" s="356"/>
      <c r="CC62" s="356"/>
      <c r="CD62" s="356"/>
      <c r="CE62" s="356"/>
      <c r="CF62" s="356"/>
      <c r="CG62" s="356"/>
      <c r="CH62" s="356"/>
      <c r="CI62" s="356"/>
      <c r="CJ62" s="356"/>
      <c r="CK62" s="356"/>
      <c r="CL62" s="356"/>
      <c r="CM62" s="356"/>
      <c r="CN62" s="356"/>
      <c r="CO62" s="356"/>
      <c r="CP62" s="356"/>
      <c r="CQ62" s="356"/>
      <c r="CR62" s="356"/>
      <c r="CS62" s="356"/>
      <c r="CT62" s="356"/>
      <c r="CU62" s="356"/>
      <c r="CV62" s="356"/>
      <c r="CW62" s="356"/>
      <c r="CX62" s="356"/>
      <c r="CY62" s="356"/>
      <c r="CZ62" s="356"/>
      <c r="DA62" s="356"/>
      <c r="DB62" s="356"/>
      <c r="DC62" s="356"/>
      <c r="DD62" s="356"/>
      <c r="DE62" s="263"/>
    </row>
    <row r="63" spans="1:109" ht="17.25" x14ac:dyDescent="0.15">
      <c r="B63" s="320" t="s">
        <v>605</v>
      </c>
    </row>
    <row r="64" spans="1:109" x14ac:dyDescent="0.15">
      <c r="B64" s="267"/>
      <c r="G64" s="357"/>
      <c r="I64" s="369"/>
      <c r="J64" s="369"/>
      <c r="K64" s="369"/>
      <c r="L64" s="369"/>
      <c r="M64" s="369"/>
      <c r="N64" s="370"/>
      <c r="AM64" s="357"/>
      <c r="AN64" s="357" t="s">
        <v>599</v>
      </c>
      <c r="AP64" s="358"/>
      <c r="AQ64" s="358"/>
      <c r="AR64" s="358"/>
      <c r="AY64" s="357"/>
      <c r="BA64" s="358"/>
      <c r="BB64" s="358"/>
      <c r="BC64" s="358"/>
      <c r="BK64" s="357"/>
      <c r="BM64" s="358"/>
      <c r="BN64" s="358"/>
      <c r="BO64" s="358"/>
      <c r="BW64" s="357"/>
      <c r="BY64" s="358"/>
      <c r="BZ64" s="358"/>
      <c r="CA64" s="358"/>
      <c r="CI64" s="357"/>
      <c r="CK64" s="358"/>
      <c r="CL64" s="358"/>
      <c r="CM64" s="358"/>
      <c r="CU64" s="357"/>
      <c r="CW64" s="358"/>
      <c r="CX64" s="358"/>
      <c r="CY64" s="358"/>
    </row>
    <row r="65" spans="2:107" x14ac:dyDescent="0.15">
      <c r="B65" s="267"/>
      <c r="AN65" s="1222" t="s">
        <v>608</v>
      </c>
      <c r="AO65" s="1223"/>
      <c r="AP65" s="1223"/>
      <c r="AQ65" s="1223"/>
      <c r="AR65" s="1223"/>
      <c r="AS65" s="1223"/>
      <c r="AT65" s="1223"/>
      <c r="AU65" s="1223"/>
      <c r="AV65" s="1223"/>
      <c r="AW65" s="1223"/>
      <c r="AX65" s="1223"/>
      <c r="AY65" s="1223"/>
      <c r="AZ65" s="1223"/>
      <c r="BA65" s="1223"/>
      <c r="BB65" s="1223"/>
      <c r="BC65" s="1223"/>
      <c r="BD65" s="1223"/>
      <c r="BE65" s="1223"/>
      <c r="BF65" s="1223"/>
      <c r="BG65" s="1223"/>
      <c r="BH65" s="1223"/>
      <c r="BI65" s="1223"/>
      <c r="BJ65" s="1223"/>
      <c r="BK65" s="1223"/>
      <c r="BL65" s="1223"/>
      <c r="BM65" s="1223"/>
      <c r="BN65" s="1223"/>
      <c r="BO65" s="1223"/>
      <c r="BP65" s="1223"/>
      <c r="BQ65" s="1223"/>
      <c r="BR65" s="1223"/>
      <c r="BS65" s="1223"/>
      <c r="BT65" s="1223"/>
      <c r="BU65" s="1223"/>
      <c r="BV65" s="1223"/>
      <c r="BW65" s="1223"/>
      <c r="BX65" s="1223"/>
      <c r="BY65" s="1223"/>
      <c r="BZ65" s="1223"/>
      <c r="CA65" s="1223"/>
      <c r="CB65" s="1223"/>
      <c r="CC65" s="1223"/>
      <c r="CD65" s="1223"/>
      <c r="CE65" s="1223"/>
      <c r="CF65" s="1223"/>
      <c r="CG65" s="1223"/>
      <c r="CH65" s="1223"/>
      <c r="CI65" s="1223"/>
      <c r="CJ65" s="1223"/>
      <c r="CK65" s="1223"/>
      <c r="CL65" s="1223"/>
      <c r="CM65" s="1223"/>
      <c r="CN65" s="1223"/>
      <c r="CO65" s="1223"/>
      <c r="CP65" s="1223"/>
      <c r="CQ65" s="1223"/>
      <c r="CR65" s="1223"/>
      <c r="CS65" s="1223"/>
      <c r="CT65" s="1223"/>
      <c r="CU65" s="1223"/>
      <c r="CV65" s="1223"/>
      <c r="CW65" s="1223"/>
      <c r="CX65" s="1223"/>
      <c r="CY65" s="1223"/>
      <c r="CZ65" s="1223"/>
      <c r="DA65" s="1223"/>
      <c r="DB65" s="1223"/>
      <c r="DC65" s="1224"/>
    </row>
    <row r="66" spans="2:107" x14ac:dyDescent="0.15">
      <c r="B66" s="267"/>
      <c r="AN66" s="1225"/>
      <c r="AO66" s="1226"/>
      <c r="AP66" s="1226"/>
      <c r="AQ66" s="1226"/>
      <c r="AR66" s="1226"/>
      <c r="AS66" s="1226"/>
      <c r="AT66" s="1226"/>
      <c r="AU66" s="1226"/>
      <c r="AV66" s="1226"/>
      <c r="AW66" s="1226"/>
      <c r="AX66" s="1226"/>
      <c r="AY66" s="1226"/>
      <c r="AZ66" s="1226"/>
      <c r="BA66" s="1226"/>
      <c r="BB66" s="1226"/>
      <c r="BC66" s="1226"/>
      <c r="BD66" s="1226"/>
      <c r="BE66" s="1226"/>
      <c r="BF66" s="1226"/>
      <c r="BG66" s="1226"/>
      <c r="BH66" s="1226"/>
      <c r="BI66" s="1226"/>
      <c r="BJ66" s="1226"/>
      <c r="BK66" s="1226"/>
      <c r="BL66" s="1226"/>
      <c r="BM66" s="1226"/>
      <c r="BN66" s="1226"/>
      <c r="BO66" s="1226"/>
      <c r="BP66" s="1226"/>
      <c r="BQ66" s="1226"/>
      <c r="BR66" s="1226"/>
      <c r="BS66" s="1226"/>
      <c r="BT66" s="1226"/>
      <c r="BU66" s="1226"/>
      <c r="BV66" s="1226"/>
      <c r="BW66" s="1226"/>
      <c r="BX66" s="1226"/>
      <c r="BY66" s="1226"/>
      <c r="BZ66" s="1226"/>
      <c r="CA66" s="1226"/>
      <c r="CB66" s="1226"/>
      <c r="CC66" s="1226"/>
      <c r="CD66" s="1226"/>
      <c r="CE66" s="1226"/>
      <c r="CF66" s="1226"/>
      <c r="CG66" s="1226"/>
      <c r="CH66" s="1226"/>
      <c r="CI66" s="1226"/>
      <c r="CJ66" s="1226"/>
      <c r="CK66" s="1226"/>
      <c r="CL66" s="1226"/>
      <c r="CM66" s="1226"/>
      <c r="CN66" s="1226"/>
      <c r="CO66" s="1226"/>
      <c r="CP66" s="1226"/>
      <c r="CQ66" s="1226"/>
      <c r="CR66" s="1226"/>
      <c r="CS66" s="1226"/>
      <c r="CT66" s="1226"/>
      <c r="CU66" s="1226"/>
      <c r="CV66" s="1226"/>
      <c r="CW66" s="1226"/>
      <c r="CX66" s="1226"/>
      <c r="CY66" s="1226"/>
      <c r="CZ66" s="1226"/>
      <c r="DA66" s="1226"/>
      <c r="DB66" s="1226"/>
      <c r="DC66" s="1227"/>
    </row>
    <row r="67" spans="2:107" x14ac:dyDescent="0.15">
      <c r="B67" s="267"/>
      <c r="AN67" s="1225"/>
      <c r="AO67" s="1226"/>
      <c r="AP67" s="1226"/>
      <c r="AQ67" s="1226"/>
      <c r="AR67" s="1226"/>
      <c r="AS67" s="1226"/>
      <c r="AT67" s="1226"/>
      <c r="AU67" s="1226"/>
      <c r="AV67" s="1226"/>
      <c r="AW67" s="1226"/>
      <c r="AX67" s="1226"/>
      <c r="AY67" s="1226"/>
      <c r="AZ67" s="1226"/>
      <c r="BA67" s="1226"/>
      <c r="BB67" s="1226"/>
      <c r="BC67" s="1226"/>
      <c r="BD67" s="1226"/>
      <c r="BE67" s="1226"/>
      <c r="BF67" s="1226"/>
      <c r="BG67" s="1226"/>
      <c r="BH67" s="1226"/>
      <c r="BI67" s="1226"/>
      <c r="BJ67" s="1226"/>
      <c r="BK67" s="1226"/>
      <c r="BL67" s="1226"/>
      <c r="BM67" s="1226"/>
      <c r="BN67" s="1226"/>
      <c r="BO67" s="1226"/>
      <c r="BP67" s="1226"/>
      <c r="BQ67" s="1226"/>
      <c r="BR67" s="1226"/>
      <c r="BS67" s="1226"/>
      <c r="BT67" s="1226"/>
      <c r="BU67" s="1226"/>
      <c r="BV67" s="1226"/>
      <c r="BW67" s="1226"/>
      <c r="BX67" s="1226"/>
      <c r="BY67" s="1226"/>
      <c r="BZ67" s="1226"/>
      <c r="CA67" s="1226"/>
      <c r="CB67" s="1226"/>
      <c r="CC67" s="1226"/>
      <c r="CD67" s="1226"/>
      <c r="CE67" s="1226"/>
      <c r="CF67" s="1226"/>
      <c r="CG67" s="1226"/>
      <c r="CH67" s="1226"/>
      <c r="CI67" s="1226"/>
      <c r="CJ67" s="1226"/>
      <c r="CK67" s="1226"/>
      <c r="CL67" s="1226"/>
      <c r="CM67" s="1226"/>
      <c r="CN67" s="1226"/>
      <c r="CO67" s="1226"/>
      <c r="CP67" s="1226"/>
      <c r="CQ67" s="1226"/>
      <c r="CR67" s="1226"/>
      <c r="CS67" s="1226"/>
      <c r="CT67" s="1226"/>
      <c r="CU67" s="1226"/>
      <c r="CV67" s="1226"/>
      <c r="CW67" s="1226"/>
      <c r="CX67" s="1226"/>
      <c r="CY67" s="1226"/>
      <c r="CZ67" s="1226"/>
      <c r="DA67" s="1226"/>
      <c r="DB67" s="1226"/>
      <c r="DC67" s="1227"/>
    </row>
    <row r="68" spans="2:107" x14ac:dyDescent="0.15">
      <c r="B68" s="267"/>
      <c r="AN68" s="1225"/>
      <c r="AO68" s="1226"/>
      <c r="AP68" s="1226"/>
      <c r="AQ68" s="1226"/>
      <c r="AR68" s="1226"/>
      <c r="AS68" s="1226"/>
      <c r="AT68" s="1226"/>
      <c r="AU68" s="1226"/>
      <c r="AV68" s="1226"/>
      <c r="AW68" s="1226"/>
      <c r="AX68" s="1226"/>
      <c r="AY68" s="1226"/>
      <c r="AZ68" s="1226"/>
      <c r="BA68" s="1226"/>
      <c r="BB68" s="1226"/>
      <c r="BC68" s="1226"/>
      <c r="BD68" s="1226"/>
      <c r="BE68" s="1226"/>
      <c r="BF68" s="1226"/>
      <c r="BG68" s="1226"/>
      <c r="BH68" s="1226"/>
      <c r="BI68" s="1226"/>
      <c r="BJ68" s="1226"/>
      <c r="BK68" s="1226"/>
      <c r="BL68" s="1226"/>
      <c r="BM68" s="1226"/>
      <c r="BN68" s="1226"/>
      <c r="BO68" s="1226"/>
      <c r="BP68" s="1226"/>
      <c r="BQ68" s="1226"/>
      <c r="BR68" s="1226"/>
      <c r="BS68" s="1226"/>
      <c r="BT68" s="1226"/>
      <c r="BU68" s="1226"/>
      <c r="BV68" s="1226"/>
      <c r="BW68" s="1226"/>
      <c r="BX68" s="1226"/>
      <c r="BY68" s="1226"/>
      <c r="BZ68" s="1226"/>
      <c r="CA68" s="1226"/>
      <c r="CB68" s="1226"/>
      <c r="CC68" s="1226"/>
      <c r="CD68" s="1226"/>
      <c r="CE68" s="1226"/>
      <c r="CF68" s="1226"/>
      <c r="CG68" s="1226"/>
      <c r="CH68" s="1226"/>
      <c r="CI68" s="1226"/>
      <c r="CJ68" s="1226"/>
      <c r="CK68" s="1226"/>
      <c r="CL68" s="1226"/>
      <c r="CM68" s="1226"/>
      <c r="CN68" s="1226"/>
      <c r="CO68" s="1226"/>
      <c r="CP68" s="1226"/>
      <c r="CQ68" s="1226"/>
      <c r="CR68" s="1226"/>
      <c r="CS68" s="1226"/>
      <c r="CT68" s="1226"/>
      <c r="CU68" s="1226"/>
      <c r="CV68" s="1226"/>
      <c r="CW68" s="1226"/>
      <c r="CX68" s="1226"/>
      <c r="CY68" s="1226"/>
      <c r="CZ68" s="1226"/>
      <c r="DA68" s="1226"/>
      <c r="DB68" s="1226"/>
      <c r="DC68" s="1227"/>
    </row>
    <row r="69" spans="2:107" x14ac:dyDescent="0.15">
      <c r="B69" s="267"/>
      <c r="AN69" s="1228"/>
      <c r="AO69" s="1229"/>
      <c r="AP69" s="1229"/>
      <c r="AQ69" s="1229"/>
      <c r="AR69" s="1229"/>
      <c r="AS69" s="1229"/>
      <c r="AT69" s="1229"/>
      <c r="AU69" s="1229"/>
      <c r="AV69" s="1229"/>
      <c r="AW69" s="1229"/>
      <c r="AX69" s="1229"/>
      <c r="AY69" s="1229"/>
      <c r="AZ69" s="1229"/>
      <c r="BA69" s="1229"/>
      <c r="BB69" s="1229"/>
      <c r="BC69" s="1229"/>
      <c r="BD69" s="1229"/>
      <c r="BE69" s="1229"/>
      <c r="BF69" s="1229"/>
      <c r="BG69" s="1229"/>
      <c r="BH69" s="1229"/>
      <c r="BI69" s="1229"/>
      <c r="BJ69" s="1229"/>
      <c r="BK69" s="1229"/>
      <c r="BL69" s="1229"/>
      <c r="BM69" s="1229"/>
      <c r="BN69" s="1229"/>
      <c r="BO69" s="1229"/>
      <c r="BP69" s="1229"/>
      <c r="BQ69" s="1229"/>
      <c r="BR69" s="1229"/>
      <c r="BS69" s="1229"/>
      <c r="BT69" s="1229"/>
      <c r="BU69" s="1229"/>
      <c r="BV69" s="1229"/>
      <c r="BW69" s="1229"/>
      <c r="BX69" s="1229"/>
      <c r="BY69" s="1229"/>
      <c r="BZ69" s="1229"/>
      <c r="CA69" s="1229"/>
      <c r="CB69" s="1229"/>
      <c r="CC69" s="1229"/>
      <c r="CD69" s="1229"/>
      <c r="CE69" s="1229"/>
      <c r="CF69" s="1229"/>
      <c r="CG69" s="1229"/>
      <c r="CH69" s="1229"/>
      <c r="CI69" s="1229"/>
      <c r="CJ69" s="1229"/>
      <c r="CK69" s="1229"/>
      <c r="CL69" s="1229"/>
      <c r="CM69" s="1229"/>
      <c r="CN69" s="1229"/>
      <c r="CO69" s="1229"/>
      <c r="CP69" s="1229"/>
      <c r="CQ69" s="1229"/>
      <c r="CR69" s="1229"/>
      <c r="CS69" s="1229"/>
      <c r="CT69" s="1229"/>
      <c r="CU69" s="1229"/>
      <c r="CV69" s="1229"/>
      <c r="CW69" s="1229"/>
      <c r="CX69" s="1229"/>
      <c r="CY69" s="1229"/>
      <c r="CZ69" s="1229"/>
      <c r="DA69" s="1229"/>
      <c r="DB69" s="1229"/>
      <c r="DC69" s="1230"/>
    </row>
    <row r="70" spans="2:107" x14ac:dyDescent="0.15">
      <c r="B70" s="267"/>
      <c r="H70" s="371"/>
      <c r="I70" s="371"/>
      <c r="J70" s="372"/>
      <c r="K70" s="372"/>
      <c r="L70" s="373"/>
      <c r="M70" s="372"/>
      <c r="N70" s="373"/>
      <c r="AN70" s="359"/>
      <c r="AO70" s="359"/>
      <c r="AP70" s="359"/>
      <c r="AZ70" s="359"/>
      <c r="BA70" s="359"/>
      <c r="BB70" s="359"/>
      <c r="BL70" s="359"/>
      <c r="BM70" s="359"/>
      <c r="BN70" s="359"/>
      <c r="BX70" s="359"/>
      <c r="BY70" s="359"/>
      <c r="BZ70" s="359"/>
      <c r="CJ70" s="359"/>
      <c r="CK70" s="359"/>
      <c r="CL70" s="359"/>
      <c r="CV70" s="359"/>
      <c r="CW70" s="359"/>
      <c r="CX70" s="359"/>
    </row>
    <row r="71" spans="2:107" x14ac:dyDescent="0.15">
      <c r="B71" s="267"/>
      <c r="G71" s="374"/>
      <c r="I71" s="375"/>
      <c r="J71" s="372"/>
      <c r="K71" s="372"/>
      <c r="L71" s="373"/>
      <c r="M71" s="372"/>
      <c r="N71" s="373"/>
      <c r="AM71" s="374"/>
      <c r="AN71" s="263" t="s">
        <v>600</v>
      </c>
    </row>
    <row r="72" spans="2:107" x14ac:dyDescent="0.15">
      <c r="B72" s="267"/>
      <c r="G72" s="1214"/>
      <c r="H72" s="1214"/>
      <c r="I72" s="1214"/>
      <c r="J72" s="1214"/>
      <c r="K72" s="360"/>
      <c r="L72" s="360"/>
      <c r="M72" s="361"/>
      <c r="N72" s="361"/>
      <c r="AN72" s="1232"/>
      <c r="AO72" s="1233"/>
      <c r="AP72" s="1233"/>
      <c r="AQ72" s="1233"/>
      <c r="AR72" s="1233"/>
      <c r="AS72" s="1233"/>
      <c r="AT72" s="1233"/>
      <c r="AU72" s="1233"/>
      <c r="AV72" s="1233"/>
      <c r="AW72" s="1233"/>
      <c r="AX72" s="1233"/>
      <c r="AY72" s="1233"/>
      <c r="AZ72" s="1233"/>
      <c r="BA72" s="1233"/>
      <c r="BB72" s="1233"/>
      <c r="BC72" s="1233"/>
      <c r="BD72" s="1233"/>
      <c r="BE72" s="1233"/>
      <c r="BF72" s="1233"/>
      <c r="BG72" s="1233"/>
      <c r="BH72" s="1233"/>
      <c r="BI72" s="1233"/>
      <c r="BJ72" s="1233"/>
      <c r="BK72" s="1233"/>
      <c r="BL72" s="1233"/>
      <c r="BM72" s="1233"/>
      <c r="BN72" s="1233"/>
      <c r="BO72" s="1234"/>
      <c r="BP72" s="1220" t="s">
        <v>560</v>
      </c>
      <c r="BQ72" s="1220"/>
      <c r="BR72" s="1220"/>
      <c r="BS72" s="1220"/>
      <c r="BT72" s="1220"/>
      <c r="BU72" s="1220"/>
      <c r="BV72" s="1220"/>
      <c r="BW72" s="1220"/>
      <c r="BX72" s="1220" t="s">
        <v>561</v>
      </c>
      <c r="BY72" s="1220"/>
      <c r="BZ72" s="1220"/>
      <c r="CA72" s="1220"/>
      <c r="CB72" s="1220"/>
      <c r="CC72" s="1220"/>
      <c r="CD72" s="1220"/>
      <c r="CE72" s="1220"/>
      <c r="CF72" s="1220" t="s">
        <v>562</v>
      </c>
      <c r="CG72" s="1220"/>
      <c r="CH72" s="1220"/>
      <c r="CI72" s="1220"/>
      <c r="CJ72" s="1220"/>
      <c r="CK72" s="1220"/>
      <c r="CL72" s="1220"/>
      <c r="CM72" s="1220"/>
      <c r="CN72" s="1220" t="s">
        <v>563</v>
      </c>
      <c r="CO72" s="1220"/>
      <c r="CP72" s="1220"/>
      <c r="CQ72" s="1220"/>
      <c r="CR72" s="1220"/>
      <c r="CS72" s="1220"/>
      <c r="CT72" s="1220"/>
      <c r="CU72" s="1220"/>
      <c r="CV72" s="1220" t="s">
        <v>564</v>
      </c>
      <c r="CW72" s="1220"/>
      <c r="CX72" s="1220"/>
      <c r="CY72" s="1220"/>
      <c r="CZ72" s="1220"/>
      <c r="DA72" s="1220"/>
      <c r="DB72" s="1220"/>
      <c r="DC72" s="1220"/>
    </row>
    <row r="73" spans="2:107" x14ac:dyDescent="0.15">
      <c r="B73" s="267"/>
      <c r="G73" s="1231"/>
      <c r="H73" s="1231"/>
      <c r="I73" s="1231"/>
      <c r="J73" s="1231"/>
      <c r="K73" s="1215"/>
      <c r="L73" s="1215"/>
      <c r="M73" s="1215"/>
      <c r="N73" s="1215"/>
      <c r="AM73" s="359"/>
      <c r="AN73" s="1219" t="s">
        <v>601</v>
      </c>
      <c r="AO73" s="1219"/>
      <c r="AP73" s="1219"/>
      <c r="AQ73" s="1219"/>
      <c r="AR73" s="1219"/>
      <c r="AS73" s="1219"/>
      <c r="AT73" s="1219"/>
      <c r="AU73" s="1219"/>
      <c r="AV73" s="1219"/>
      <c r="AW73" s="1219"/>
      <c r="AX73" s="1219"/>
      <c r="AY73" s="1219"/>
      <c r="AZ73" s="1219"/>
      <c r="BA73" s="1219"/>
      <c r="BB73" s="1219" t="s">
        <v>602</v>
      </c>
      <c r="BC73" s="1219"/>
      <c r="BD73" s="1219"/>
      <c r="BE73" s="1219"/>
      <c r="BF73" s="1219"/>
      <c r="BG73" s="1219"/>
      <c r="BH73" s="1219"/>
      <c r="BI73" s="1219"/>
      <c r="BJ73" s="1219"/>
      <c r="BK73" s="1219"/>
      <c r="BL73" s="1219"/>
      <c r="BM73" s="1219"/>
      <c r="BN73" s="1219"/>
      <c r="BO73" s="1219"/>
      <c r="BP73" s="1216"/>
      <c r="BQ73" s="1216"/>
      <c r="BR73" s="1216"/>
      <c r="BS73" s="1216"/>
      <c r="BT73" s="1216"/>
      <c r="BU73" s="1216"/>
      <c r="BV73" s="1216"/>
      <c r="BW73" s="1216"/>
      <c r="BX73" s="1216"/>
      <c r="BY73" s="1216"/>
      <c r="BZ73" s="1216"/>
      <c r="CA73" s="1216"/>
      <c r="CB73" s="1216"/>
      <c r="CC73" s="1216"/>
      <c r="CD73" s="1216"/>
      <c r="CE73" s="1216"/>
      <c r="CF73" s="1216"/>
      <c r="CG73" s="1216"/>
      <c r="CH73" s="1216"/>
      <c r="CI73" s="1216"/>
      <c r="CJ73" s="1216"/>
      <c r="CK73" s="1216"/>
      <c r="CL73" s="1216"/>
      <c r="CM73" s="1216"/>
      <c r="CN73" s="1216"/>
      <c r="CO73" s="1216"/>
      <c r="CP73" s="1216"/>
      <c r="CQ73" s="1216"/>
      <c r="CR73" s="1216"/>
      <c r="CS73" s="1216"/>
      <c r="CT73" s="1216"/>
      <c r="CU73" s="1216"/>
      <c r="CV73" s="1216"/>
      <c r="CW73" s="1216"/>
      <c r="CX73" s="1216"/>
      <c r="CY73" s="1216"/>
      <c r="CZ73" s="1216"/>
      <c r="DA73" s="1216"/>
      <c r="DB73" s="1216"/>
      <c r="DC73" s="1216"/>
    </row>
    <row r="74" spans="2:107" x14ac:dyDescent="0.15">
      <c r="B74" s="267"/>
      <c r="G74" s="1231"/>
      <c r="H74" s="1231"/>
      <c r="I74" s="1231"/>
      <c r="J74" s="1231"/>
      <c r="K74" s="1215"/>
      <c r="L74" s="1215"/>
      <c r="M74" s="1215"/>
      <c r="N74" s="1215"/>
      <c r="AM74" s="359"/>
      <c r="AN74" s="1219"/>
      <c r="AO74" s="1219"/>
      <c r="AP74" s="1219"/>
      <c r="AQ74" s="1219"/>
      <c r="AR74" s="1219"/>
      <c r="AS74" s="1219"/>
      <c r="AT74" s="1219"/>
      <c r="AU74" s="1219"/>
      <c r="AV74" s="1219"/>
      <c r="AW74" s="1219"/>
      <c r="AX74" s="1219"/>
      <c r="AY74" s="1219"/>
      <c r="AZ74" s="1219"/>
      <c r="BA74" s="1219"/>
      <c r="BB74" s="1219"/>
      <c r="BC74" s="1219"/>
      <c r="BD74" s="1219"/>
      <c r="BE74" s="1219"/>
      <c r="BF74" s="1219"/>
      <c r="BG74" s="1219"/>
      <c r="BH74" s="1219"/>
      <c r="BI74" s="1219"/>
      <c r="BJ74" s="1219"/>
      <c r="BK74" s="1219"/>
      <c r="BL74" s="1219"/>
      <c r="BM74" s="1219"/>
      <c r="BN74" s="1219"/>
      <c r="BO74" s="1219"/>
      <c r="BP74" s="1216"/>
      <c r="BQ74" s="1216"/>
      <c r="BR74" s="1216"/>
      <c r="BS74" s="1216"/>
      <c r="BT74" s="1216"/>
      <c r="BU74" s="1216"/>
      <c r="BV74" s="1216"/>
      <c r="BW74" s="1216"/>
      <c r="BX74" s="1216"/>
      <c r="BY74" s="1216"/>
      <c r="BZ74" s="1216"/>
      <c r="CA74" s="1216"/>
      <c r="CB74" s="1216"/>
      <c r="CC74" s="1216"/>
      <c r="CD74" s="1216"/>
      <c r="CE74" s="1216"/>
      <c r="CF74" s="1216"/>
      <c r="CG74" s="1216"/>
      <c r="CH74" s="1216"/>
      <c r="CI74" s="1216"/>
      <c r="CJ74" s="1216"/>
      <c r="CK74" s="1216"/>
      <c r="CL74" s="1216"/>
      <c r="CM74" s="1216"/>
      <c r="CN74" s="1216"/>
      <c r="CO74" s="1216"/>
      <c r="CP74" s="1216"/>
      <c r="CQ74" s="1216"/>
      <c r="CR74" s="1216"/>
      <c r="CS74" s="1216"/>
      <c r="CT74" s="1216"/>
      <c r="CU74" s="1216"/>
      <c r="CV74" s="1216"/>
      <c r="CW74" s="1216"/>
      <c r="CX74" s="1216"/>
      <c r="CY74" s="1216"/>
      <c r="CZ74" s="1216"/>
      <c r="DA74" s="1216"/>
      <c r="DB74" s="1216"/>
      <c r="DC74" s="1216"/>
    </row>
    <row r="75" spans="2:107" x14ac:dyDescent="0.15">
      <c r="B75" s="267"/>
      <c r="G75" s="1231"/>
      <c r="H75" s="1231"/>
      <c r="I75" s="1214"/>
      <c r="J75" s="1214"/>
      <c r="K75" s="1221"/>
      <c r="L75" s="1221"/>
      <c r="M75" s="1221"/>
      <c r="N75" s="1221"/>
      <c r="AM75" s="359"/>
      <c r="AN75" s="1219"/>
      <c r="AO75" s="1219"/>
      <c r="AP75" s="1219"/>
      <c r="AQ75" s="1219"/>
      <c r="AR75" s="1219"/>
      <c r="AS75" s="1219"/>
      <c r="AT75" s="1219"/>
      <c r="AU75" s="1219"/>
      <c r="AV75" s="1219"/>
      <c r="AW75" s="1219"/>
      <c r="AX75" s="1219"/>
      <c r="AY75" s="1219"/>
      <c r="AZ75" s="1219"/>
      <c r="BA75" s="1219"/>
      <c r="BB75" s="1219" t="s">
        <v>606</v>
      </c>
      <c r="BC75" s="1219"/>
      <c r="BD75" s="1219"/>
      <c r="BE75" s="1219"/>
      <c r="BF75" s="1219"/>
      <c r="BG75" s="1219"/>
      <c r="BH75" s="1219"/>
      <c r="BI75" s="1219"/>
      <c r="BJ75" s="1219"/>
      <c r="BK75" s="1219"/>
      <c r="BL75" s="1219"/>
      <c r="BM75" s="1219"/>
      <c r="BN75" s="1219"/>
      <c r="BO75" s="1219"/>
      <c r="BP75" s="1216">
        <v>-2.2000000000000002</v>
      </c>
      <c r="BQ75" s="1216"/>
      <c r="BR75" s="1216"/>
      <c r="BS75" s="1216"/>
      <c r="BT75" s="1216"/>
      <c r="BU75" s="1216"/>
      <c r="BV75" s="1216"/>
      <c r="BW75" s="1216"/>
      <c r="BX75" s="1216">
        <v>0.6</v>
      </c>
      <c r="BY75" s="1216"/>
      <c r="BZ75" s="1216"/>
      <c r="CA75" s="1216"/>
      <c r="CB75" s="1216"/>
      <c r="CC75" s="1216"/>
      <c r="CD75" s="1216"/>
      <c r="CE75" s="1216"/>
      <c r="CF75" s="1216">
        <v>1.4</v>
      </c>
      <c r="CG75" s="1216"/>
      <c r="CH75" s="1216"/>
      <c r="CI75" s="1216"/>
      <c r="CJ75" s="1216"/>
      <c r="CK75" s="1216"/>
      <c r="CL75" s="1216"/>
      <c r="CM75" s="1216"/>
      <c r="CN75" s="1216">
        <v>1.2</v>
      </c>
      <c r="CO75" s="1216"/>
      <c r="CP75" s="1216"/>
      <c r="CQ75" s="1216"/>
      <c r="CR75" s="1216"/>
      <c r="CS75" s="1216"/>
      <c r="CT75" s="1216"/>
      <c r="CU75" s="1216"/>
      <c r="CV75" s="1216">
        <v>1</v>
      </c>
      <c r="CW75" s="1216"/>
      <c r="CX75" s="1216"/>
      <c r="CY75" s="1216"/>
      <c r="CZ75" s="1216"/>
      <c r="DA75" s="1216"/>
      <c r="DB75" s="1216"/>
      <c r="DC75" s="1216"/>
    </row>
    <row r="76" spans="2:107" x14ac:dyDescent="0.15">
      <c r="B76" s="267"/>
      <c r="G76" s="1231"/>
      <c r="H76" s="1231"/>
      <c r="I76" s="1214"/>
      <c r="J76" s="1214"/>
      <c r="K76" s="1221"/>
      <c r="L76" s="1221"/>
      <c r="M76" s="1221"/>
      <c r="N76" s="1221"/>
      <c r="AM76" s="359"/>
      <c r="AN76" s="1219"/>
      <c r="AO76" s="1219"/>
      <c r="AP76" s="1219"/>
      <c r="AQ76" s="1219"/>
      <c r="AR76" s="1219"/>
      <c r="AS76" s="1219"/>
      <c r="AT76" s="1219"/>
      <c r="AU76" s="1219"/>
      <c r="AV76" s="1219"/>
      <c r="AW76" s="1219"/>
      <c r="AX76" s="1219"/>
      <c r="AY76" s="1219"/>
      <c r="AZ76" s="1219"/>
      <c r="BA76" s="1219"/>
      <c r="BB76" s="1219"/>
      <c r="BC76" s="1219"/>
      <c r="BD76" s="1219"/>
      <c r="BE76" s="1219"/>
      <c r="BF76" s="1219"/>
      <c r="BG76" s="1219"/>
      <c r="BH76" s="1219"/>
      <c r="BI76" s="1219"/>
      <c r="BJ76" s="1219"/>
      <c r="BK76" s="1219"/>
      <c r="BL76" s="1219"/>
      <c r="BM76" s="1219"/>
      <c r="BN76" s="1219"/>
      <c r="BO76" s="1219"/>
      <c r="BP76" s="1216"/>
      <c r="BQ76" s="1216"/>
      <c r="BR76" s="1216"/>
      <c r="BS76" s="1216"/>
      <c r="BT76" s="1216"/>
      <c r="BU76" s="1216"/>
      <c r="BV76" s="1216"/>
      <c r="BW76" s="1216"/>
      <c r="BX76" s="1216"/>
      <c r="BY76" s="1216"/>
      <c r="BZ76" s="1216"/>
      <c r="CA76" s="1216"/>
      <c r="CB76" s="1216"/>
      <c r="CC76" s="1216"/>
      <c r="CD76" s="1216"/>
      <c r="CE76" s="1216"/>
      <c r="CF76" s="1216"/>
      <c r="CG76" s="1216"/>
      <c r="CH76" s="1216"/>
      <c r="CI76" s="1216"/>
      <c r="CJ76" s="1216"/>
      <c r="CK76" s="1216"/>
      <c r="CL76" s="1216"/>
      <c r="CM76" s="1216"/>
      <c r="CN76" s="1216"/>
      <c r="CO76" s="1216"/>
      <c r="CP76" s="1216"/>
      <c r="CQ76" s="1216"/>
      <c r="CR76" s="1216"/>
      <c r="CS76" s="1216"/>
      <c r="CT76" s="1216"/>
      <c r="CU76" s="1216"/>
      <c r="CV76" s="1216"/>
      <c r="CW76" s="1216"/>
      <c r="CX76" s="1216"/>
      <c r="CY76" s="1216"/>
      <c r="CZ76" s="1216"/>
      <c r="DA76" s="1216"/>
      <c r="DB76" s="1216"/>
      <c r="DC76" s="1216"/>
    </row>
    <row r="77" spans="2:107" x14ac:dyDescent="0.15">
      <c r="B77" s="267"/>
      <c r="G77" s="1214"/>
      <c r="H77" s="1214"/>
      <c r="I77" s="1214"/>
      <c r="J77" s="1214"/>
      <c r="K77" s="1215"/>
      <c r="L77" s="1215"/>
      <c r="M77" s="1215"/>
      <c r="N77" s="1215"/>
      <c r="AN77" s="1220" t="s">
        <v>604</v>
      </c>
      <c r="AO77" s="1220"/>
      <c r="AP77" s="1220"/>
      <c r="AQ77" s="1220"/>
      <c r="AR77" s="1220"/>
      <c r="AS77" s="1220"/>
      <c r="AT77" s="1220"/>
      <c r="AU77" s="1220"/>
      <c r="AV77" s="1220"/>
      <c r="AW77" s="1220"/>
      <c r="AX77" s="1220"/>
      <c r="AY77" s="1220"/>
      <c r="AZ77" s="1220"/>
      <c r="BA77" s="1220"/>
      <c r="BB77" s="1219" t="s">
        <v>602</v>
      </c>
      <c r="BC77" s="1219"/>
      <c r="BD77" s="1219"/>
      <c r="BE77" s="1219"/>
      <c r="BF77" s="1219"/>
      <c r="BG77" s="1219"/>
      <c r="BH77" s="1219"/>
      <c r="BI77" s="1219"/>
      <c r="BJ77" s="1219"/>
      <c r="BK77" s="1219"/>
      <c r="BL77" s="1219"/>
      <c r="BM77" s="1219"/>
      <c r="BN77" s="1219"/>
      <c r="BO77" s="1219"/>
      <c r="BP77" s="1216">
        <v>0</v>
      </c>
      <c r="BQ77" s="1216"/>
      <c r="BR77" s="1216"/>
      <c r="BS77" s="1216"/>
      <c r="BT77" s="1216"/>
      <c r="BU77" s="1216"/>
      <c r="BV77" s="1216"/>
      <c r="BW77" s="1216"/>
      <c r="BX77" s="1216">
        <v>0</v>
      </c>
      <c r="BY77" s="1216"/>
      <c r="BZ77" s="1216"/>
      <c r="CA77" s="1216"/>
      <c r="CB77" s="1216"/>
      <c r="CC77" s="1216"/>
      <c r="CD77" s="1216"/>
      <c r="CE77" s="1216"/>
      <c r="CF77" s="1216">
        <v>0</v>
      </c>
      <c r="CG77" s="1216"/>
      <c r="CH77" s="1216"/>
      <c r="CI77" s="1216"/>
      <c r="CJ77" s="1216"/>
      <c r="CK77" s="1216"/>
      <c r="CL77" s="1216"/>
      <c r="CM77" s="1216"/>
      <c r="CN77" s="1216">
        <v>0</v>
      </c>
      <c r="CO77" s="1216"/>
      <c r="CP77" s="1216"/>
      <c r="CQ77" s="1216"/>
      <c r="CR77" s="1216"/>
      <c r="CS77" s="1216"/>
      <c r="CT77" s="1216"/>
      <c r="CU77" s="1216"/>
      <c r="CV77" s="1216">
        <v>0</v>
      </c>
      <c r="CW77" s="1216"/>
      <c r="CX77" s="1216"/>
      <c r="CY77" s="1216"/>
      <c r="CZ77" s="1216"/>
      <c r="DA77" s="1216"/>
      <c r="DB77" s="1216"/>
      <c r="DC77" s="1216"/>
    </row>
    <row r="78" spans="2:107" x14ac:dyDescent="0.15">
      <c r="B78" s="267"/>
      <c r="G78" s="1214"/>
      <c r="H78" s="1214"/>
      <c r="I78" s="1214"/>
      <c r="J78" s="1214"/>
      <c r="K78" s="1215"/>
      <c r="L78" s="1215"/>
      <c r="M78" s="1215"/>
      <c r="N78" s="1215"/>
      <c r="AN78" s="1220"/>
      <c r="AO78" s="1220"/>
      <c r="AP78" s="1220"/>
      <c r="AQ78" s="1220"/>
      <c r="AR78" s="1220"/>
      <c r="AS78" s="1220"/>
      <c r="AT78" s="1220"/>
      <c r="AU78" s="1220"/>
      <c r="AV78" s="1220"/>
      <c r="AW78" s="1220"/>
      <c r="AX78" s="1220"/>
      <c r="AY78" s="1220"/>
      <c r="AZ78" s="1220"/>
      <c r="BA78" s="1220"/>
      <c r="BB78" s="1219"/>
      <c r="BC78" s="1219"/>
      <c r="BD78" s="1219"/>
      <c r="BE78" s="1219"/>
      <c r="BF78" s="1219"/>
      <c r="BG78" s="1219"/>
      <c r="BH78" s="1219"/>
      <c r="BI78" s="1219"/>
      <c r="BJ78" s="1219"/>
      <c r="BK78" s="1219"/>
      <c r="BL78" s="1219"/>
      <c r="BM78" s="1219"/>
      <c r="BN78" s="1219"/>
      <c r="BO78" s="1219"/>
      <c r="BP78" s="1216"/>
      <c r="BQ78" s="1216"/>
      <c r="BR78" s="1216"/>
      <c r="BS78" s="1216"/>
      <c r="BT78" s="1216"/>
      <c r="BU78" s="1216"/>
      <c r="BV78" s="1216"/>
      <c r="BW78" s="1216"/>
      <c r="BX78" s="1216"/>
      <c r="BY78" s="1216"/>
      <c r="BZ78" s="1216"/>
      <c r="CA78" s="1216"/>
      <c r="CB78" s="1216"/>
      <c r="CC78" s="1216"/>
      <c r="CD78" s="1216"/>
      <c r="CE78" s="1216"/>
      <c r="CF78" s="1216"/>
      <c r="CG78" s="1216"/>
      <c r="CH78" s="1216"/>
      <c r="CI78" s="1216"/>
      <c r="CJ78" s="1216"/>
      <c r="CK78" s="1216"/>
      <c r="CL78" s="1216"/>
      <c r="CM78" s="1216"/>
      <c r="CN78" s="1216"/>
      <c r="CO78" s="1216"/>
      <c r="CP78" s="1216"/>
      <c r="CQ78" s="1216"/>
      <c r="CR78" s="1216"/>
      <c r="CS78" s="1216"/>
      <c r="CT78" s="1216"/>
      <c r="CU78" s="1216"/>
      <c r="CV78" s="1216"/>
      <c r="CW78" s="1216"/>
      <c r="CX78" s="1216"/>
      <c r="CY78" s="1216"/>
      <c r="CZ78" s="1216"/>
      <c r="DA78" s="1216"/>
      <c r="DB78" s="1216"/>
      <c r="DC78" s="1216"/>
    </row>
    <row r="79" spans="2:107" x14ac:dyDescent="0.15">
      <c r="B79" s="267"/>
      <c r="G79" s="1214"/>
      <c r="H79" s="1214"/>
      <c r="I79" s="1217"/>
      <c r="J79" s="1217"/>
      <c r="K79" s="1218"/>
      <c r="L79" s="1218"/>
      <c r="M79" s="1218"/>
      <c r="N79" s="1218"/>
      <c r="AN79" s="1220"/>
      <c r="AO79" s="1220"/>
      <c r="AP79" s="1220"/>
      <c r="AQ79" s="1220"/>
      <c r="AR79" s="1220"/>
      <c r="AS79" s="1220"/>
      <c r="AT79" s="1220"/>
      <c r="AU79" s="1220"/>
      <c r="AV79" s="1220"/>
      <c r="AW79" s="1220"/>
      <c r="AX79" s="1220"/>
      <c r="AY79" s="1220"/>
      <c r="AZ79" s="1220"/>
      <c r="BA79" s="1220"/>
      <c r="BB79" s="1219" t="s">
        <v>606</v>
      </c>
      <c r="BC79" s="1219"/>
      <c r="BD79" s="1219"/>
      <c r="BE79" s="1219"/>
      <c r="BF79" s="1219"/>
      <c r="BG79" s="1219"/>
      <c r="BH79" s="1219"/>
      <c r="BI79" s="1219"/>
      <c r="BJ79" s="1219"/>
      <c r="BK79" s="1219"/>
      <c r="BL79" s="1219"/>
      <c r="BM79" s="1219"/>
      <c r="BN79" s="1219"/>
      <c r="BO79" s="1219"/>
      <c r="BP79" s="1216">
        <v>7.4</v>
      </c>
      <c r="BQ79" s="1216"/>
      <c r="BR79" s="1216"/>
      <c r="BS79" s="1216"/>
      <c r="BT79" s="1216"/>
      <c r="BU79" s="1216"/>
      <c r="BV79" s="1216"/>
      <c r="BW79" s="1216"/>
      <c r="BX79" s="1216">
        <v>7.1</v>
      </c>
      <c r="BY79" s="1216"/>
      <c r="BZ79" s="1216"/>
      <c r="CA79" s="1216"/>
      <c r="CB79" s="1216"/>
      <c r="CC79" s="1216"/>
      <c r="CD79" s="1216"/>
      <c r="CE79" s="1216"/>
      <c r="CF79" s="1216">
        <v>7.1</v>
      </c>
      <c r="CG79" s="1216"/>
      <c r="CH79" s="1216"/>
      <c r="CI79" s="1216"/>
      <c r="CJ79" s="1216"/>
      <c r="CK79" s="1216"/>
      <c r="CL79" s="1216"/>
      <c r="CM79" s="1216"/>
      <c r="CN79" s="1216">
        <v>7.3</v>
      </c>
      <c r="CO79" s="1216"/>
      <c r="CP79" s="1216"/>
      <c r="CQ79" s="1216"/>
      <c r="CR79" s="1216"/>
      <c r="CS79" s="1216"/>
      <c r="CT79" s="1216"/>
      <c r="CU79" s="1216"/>
      <c r="CV79" s="1216">
        <v>7.4</v>
      </c>
      <c r="CW79" s="1216"/>
      <c r="CX79" s="1216"/>
      <c r="CY79" s="1216"/>
      <c r="CZ79" s="1216"/>
      <c r="DA79" s="1216"/>
      <c r="DB79" s="1216"/>
      <c r="DC79" s="1216"/>
    </row>
    <row r="80" spans="2:107" x14ac:dyDescent="0.15">
      <c r="B80" s="267"/>
      <c r="G80" s="1214"/>
      <c r="H80" s="1214"/>
      <c r="I80" s="1217"/>
      <c r="J80" s="1217"/>
      <c r="K80" s="1218"/>
      <c r="L80" s="1218"/>
      <c r="M80" s="1218"/>
      <c r="N80" s="1218"/>
      <c r="AN80" s="1220"/>
      <c r="AO80" s="1220"/>
      <c r="AP80" s="1220"/>
      <c r="AQ80" s="1220"/>
      <c r="AR80" s="1220"/>
      <c r="AS80" s="1220"/>
      <c r="AT80" s="1220"/>
      <c r="AU80" s="1220"/>
      <c r="AV80" s="1220"/>
      <c r="AW80" s="1220"/>
      <c r="AX80" s="1220"/>
      <c r="AY80" s="1220"/>
      <c r="AZ80" s="1220"/>
      <c r="BA80" s="1220"/>
      <c r="BB80" s="1219"/>
      <c r="BC80" s="1219"/>
      <c r="BD80" s="1219"/>
      <c r="BE80" s="1219"/>
      <c r="BF80" s="1219"/>
      <c r="BG80" s="1219"/>
      <c r="BH80" s="1219"/>
      <c r="BI80" s="1219"/>
      <c r="BJ80" s="1219"/>
      <c r="BK80" s="1219"/>
      <c r="BL80" s="1219"/>
      <c r="BM80" s="1219"/>
      <c r="BN80" s="1219"/>
      <c r="BO80" s="1219"/>
      <c r="BP80" s="1216"/>
      <c r="BQ80" s="1216"/>
      <c r="BR80" s="1216"/>
      <c r="BS80" s="1216"/>
      <c r="BT80" s="1216"/>
      <c r="BU80" s="1216"/>
      <c r="BV80" s="1216"/>
      <c r="BW80" s="1216"/>
      <c r="BX80" s="1216"/>
      <c r="BY80" s="1216"/>
      <c r="BZ80" s="1216"/>
      <c r="CA80" s="1216"/>
      <c r="CB80" s="1216"/>
      <c r="CC80" s="1216"/>
      <c r="CD80" s="1216"/>
      <c r="CE80" s="1216"/>
      <c r="CF80" s="1216"/>
      <c r="CG80" s="1216"/>
      <c r="CH80" s="1216"/>
      <c r="CI80" s="1216"/>
      <c r="CJ80" s="1216"/>
      <c r="CK80" s="1216"/>
      <c r="CL80" s="1216"/>
      <c r="CM80" s="1216"/>
      <c r="CN80" s="1216"/>
      <c r="CO80" s="1216"/>
      <c r="CP80" s="1216"/>
      <c r="CQ80" s="1216"/>
      <c r="CR80" s="1216"/>
      <c r="CS80" s="1216"/>
      <c r="CT80" s="1216"/>
      <c r="CU80" s="1216"/>
      <c r="CV80" s="1216"/>
      <c r="CW80" s="1216"/>
      <c r="CX80" s="1216"/>
      <c r="CY80" s="1216"/>
      <c r="CZ80" s="1216"/>
      <c r="DA80" s="1216"/>
      <c r="DB80" s="1216"/>
      <c r="DC80" s="1216"/>
    </row>
    <row r="81" spans="2:109" x14ac:dyDescent="0.15">
      <c r="B81" s="267"/>
    </row>
    <row r="82" spans="2:109" ht="17.25" x14ac:dyDescent="0.15">
      <c r="B82" s="267"/>
      <c r="K82" s="376"/>
      <c r="L82" s="376"/>
      <c r="M82" s="376"/>
      <c r="N82" s="376"/>
      <c r="AQ82" s="376"/>
      <c r="AR82" s="376"/>
      <c r="AS82" s="376"/>
      <c r="AT82" s="376"/>
      <c r="BC82" s="376"/>
      <c r="BD82" s="376"/>
      <c r="BE82" s="376"/>
      <c r="BF82" s="376"/>
      <c r="BO82" s="376"/>
      <c r="BP82" s="376"/>
      <c r="BQ82" s="376"/>
      <c r="BR82" s="376"/>
      <c r="CA82" s="376"/>
      <c r="CB82" s="376"/>
      <c r="CC82" s="376"/>
      <c r="CD82" s="376"/>
      <c r="CM82" s="376"/>
      <c r="CN82" s="376"/>
      <c r="CO82" s="376"/>
      <c r="CP82" s="376"/>
      <c r="CY82" s="376"/>
      <c r="CZ82" s="376"/>
      <c r="DA82" s="376"/>
      <c r="DB82" s="376"/>
      <c r="DC82" s="376"/>
    </row>
    <row r="83" spans="2:109" x14ac:dyDescent="0.15">
      <c r="B83" s="348"/>
      <c r="C83" s="319"/>
      <c r="D83" s="319"/>
      <c r="E83" s="319"/>
      <c r="F83" s="319"/>
      <c r="G83" s="319"/>
      <c r="H83" s="319"/>
      <c r="I83" s="319"/>
      <c r="J83" s="319"/>
      <c r="K83" s="319"/>
      <c r="L83" s="319"/>
      <c r="M83" s="319"/>
      <c r="N83" s="319"/>
      <c r="O83" s="319"/>
      <c r="P83" s="319"/>
      <c r="Q83" s="319"/>
      <c r="R83" s="319"/>
      <c r="S83" s="319"/>
      <c r="T83" s="319"/>
      <c r="U83" s="319"/>
      <c r="V83" s="319"/>
      <c r="W83" s="319"/>
      <c r="X83" s="319"/>
      <c r="Y83" s="319"/>
      <c r="Z83" s="319"/>
      <c r="AA83" s="319"/>
      <c r="AB83" s="319"/>
      <c r="AC83" s="319"/>
      <c r="AD83" s="319"/>
      <c r="AE83" s="319"/>
      <c r="AF83" s="319"/>
      <c r="AG83" s="319"/>
      <c r="AH83" s="319"/>
      <c r="AI83" s="319"/>
      <c r="AJ83" s="319"/>
      <c r="AK83" s="319"/>
      <c r="AL83" s="319"/>
      <c r="AM83" s="319"/>
      <c r="AN83" s="319"/>
      <c r="AO83" s="319"/>
      <c r="AP83" s="319"/>
      <c r="AQ83" s="319"/>
      <c r="AR83" s="319"/>
      <c r="AS83" s="319"/>
      <c r="AT83" s="319"/>
      <c r="AU83" s="319"/>
      <c r="AV83" s="319"/>
      <c r="AW83" s="319"/>
      <c r="AX83" s="319"/>
      <c r="AY83" s="319"/>
      <c r="AZ83" s="319"/>
      <c r="BA83" s="319"/>
      <c r="BB83" s="319"/>
      <c r="BC83" s="319"/>
      <c r="BD83" s="319"/>
      <c r="BE83" s="319"/>
      <c r="BF83" s="319"/>
      <c r="BG83" s="319"/>
      <c r="BH83" s="319"/>
      <c r="BI83" s="319"/>
      <c r="BJ83" s="319"/>
      <c r="BK83" s="319"/>
      <c r="BL83" s="319"/>
      <c r="BM83" s="319"/>
      <c r="BN83" s="319"/>
      <c r="BO83" s="319"/>
      <c r="BP83" s="319"/>
      <c r="BQ83" s="319"/>
      <c r="BR83" s="319"/>
      <c r="BS83" s="319"/>
      <c r="BT83" s="319"/>
      <c r="BU83" s="319"/>
      <c r="BV83" s="319"/>
      <c r="BW83" s="319"/>
      <c r="BX83" s="319"/>
      <c r="BY83" s="319"/>
      <c r="BZ83" s="319"/>
      <c r="CA83" s="319"/>
      <c r="CB83" s="319"/>
      <c r="CC83" s="319"/>
      <c r="CD83" s="319"/>
      <c r="CE83" s="319"/>
      <c r="CF83" s="319"/>
      <c r="CG83" s="319"/>
      <c r="CH83" s="319"/>
      <c r="CI83" s="319"/>
      <c r="CJ83" s="319"/>
      <c r="CK83" s="319"/>
      <c r="CL83" s="319"/>
      <c r="CM83" s="319"/>
      <c r="CN83" s="319"/>
      <c r="CO83" s="319"/>
      <c r="CP83" s="319"/>
      <c r="CQ83" s="319"/>
      <c r="CR83" s="319"/>
      <c r="CS83" s="319"/>
      <c r="CT83" s="319"/>
      <c r="CU83" s="319"/>
      <c r="CV83" s="319"/>
      <c r="CW83" s="319"/>
      <c r="CX83" s="319"/>
      <c r="CY83" s="319"/>
      <c r="CZ83" s="319"/>
      <c r="DA83" s="319"/>
      <c r="DB83" s="319"/>
      <c r="DC83" s="319"/>
      <c r="DD83" s="349"/>
    </row>
    <row r="84" spans="2:109" x14ac:dyDescent="0.15">
      <c r="DD84" s="263"/>
      <c r="DE84" s="263"/>
    </row>
    <row r="85" spans="2:109" x14ac:dyDescent="0.15">
      <c r="DD85" s="263"/>
      <c r="DE85" s="263"/>
    </row>
    <row r="86" spans="2:109" hidden="1" x14ac:dyDescent="0.15">
      <c r="DD86" s="263"/>
      <c r="DE86" s="263"/>
    </row>
    <row r="87" spans="2:109" hidden="1" x14ac:dyDescent="0.15">
      <c r="K87" s="377"/>
      <c r="AQ87" s="377"/>
      <c r="BC87" s="377"/>
      <c r="BO87" s="377"/>
      <c r="CA87" s="377"/>
      <c r="CM87" s="377"/>
      <c r="CY87" s="377"/>
      <c r="DD87" s="263"/>
      <c r="DE87" s="263"/>
    </row>
    <row r="88" spans="2:109" hidden="1" x14ac:dyDescent="0.15">
      <c r="DD88" s="263"/>
      <c r="DE88" s="263"/>
    </row>
    <row r="89" spans="2:109" hidden="1" x14ac:dyDescent="0.15">
      <c r="DD89" s="263"/>
      <c r="DE89" s="263"/>
    </row>
    <row r="90" spans="2:109" hidden="1" x14ac:dyDescent="0.15">
      <c r="DD90" s="263"/>
      <c r="DE90" s="263"/>
    </row>
    <row r="91" spans="2:109" hidden="1" x14ac:dyDescent="0.15">
      <c r="DD91" s="263"/>
      <c r="DE91" s="263"/>
    </row>
    <row r="92" spans="2:109" ht="13.5" hidden="1" customHeight="1" x14ac:dyDescent="0.15">
      <c r="DD92" s="263"/>
      <c r="DE92" s="263"/>
    </row>
    <row r="93" spans="2:109" ht="13.5" hidden="1" customHeight="1" x14ac:dyDescent="0.15">
      <c r="DD93" s="263"/>
      <c r="DE93" s="263"/>
    </row>
    <row r="94" spans="2:109" ht="13.5" hidden="1" customHeight="1" x14ac:dyDescent="0.15">
      <c r="DD94" s="263"/>
      <c r="DE94" s="263"/>
    </row>
    <row r="95" spans="2:109" ht="13.5" hidden="1" customHeight="1" x14ac:dyDescent="0.15">
      <c r="DD95" s="263"/>
      <c r="DE95" s="263"/>
    </row>
    <row r="96" spans="2:109" ht="13.5" hidden="1" customHeight="1" x14ac:dyDescent="0.15">
      <c r="DD96" s="263"/>
      <c r="DE96" s="263"/>
    </row>
    <row r="97" s="263" customFormat="1" ht="13.5" hidden="1" customHeight="1" x14ac:dyDescent="0.15"/>
    <row r="98" s="263" customFormat="1" ht="13.5" hidden="1" customHeight="1" x14ac:dyDescent="0.15"/>
    <row r="99" s="263" customFormat="1" ht="13.5" hidden="1" customHeight="1" x14ac:dyDescent="0.15"/>
    <row r="100" s="263" customFormat="1" ht="13.5" hidden="1" customHeight="1" x14ac:dyDescent="0.15"/>
    <row r="101" s="263" customFormat="1" ht="13.5" hidden="1" customHeight="1" x14ac:dyDescent="0.15"/>
    <row r="102" s="263" customFormat="1" ht="13.5" hidden="1" customHeight="1" x14ac:dyDescent="0.15"/>
    <row r="103" s="263" customFormat="1" ht="13.5" hidden="1" customHeight="1" x14ac:dyDescent="0.15"/>
    <row r="104" s="263" customFormat="1" ht="13.5" hidden="1" customHeight="1" x14ac:dyDescent="0.15"/>
    <row r="105" s="263" customFormat="1" ht="13.5" hidden="1" customHeight="1" x14ac:dyDescent="0.15"/>
    <row r="106" s="263" customFormat="1" ht="13.5" hidden="1" customHeight="1" x14ac:dyDescent="0.15"/>
    <row r="107" s="263" customFormat="1" ht="13.5" hidden="1" customHeight="1" x14ac:dyDescent="0.15"/>
    <row r="108" s="263" customFormat="1" ht="13.5" hidden="1" customHeight="1" x14ac:dyDescent="0.15"/>
    <row r="109" s="263" customFormat="1" ht="13.5" hidden="1" customHeight="1" x14ac:dyDescent="0.15"/>
    <row r="110" s="263" customFormat="1" ht="13.5" hidden="1" customHeight="1" x14ac:dyDescent="0.15"/>
    <row r="111" s="263" customFormat="1" ht="13.5" hidden="1" customHeight="1" x14ac:dyDescent="0.15"/>
    <row r="112" s="263" customFormat="1" ht="13.5" hidden="1" customHeight="1" x14ac:dyDescent="0.15"/>
    <row r="113" s="263" customFormat="1" ht="13.5" hidden="1" customHeight="1" x14ac:dyDescent="0.15"/>
    <row r="114" s="263" customFormat="1" ht="13.5" hidden="1" customHeight="1" x14ac:dyDescent="0.15"/>
    <row r="115" s="263" customFormat="1" ht="13.5" hidden="1" customHeight="1" x14ac:dyDescent="0.15"/>
    <row r="116" s="263" customFormat="1" ht="13.5" hidden="1" customHeight="1" x14ac:dyDescent="0.15"/>
    <row r="117" s="263" customFormat="1" ht="13.5" hidden="1" customHeight="1" x14ac:dyDescent="0.15"/>
    <row r="118" s="263" customFormat="1" ht="13.5" hidden="1" customHeight="1" x14ac:dyDescent="0.15"/>
    <row r="119" s="263" customFormat="1" ht="13.5" hidden="1" customHeight="1" x14ac:dyDescent="0.15"/>
    <row r="120" s="263" customFormat="1" ht="13.5" hidden="1" customHeight="1" x14ac:dyDescent="0.15"/>
    <row r="121" s="263" customFormat="1" ht="13.5" hidden="1" customHeight="1" x14ac:dyDescent="0.15"/>
    <row r="122" s="263" customFormat="1" ht="13.5" hidden="1" customHeight="1" x14ac:dyDescent="0.15"/>
    <row r="123" s="263" customFormat="1" ht="13.5" hidden="1" customHeight="1" x14ac:dyDescent="0.15"/>
    <row r="124" s="263" customFormat="1" ht="13.5" hidden="1" customHeight="1" x14ac:dyDescent="0.15"/>
    <row r="125" s="263" customFormat="1" ht="13.5" hidden="1" customHeight="1" x14ac:dyDescent="0.15"/>
    <row r="126" s="263" customFormat="1" ht="13.5" hidden="1" customHeight="1" x14ac:dyDescent="0.15"/>
    <row r="127" s="263" customFormat="1" ht="13.5" hidden="1" customHeight="1" x14ac:dyDescent="0.15"/>
    <row r="128" s="263" customFormat="1" ht="13.5" hidden="1" customHeight="1" x14ac:dyDescent="0.15"/>
    <row r="129" s="263" customFormat="1" ht="13.5" hidden="1" customHeight="1" x14ac:dyDescent="0.15"/>
    <row r="130" s="263" customFormat="1" ht="13.5" hidden="1" customHeight="1" x14ac:dyDescent="0.15"/>
    <row r="131" s="263" customFormat="1" ht="13.5" hidden="1" customHeight="1" x14ac:dyDescent="0.15"/>
    <row r="132" s="263" customFormat="1" ht="13.5" hidden="1" customHeight="1" x14ac:dyDescent="0.15"/>
    <row r="133" s="263" customFormat="1" ht="13.5" hidden="1" customHeight="1" x14ac:dyDescent="0.15"/>
    <row r="134" s="263" customFormat="1" ht="13.5" hidden="1" customHeight="1" x14ac:dyDescent="0.15"/>
    <row r="135" s="263" customFormat="1" ht="13.5" hidden="1" customHeight="1" x14ac:dyDescent="0.15"/>
    <row r="136" s="263" customFormat="1" ht="13.5" hidden="1" customHeight="1" x14ac:dyDescent="0.15"/>
    <row r="137" s="263" customFormat="1" ht="13.5" hidden="1" customHeight="1" x14ac:dyDescent="0.15"/>
    <row r="138" s="263" customFormat="1" ht="13.5" hidden="1" customHeight="1" x14ac:dyDescent="0.15"/>
    <row r="139" s="263" customFormat="1" ht="13.5" hidden="1" customHeight="1" x14ac:dyDescent="0.15"/>
    <row r="140" s="263" customFormat="1" ht="13.5" hidden="1" customHeight="1" x14ac:dyDescent="0.15"/>
    <row r="141" s="263" customFormat="1" ht="13.5" hidden="1" customHeight="1" x14ac:dyDescent="0.15"/>
    <row r="142" s="263" customFormat="1" ht="13.5" hidden="1" customHeight="1" x14ac:dyDescent="0.15"/>
    <row r="143" s="263" customFormat="1" ht="13.5" hidden="1" customHeight="1" x14ac:dyDescent="0.15"/>
    <row r="144" s="263" customFormat="1" ht="13.5" hidden="1" customHeight="1" x14ac:dyDescent="0.15"/>
    <row r="145" s="263" customFormat="1" ht="13.5" hidden="1" customHeight="1" x14ac:dyDescent="0.15"/>
    <row r="146" s="263" customFormat="1" ht="13.5" hidden="1" customHeight="1" x14ac:dyDescent="0.15"/>
    <row r="147" s="263" customFormat="1" ht="13.5" hidden="1" customHeight="1" x14ac:dyDescent="0.15"/>
    <row r="148" s="263" customFormat="1" ht="13.5" hidden="1" customHeight="1" x14ac:dyDescent="0.15"/>
    <row r="149" s="263" customFormat="1" ht="13.5" hidden="1" customHeight="1" x14ac:dyDescent="0.15"/>
    <row r="150" s="263" customFormat="1" ht="13.5" hidden="1" customHeight="1" x14ac:dyDescent="0.15"/>
    <row r="151" s="263" customFormat="1" ht="13.5" hidden="1" customHeight="1" x14ac:dyDescent="0.15"/>
    <row r="152" s="263" customFormat="1" ht="13.5" hidden="1" customHeight="1" x14ac:dyDescent="0.15"/>
    <row r="153" s="263" customFormat="1" ht="13.5" hidden="1" customHeight="1" x14ac:dyDescent="0.15"/>
    <row r="154" s="263" customFormat="1" ht="13.5" hidden="1" customHeight="1" x14ac:dyDescent="0.15"/>
    <row r="155" s="263" customFormat="1" ht="13.5" hidden="1" customHeight="1" x14ac:dyDescent="0.15"/>
    <row r="156" s="263" customFormat="1" ht="13.5" hidden="1" customHeight="1" x14ac:dyDescent="0.15"/>
    <row r="157" s="263" customFormat="1" ht="13.5" hidden="1" customHeight="1" x14ac:dyDescent="0.15"/>
    <row r="158" s="263" customFormat="1" ht="13.5" hidden="1" customHeight="1" x14ac:dyDescent="0.15"/>
    <row r="159" s="263" customFormat="1" ht="13.5" hidden="1" customHeight="1" x14ac:dyDescent="0.15"/>
    <row r="160" s="263" customFormat="1" ht="13.5" hidden="1" customHeight="1" x14ac:dyDescent="0.15"/>
  </sheetData>
  <sheetProtection algorithmName="SHA-512" hashValue="4JZaDrIQUZEXomBYw5QuGVOR0bAmuBH+lKjh9ENvbgbS+uszl9t4gLeWS1zvxzvyT+WS4d5DNtX/+LzNHGqVcA==" saltValue="MDe7GjEMxnmvzVIWl3iPKw==" spinCount="100000" sheet="1" objects="1" scenarios="1" formatCells="0"/>
  <dataConsolidate/>
  <mergeCells count="112">
    <mergeCell ref="G50:J50"/>
    <mergeCell ref="AN50:BO50"/>
    <mergeCell ref="BP50:BW50"/>
    <mergeCell ref="BX50:CE50"/>
    <mergeCell ref="CF50:CM50"/>
    <mergeCell ref="CN50:CU50"/>
    <mergeCell ref="CV50:DC50"/>
    <mergeCell ref="CV51:DC52"/>
    <mergeCell ref="CN51:CU52"/>
    <mergeCell ref="BP53:BW54"/>
    <mergeCell ref="BX53:CE54"/>
    <mergeCell ref="CF53:CM54"/>
    <mergeCell ref="AN51:BA54"/>
    <mergeCell ref="BB51:BO52"/>
    <mergeCell ref="BP51:BW52"/>
    <mergeCell ref="BX51:CE52"/>
    <mergeCell ref="CF51:CM52"/>
    <mergeCell ref="AN43:DC47"/>
    <mergeCell ref="L57:L58"/>
    <mergeCell ref="M57:M58"/>
    <mergeCell ref="N57:N58"/>
    <mergeCell ref="BB57:BO58"/>
    <mergeCell ref="I53:J54"/>
    <mergeCell ref="K53:K54"/>
    <mergeCell ref="L53:L54"/>
    <mergeCell ref="M53:M54"/>
    <mergeCell ref="N53:N54"/>
    <mergeCell ref="BB53:BO54"/>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CN53:CU54"/>
    <mergeCell ref="I51:J52"/>
    <mergeCell ref="K51:K52"/>
    <mergeCell ref="L51:L52"/>
    <mergeCell ref="M51:M52"/>
    <mergeCell ref="N51:N52"/>
    <mergeCell ref="I57:J58"/>
    <mergeCell ref="K57:K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0" orientation="landscape" horizontalDpi="300" verticalDpi="300"/>
  <headerFooter alignWithMargins="0">
    <oddFooter>&amp;C&amp;P/&amp;N</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27EBD-1D53-4EE1-A4F0-35FA83A29C4F}">
  <sheetPr>
    <pageSetUpPr fitToPage="1"/>
  </sheetPr>
  <dimension ref="A1:DR125"/>
  <sheetViews>
    <sheetView showGridLines="0" zoomScale="80" zoomScaleNormal="80" zoomScaleSheetLayoutView="70" workbookViewId="0"/>
  </sheetViews>
  <sheetFormatPr defaultColWidth="0" defaultRowHeight="13.5" customHeight="1" zeroHeight="1" x14ac:dyDescent="0.15"/>
  <cols>
    <col min="1" max="34" width="2.5" style="262" customWidth="1"/>
    <col min="35" max="122" width="2.5" style="261" customWidth="1"/>
    <col min="123" max="16384" width="2.5" style="261" hidden="1"/>
  </cols>
  <sheetData>
    <row r="1" spans="1:34" ht="13.5" customHeight="1" x14ac:dyDescent="0.15">
      <c r="A1" s="261"/>
      <c r="B1" s="261"/>
      <c r="C1" s="261"/>
      <c r="D1" s="261"/>
      <c r="E1" s="261"/>
      <c r="F1" s="261"/>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61"/>
      <c r="AG1" s="261"/>
      <c r="AH1" s="261"/>
    </row>
    <row r="2" spans="1:34" x14ac:dyDescent="0.15">
      <c r="S2" s="261"/>
      <c r="AH2" s="261"/>
    </row>
    <row r="3" spans="1:34" x14ac:dyDescent="0.15">
      <c r="C3" s="261"/>
      <c r="D3" s="261"/>
      <c r="E3" s="261"/>
      <c r="F3" s="261"/>
      <c r="G3" s="261"/>
      <c r="H3" s="261"/>
      <c r="I3" s="261"/>
      <c r="J3" s="261"/>
      <c r="K3" s="261"/>
      <c r="L3" s="261"/>
      <c r="M3" s="261"/>
      <c r="N3" s="261"/>
      <c r="O3" s="261"/>
      <c r="P3" s="261"/>
      <c r="Q3" s="261"/>
      <c r="R3" s="261"/>
      <c r="S3" s="261"/>
      <c r="U3" s="261"/>
      <c r="V3" s="261"/>
      <c r="W3" s="261"/>
      <c r="X3" s="261"/>
      <c r="Y3" s="261"/>
      <c r="Z3" s="261"/>
      <c r="AA3" s="261"/>
      <c r="AB3" s="261"/>
      <c r="AC3" s="261"/>
      <c r="AD3" s="261"/>
      <c r="AE3" s="261"/>
      <c r="AF3" s="261"/>
      <c r="AG3" s="261"/>
      <c r="AH3" s="261"/>
    </row>
    <row r="4" spans="1:34" x14ac:dyDescent="0.15"/>
    <row r="5" spans="1:34" x14ac:dyDescent="0.15"/>
    <row r="6" spans="1:34" x14ac:dyDescent="0.15"/>
    <row r="7" spans="1:34" x14ac:dyDescent="0.15"/>
    <row r="8" spans="1:34" x14ac:dyDescent="0.15"/>
    <row r="9" spans="1:34" x14ac:dyDescent="0.15">
      <c r="AH9" s="261"/>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61"/>
    </row>
    <row r="18" spans="12:34" x14ac:dyDescent="0.15"/>
    <row r="19" spans="12:34" x14ac:dyDescent="0.15"/>
    <row r="20" spans="12:34" x14ac:dyDescent="0.15">
      <c r="AH20" s="261"/>
    </row>
    <row r="21" spans="12:34" x14ac:dyDescent="0.15">
      <c r="AH21" s="261"/>
    </row>
    <row r="22" spans="12:34" x14ac:dyDescent="0.15"/>
    <row r="23" spans="12:34" x14ac:dyDescent="0.15"/>
    <row r="24" spans="12:34" x14ac:dyDescent="0.15">
      <c r="Q24" s="261"/>
    </row>
    <row r="25" spans="12:34" x14ac:dyDescent="0.15"/>
    <row r="26" spans="12:34" x14ac:dyDescent="0.15"/>
    <row r="27" spans="12:34" x14ac:dyDescent="0.15"/>
    <row r="28" spans="12:34" x14ac:dyDescent="0.15">
      <c r="O28" s="261"/>
      <c r="T28" s="261"/>
      <c r="AH28" s="261"/>
    </row>
    <row r="29" spans="12:34" x14ac:dyDescent="0.15"/>
    <row r="30" spans="12:34" x14ac:dyDescent="0.15"/>
    <row r="31" spans="12:34" x14ac:dyDescent="0.15">
      <c r="Q31" s="261"/>
    </row>
    <row r="32" spans="12:34" x14ac:dyDescent="0.15">
      <c r="L32" s="261"/>
    </row>
    <row r="33" spans="2:34" x14ac:dyDescent="0.15">
      <c r="C33" s="261"/>
      <c r="E33" s="261"/>
      <c r="G33" s="261"/>
      <c r="I33" s="261"/>
      <c r="X33" s="261"/>
    </row>
    <row r="34" spans="2:34" x14ac:dyDescent="0.15">
      <c r="B34" s="261"/>
      <c r="P34" s="261"/>
      <c r="R34" s="261"/>
      <c r="T34" s="261"/>
    </row>
    <row r="35" spans="2:34" x14ac:dyDescent="0.15">
      <c r="D35" s="261"/>
      <c r="W35" s="261"/>
      <c r="AC35" s="261"/>
      <c r="AD35" s="261"/>
      <c r="AE35" s="261"/>
      <c r="AF35" s="261"/>
      <c r="AG35" s="261"/>
      <c r="AH35" s="261"/>
    </row>
    <row r="36" spans="2:34" x14ac:dyDescent="0.15">
      <c r="H36" s="261"/>
      <c r="J36" s="261"/>
      <c r="K36" s="261"/>
      <c r="M36" s="261"/>
      <c r="Y36" s="261"/>
      <c r="Z36" s="261"/>
      <c r="AA36" s="261"/>
      <c r="AB36" s="261"/>
      <c r="AC36" s="261"/>
      <c r="AD36" s="261"/>
      <c r="AE36" s="261"/>
      <c r="AF36" s="261"/>
      <c r="AG36" s="261"/>
      <c r="AH36" s="261"/>
    </row>
    <row r="37" spans="2:34" x14ac:dyDescent="0.15">
      <c r="AH37" s="261"/>
    </row>
    <row r="38" spans="2:34" x14ac:dyDescent="0.15">
      <c r="AG38" s="261"/>
      <c r="AH38" s="261"/>
    </row>
    <row r="39" spans="2:34" x14ac:dyDescent="0.15"/>
    <row r="40" spans="2:34" x14ac:dyDescent="0.15">
      <c r="X40" s="261"/>
    </row>
    <row r="41" spans="2:34" x14ac:dyDescent="0.15">
      <c r="R41" s="261"/>
    </row>
    <row r="42" spans="2:34" x14ac:dyDescent="0.15">
      <c r="W42" s="261"/>
    </row>
    <row r="43" spans="2:34" x14ac:dyDescent="0.15">
      <c r="Y43" s="261"/>
      <c r="Z43" s="261"/>
      <c r="AA43" s="261"/>
      <c r="AB43" s="261"/>
      <c r="AC43" s="261"/>
      <c r="AD43" s="261"/>
      <c r="AE43" s="261"/>
      <c r="AF43" s="261"/>
      <c r="AG43" s="261"/>
      <c r="AH43" s="261"/>
    </row>
    <row r="44" spans="2:34" x14ac:dyDescent="0.15">
      <c r="AH44" s="261"/>
    </row>
    <row r="45" spans="2:34" x14ac:dyDescent="0.15">
      <c r="X45" s="261"/>
    </row>
    <row r="46" spans="2:34" x14ac:dyDescent="0.15"/>
    <row r="47" spans="2:34" x14ac:dyDescent="0.15"/>
    <row r="48" spans="2:34" x14ac:dyDescent="0.15">
      <c r="W48" s="261"/>
      <c r="Y48" s="261"/>
      <c r="Z48" s="261"/>
      <c r="AA48" s="261"/>
      <c r="AB48" s="261"/>
      <c r="AC48" s="261"/>
      <c r="AD48" s="261"/>
      <c r="AE48" s="261"/>
      <c r="AF48" s="261"/>
      <c r="AG48" s="261"/>
      <c r="AH48" s="261"/>
    </row>
    <row r="49" spans="28:34" x14ac:dyDescent="0.15"/>
    <row r="50" spans="28:34" x14ac:dyDescent="0.15">
      <c r="AE50" s="261"/>
      <c r="AF50" s="261"/>
      <c r="AG50" s="261"/>
      <c r="AH50" s="261"/>
    </row>
    <row r="51" spans="28:34" x14ac:dyDescent="0.15">
      <c r="AC51" s="261"/>
      <c r="AD51" s="261"/>
      <c r="AE51" s="261"/>
      <c r="AF51" s="261"/>
      <c r="AG51" s="261"/>
      <c r="AH51" s="261"/>
    </row>
    <row r="52" spans="28:34" x14ac:dyDescent="0.15"/>
    <row r="53" spans="28:34" x14ac:dyDescent="0.15">
      <c r="AF53" s="261"/>
      <c r="AG53" s="261"/>
      <c r="AH53" s="261"/>
    </row>
    <row r="54" spans="28:34" x14ac:dyDescent="0.15">
      <c r="AH54" s="261"/>
    </row>
    <row r="55" spans="28:34" x14ac:dyDescent="0.15"/>
    <row r="56" spans="28:34" x14ac:dyDescent="0.15">
      <c r="AB56" s="261"/>
      <c r="AC56" s="261"/>
      <c r="AD56" s="261"/>
      <c r="AE56" s="261"/>
      <c r="AF56" s="261"/>
      <c r="AG56" s="261"/>
      <c r="AH56" s="261"/>
    </row>
    <row r="57" spans="28:34" x14ac:dyDescent="0.15">
      <c r="AH57" s="261"/>
    </row>
    <row r="58" spans="28:34" x14ac:dyDescent="0.15">
      <c r="AH58" s="261"/>
    </row>
    <row r="59" spans="28:34" x14ac:dyDescent="0.15"/>
    <row r="60" spans="28:34" x14ac:dyDescent="0.15"/>
    <row r="61" spans="28:34" x14ac:dyDescent="0.15"/>
    <row r="62" spans="28:34" x14ac:dyDescent="0.15"/>
    <row r="63" spans="28:34" x14ac:dyDescent="0.15">
      <c r="AH63" s="261"/>
    </row>
    <row r="64" spans="28:34" x14ac:dyDescent="0.15">
      <c r="AG64" s="261"/>
      <c r="AH64" s="261"/>
    </row>
    <row r="65" spans="28:34" x14ac:dyDescent="0.15"/>
    <row r="66" spans="28:34" x14ac:dyDescent="0.15"/>
    <row r="67" spans="28:34" x14ac:dyDescent="0.15"/>
    <row r="68" spans="28:34" x14ac:dyDescent="0.15">
      <c r="AB68" s="261"/>
      <c r="AC68" s="261"/>
      <c r="AD68" s="261"/>
      <c r="AE68" s="261"/>
      <c r="AF68" s="261"/>
      <c r="AG68" s="261"/>
      <c r="AH68" s="261"/>
    </row>
    <row r="69" spans="28:34" x14ac:dyDescent="0.15">
      <c r="AF69" s="261"/>
      <c r="AG69" s="261"/>
      <c r="AH69" s="261"/>
    </row>
    <row r="70" spans="28:34" x14ac:dyDescent="0.15"/>
    <row r="71" spans="28:34" x14ac:dyDescent="0.15"/>
    <row r="72" spans="28:34" x14ac:dyDescent="0.15"/>
    <row r="73" spans="28:34" x14ac:dyDescent="0.15"/>
    <row r="74" spans="28:34" x14ac:dyDescent="0.15"/>
    <row r="75" spans="28:34" x14ac:dyDescent="0.15">
      <c r="AH75" s="261"/>
    </row>
    <row r="76" spans="28:34" x14ac:dyDescent="0.15">
      <c r="AF76" s="261"/>
      <c r="AG76" s="261"/>
      <c r="AH76" s="261"/>
    </row>
    <row r="77" spans="28:34" x14ac:dyDescent="0.15">
      <c r="AG77" s="261"/>
      <c r="AH77" s="261"/>
    </row>
    <row r="78" spans="28:34" x14ac:dyDescent="0.15"/>
    <row r="79" spans="28:34" x14ac:dyDescent="0.15"/>
    <row r="80" spans="28:34" x14ac:dyDescent="0.15"/>
    <row r="81" spans="25:34" x14ac:dyDescent="0.15"/>
    <row r="82" spans="25:34" x14ac:dyDescent="0.15">
      <c r="Y82" s="261"/>
    </row>
    <row r="83" spans="25:34" x14ac:dyDescent="0.15">
      <c r="Y83" s="261"/>
      <c r="Z83" s="261"/>
      <c r="AA83" s="261"/>
      <c r="AB83" s="261"/>
      <c r="AC83" s="261"/>
      <c r="AD83" s="261"/>
      <c r="AE83" s="261"/>
      <c r="AF83" s="261"/>
      <c r="AG83" s="261"/>
      <c r="AH83" s="261"/>
    </row>
    <row r="84" spans="25:34" x14ac:dyDescent="0.15"/>
    <row r="85" spans="25:34" x14ac:dyDescent="0.15"/>
    <row r="86" spans="25:34" x14ac:dyDescent="0.15"/>
    <row r="87" spans="25:34" x14ac:dyDescent="0.15"/>
    <row r="88" spans="25:34" x14ac:dyDescent="0.15">
      <c r="AH88" s="26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61"/>
      <c r="AG94" s="261"/>
      <c r="AH94" s="261"/>
    </row>
    <row r="95" spans="25:34" ht="13.5" customHeight="1" x14ac:dyDescent="0.15">
      <c r="AH95" s="26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61"/>
    </row>
    <row r="102" spans="33:34" ht="13.5" customHeight="1" x14ac:dyDescent="0.15"/>
    <row r="103" spans="33:34" ht="13.5" customHeight="1" x14ac:dyDescent="0.15"/>
    <row r="104" spans="33:34" ht="13.5" customHeight="1" x14ac:dyDescent="0.15">
      <c r="AG104" s="261"/>
      <c r="AH104" s="26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61"/>
    </row>
    <row r="117" spans="34:122" ht="13.5" customHeight="1" x14ac:dyDescent="0.15"/>
    <row r="118" spans="34:122" ht="13.5" customHeight="1" x14ac:dyDescent="0.15"/>
    <row r="119" spans="34:122" ht="13.5" customHeight="1" x14ac:dyDescent="0.15"/>
    <row r="120" spans="34:122" ht="13.5" customHeight="1" x14ac:dyDescent="0.15">
      <c r="AH120" s="261"/>
    </row>
    <row r="121" spans="34:122" ht="13.5" customHeight="1" x14ac:dyDescent="0.15">
      <c r="AH121" s="261"/>
    </row>
    <row r="122" spans="34:122" ht="13.5" customHeight="1" x14ac:dyDescent="0.15"/>
    <row r="123" spans="34:122" ht="13.5" customHeight="1" x14ac:dyDescent="0.15"/>
    <row r="124" spans="34:122" ht="13.5" customHeight="1" x14ac:dyDescent="0.15"/>
    <row r="125" spans="34:122" ht="13.5" customHeight="1" x14ac:dyDescent="0.15">
      <c r="DR125" s="261" t="s">
        <v>508</v>
      </c>
    </row>
  </sheetData>
  <sheetProtection algorithmName="SHA-512" hashValue="PIjdQWLljhvh90kfJ/+BXpaNwvv2W9lgWapGiHQftLVsd7e/0LiTYYdohb1lIWXpuQwGxPPCcl8OBeJZJEKWDQ==" saltValue="f9x5vc6gixs8m2PJmh7Vbw=="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headerFooter alignWithMargins="0">
    <oddFooter>&amp;C&amp;P/&amp;N</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FD6171-AB15-4DE3-93AE-CB5A636F2901}">
  <sheetPr>
    <pageSetUpPr fitToPage="1"/>
  </sheetPr>
  <dimension ref="A1:DR125"/>
  <sheetViews>
    <sheetView showGridLines="0" zoomScale="70" zoomScaleNormal="70" zoomScaleSheetLayoutView="55" workbookViewId="0"/>
  </sheetViews>
  <sheetFormatPr defaultColWidth="0" defaultRowHeight="13.5" customHeight="1" zeroHeight="1" x14ac:dyDescent="0.15"/>
  <cols>
    <col min="1" max="34" width="2.5" style="262" customWidth="1"/>
    <col min="35" max="122" width="2.5" style="261" customWidth="1"/>
    <col min="123" max="16384" width="2.5" style="261" hidden="1"/>
  </cols>
  <sheetData>
    <row r="1" spans="2:34" ht="13.5" customHeight="1" x14ac:dyDescent="0.15">
      <c r="B1" s="261"/>
      <c r="C1" s="261"/>
      <c r="D1" s="261"/>
      <c r="E1" s="261"/>
      <c r="F1" s="261"/>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61"/>
      <c r="AG1" s="261"/>
      <c r="AH1" s="261"/>
    </row>
    <row r="2" spans="2:34" x14ac:dyDescent="0.15">
      <c r="S2" s="261"/>
      <c r="AH2" s="261"/>
    </row>
    <row r="3" spans="2:34" x14ac:dyDescent="0.15">
      <c r="C3" s="261"/>
      <c r="D3" s="261"/>
      <c r="E3" s="261"/>
      <c r="F3" s="261"/>
      <c r="G3" s="261"/>
      <c r="H3" s="261"/>
      <c r="I3" s="261"/>
      <c r="J3" s="261"/>
      <c r="K3" s="261"/>
      <c r="L3" s="261"/>
      <c r="M3" s="261"/>
      <c r="N3" s="261"/>
      <c r="O3" s="261"/>
      <c r="P3" s="261"/>
      <c r="Q3" s="261"/>
      <c r="R3" s="261"/>
      <c r="S3" s="261"/>
      <c r="U3" s="261"/>
      <c r="V3" s="261"/>
      <c r="W3" s="261"/>
      <c r="X3" s="261"/>
      <c r="Y3" s="261"/>
      <c r="Z3" s="261"/>
      <c r="AA3" s="261"/>
      <c r="AB3" s="261"/>
      <c r="AC3" s="261"/>
      <c r="AD3" s="261"/>
      <c r="AE3" s="261"/>
      <c r="AF3" s="261"/>
      <c r="AG3" s="261"/>
      <c r="AH3" s="261"/>
    </row>
    <row r="4" spans="2:34" x14ac:dyDescent="0.15"/>
    <row r="5" spans="2:34" x14ac:dyDescent="0.15"/>
    <row r="6" spans="2:34" x14ac:dyDescent="0.15"/>
    <row r="7" spans="2:34" x14ac:dyDescent="0.15"/>
    <row r="8" spans="2:34" x14ac:dyDescent="0.15"/>
    <row r="9" spans="2:34" x14ac:dyDescent="0.15">
      <c r="AH9" s="26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61"/>
    </row>
    <row r="18" spans="12:34" x14ac:dyDescent="0.15"/>
    <row r="19" spans="12:34" x14ac:dyDescent="0.15"/>
    <row r="20" spans="12:34" x14ac:dyDescent="0.15">
      <c r="AH20" s="261"/>
    </row>
    <row r="21" spans="12:34" x14ac:dyDescent="0.15">
      <c r="AH21" s="261"/>
    </row>
    <row r="22" spans="12:34" x14ac:dyDescent="0.15"/>
    <row r="23" spans="12:34" x14ac:dyDescent="0.15"/>
    <row r="24" spans="12:34" x14ac:dyDescent="0.15">
      <c r="Q24" s="261"/>
    </row>
    <row r="25" spans="12:34" x14ac:dyDescent="0.15"/>
    <row r="26" spans="12:34" x14ac:dyDescent="0.15"/>
    <row r="27" spans="12:34" x14ac:dyDescent="0.15"/>
    <row r="28" spans="12:34" x14ac:dyDescent="0.15">
      <c r="O28" s="261"/>
      <c r="T28" s="261"/>
      <c r="AH28" s="261"/>
    </row>
    <row r="29" spans="12:34" x14ac:dyDescent="0.15"/>
    <row r="30" spans="12:34" x14ac:dyDescent="0.15"/>
    <row r="31" spans="12:34" x14ac:dyDescent="0.15">
      <c r="Q31" s="261"/>
    </row>
    <row r="32" spans="12:34" x14ac:dyDescent="0.15">
      <c r="L32" s="261"/>
    </row>
    <row r="33" spans="2:34" x14ac:dyDescent="0.15">
      <c r="C33" s="261"/>
      <c r="E33" s="261"/>
      <c r="G33" s="261"/>
      <c r="I33" s="261"/>
      <c r="X33" s="261"/>
    </row>
    <row r="34" spans="2:34" x14ac:dyDescent="0.15">
      <c r="B34" s="261"/>
      <c r="P34" s="261"/>
      <c r="R34" s="261"/>
      <c r="T34" s="261"/>
    </row>
    <row r="35" spans="2:34" x14ac:dyDescent="0.15">
      <c r="D35" s="261"/>
      <c r="W35" s="261"/>
      <c r="AC35" s="261"/>
      <c r="AD35" s="261"/>
      <c r="AE35" s="261"/>
      <c r="AF35" s="261"/>
      <c r="AG35" s="261"/>
      <c r="AH35" s="261"/>
    </row>
    <row r="36" spans="2:34" x14ac:dyDescent="0.15">
      <c r="H36" s="261"/>
      <c r="J36" s="261"/>
      <c r="K36" s="261"/>
      <c r="M36" s="261"/>
      <c r="Y36" s="261"/>
      <c r="Z36" s="261"/>
      <c r="AA36" s="261"/>
      <c r="AB36" s="261"/>
      <c r="AC36" s="261"/>
      <c r="AD36" s="261"/>
      <c r="AE36" s="261"/>
      <c r="AF36" s="261"/>
      <c r="AG36" s="261"/>
      <c r="AH36" s="261"/>
    </row>
    <row r="37" spans="2:34" x14ac:dyDescent="0.15">
      <c r="AH37" s="261"/>
    </row>
    <row r="38" spans="2:34" x14ac:dyDescent="0.15">
      <c r="AG38" s="261"/>
      <c r="AH38" s="261"/>
    </row>
    <row r="39" spans="2:34" x14ac:dyDescent="0.15"/>
    <row r="40" spans="2:34" x14ac:dyDescent="0.15">
      <c r="X40" s="261"/>
    </row>
    <row r="41" spans="2:34" x14ac:dyDescent="0.15">
      <c r="R41" s="261"/>
    </row>
    <row r="42" spans="2:34" x14ac:dyDescent="0.15">
      <c r="W42" s="261"/>
    </row>
    <row r="43" spans="2:34" x14ac:dyDescent="0.15">
      <c r="Y43" s="261"/>
      <c r="Z43" s="261"/>
      <c r="AA43" s="261"/>
      <c r="AB43" s="261"/>
      <c r="AC43" s="261"/>
      <c r="AD43" s="261"/>
      <c r="AE43" s="261"/>
      <c r="AF43" s="261"/>
      <c r="AG43" s="261"/>
      <c r="AH43" s="261"/>
    </row>
    <row r="44" spans="2:34" x14ac:dyDescent="0.15">
      <c r="AH44" s="261"/>
    </row>
    <row r="45" spans="2:34" x14ac:dyDescent="0.15">
      <c r="X45" s="261"/>
    </row>
    <row r="46" spans="2:34" x14ac:dyDescent="0.15"/>
    <row r="47" spans="2:34" x14ac:dyDescent="0.15"/>
    <row r="48" spans="2:34" x14ac:dyDescent="0.15">
      <c r="W48" s="261"/>
      <c r="Y48" s="261"/>
      <c r="Z48" s="261"/>
      <c r="AA48" s="261"/>
      <c r="AB48" s="261"/>
      <c r="AC48" s="261"/>
      <c r="AD48" s="261"/>
      <c r="AE48" s="261"/>
      <c r="AF48" s="261"/>
      <c r="AG48" s="261"/>
      <c r="AH48" s="261"/>
    </row>
    <row r="49" spans="28:34" x14ac:dyDescent="0.15"/>
    <row r="50" spans="28:34" x14ac:dyDescent="0.15">
      <c r="AE50" s="261"/>
      <c r="AF50" s="261"/>
      <c r="AG50" s="261"/>
      <c r="AH50" s="261"/>
    </row>
    <row r="51" spans="28:34" x14ac:dyDescent="0.15">
      <c r="AC51" s="261"/>
      <c r="AD51" s="261"/>
      <c r="AE51" s="261"/>
      <c r="AF51" s="261"/>
      <c r="AG51" s="261"/>
      <c r="AH51" s="261"/>
    </row>
    <row r="52" spans="28:34" x14ac:dyDescent="0.15"/>
    <row r="53" spans="28:34" x14ac:dyDescent="0.15">
      <c r="AF53" s="261"/>
      <c r="AG53" s="261"/>
      <c r="AH53" s="261"/>
    </row>
    <row r="54" spans="28:34" x14ac:dyDescent="0.15">
      <c r="AH54" s="261"/>
    </row>
    <row r="55" spans="28:34" x14ac:dyDescent="0.15"/>
    <row r="56" spans="28:34" x14ac:dyDescent="0.15">
      <c r="AB56" s="261"/>
      <c r="AC56" s="261"/>
      <c r="AD56" s="261"/>
      <c r="AE56" s="261"/>
      <c r="AF56" s="261"/>
      <c r="AG56" s="261"/>
      <c r="AH56" s="261"/>
    </row>
    <row r="57" spans="28:34" x14ac:dyDescent="0.15">
      <c r="AH57" s="261"/>
    </row>
    <row r="58" spans="28:34" x14ac:dyDescent="0.15">
      <c r="AH58" s="261"/>
    </row>
    <row r="59" spans="28:34" x14ac:dyDescent="0.15">
      <c r="AG59" s="261"/>
      <c r="AH59" s="261"/>
    </row>
    <row r="60" spans="28:34" x14ac:dyDescent="0.15"/>
    <row r="61" spans="28:34" x14ac:dyDescent="0.15"/>
    <row r="62" spans="28:34" x14ac:dyDescent="0.15"/>
    <row r="63" spans="28:34" x14ac:dyDescent="0.15">
      <c r="AH63" s="261"/>
    </row>
    <row r="64" spans="28:34" x14ac:dyDescent="0.15">
      <c r="AG64" s="261"/>
      <c r="AH64" s="261"/>
    </row>
    <row r="65" spans="28:34" x14ac:dyDescent="0.15"/>
    <row r="66" spans="28:34" x14ac:dyDescent="0.15"/>
    <row r="67" spans="28:34" x14ac:dyDescent="0.15"/>
    <row r="68" spans="28:34" x14ac:dyDescent="0.15">
      <c r="AB68" s="261"/>
      <c r="AC68" s="261"/>
      <c r="AD68" s="261"/>
      <c r="AE68" s="261"/>
      <c r="AF68" s="261"/>
      <c r="AG68" s="261"/>
      <c r="AH68" s="261"/>
    </row>
    <row r="69" spans="28:34" x14ac:dyDescent="0.15">
      <c r="AF69" s="261"/>
      <c r="AG69" s="261"/>
      <c r="AH69" s="261"/>
    </row>
    <row r="70" spans="28:34" x14ac:dyDescent="0.15"/>
    <row r="71" spans="28:34" x14ac:dyDescent="0.15"/>
    <row r="72" spans="28:34" x14ac:dyDescent="0.15"/>
    <row r="73" spans="28:34" x14ac:dyDescent="0.15"/>
    <row r="74" spans="28:34" x14ac:dyDescent="0.15"/>
    <row r="75" spans="28:34" x14ac:dyDescent="0.15">
      <c r="AH75" s="261"/>
    </row>
    <row r="76" spans="28:34" x14ac:dyDescent="0.15">
      <c r="AF76" s="261"/>
      <c r="AG76" s="261"/>
      <c r="AH76" s="261"/>
    </row>
    <row r="77" spans="28:34" x14ac:dyDescent="0.15">
      <c r="AG77" s="261"/>
      <c r="AH77" s="261"/>
    </row>
    <row r="78" spans="28:34" x14ac:dyDescent="0.15"/>
    <row r="79" spans="28:34" x14ac:dyDescent="0.15"/>
    <row r="80" spans="28:34" x14ac:dyDescent="0.15"/>
    <row r="81" spans="25:34" x14ac:dyDescent="0.15"/>
    <row r="82" spans="25:34" x14ac:dyDescent="0.15">
      <c r="Y82" s="261"/>
    </row>
    <row r="83" spans="25:34" x14ac:dyDescent="0.15">
      <c r="Y83" s="261"/>
      <c r="Z83" s="261"/>
      <c r="AA83" s="261"/>
      <c r="AB83" s="261"/>
      <c r="AC83" s="261"/>
      <c r="AD83" s="261"/>
      <c r="AE83" s="261"/>
      <c r="AF83" s="261"/>
      <c r="AG83" s="261"/>
      <c r="AH83" s="261"/>
    </row>
    <row r="84" spans="25:34" x14ac:dyDescent="0.15"/>
    <row r="85" spans="25:34" x14ac:dyDescent="0.15"/>
    <row r="86" spans="25:34" x14ac:dyDescent="0.15"/>
    <row r="87" spans="25:34" x14ac:dyDescent="0.15"/>
    <row r="88" spans="25:34" x14ac:dyDescent="0.15">
      <c r="AH88" s="26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61"/>
      <c r="AG94" s="261"/>
      <c r="AH94" s="261"/>
    </row>
    <row r="95" spans="25:34" ht="13.5" customHeight="1" x14ac:dyDescent="0.15">
      <c r="AH95" s="26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61"/>
    </row>
    <row r="102" spans="33:34" ht="13.5" customHeight="1" x14ac:dyDescent="0.15"/>
    <row r="103" spans="33:34" ht="13.5" customHeight="1" x14ac:dyDescent="0.15"/>
    <row r="104" spans="33:34" ht="13.5" customHeight="1" x14ac:dyDescent="0.15">
      <c r="AG104" s="261"/>
      <c r="AH104" s="26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61"/>
    </row>
    <row r="117" spans="34:122" ht="13.5" customHeight="1" x14ac:dyDescent="0.15"/>
    <row r="118" spans="34:122" ht="13.5" customHeight="1" x14ac:dyDescent="0.15"/>
    <row r="119" spans="34:122" ht="13.5" customHeight="1" x14ac:dyDescent="0.15"/>
    <row r="120" spans="34:122" ht="13.5" customHeight="1" x14ac:dyDescent="0.15">
      <c r="AH120" s="261"/>
    </row>
    <row r="121" spans="34:122" ht="13.5" customHeight="1" x14ac:dyDescent="0.15">
      <c r="AH121" s="261"/>
    </row>
    <row r="122" spans="34:122" ht="13.5" customHeight="1" x14ac:dyDescent="0.15"/>
    <row r="123" spans="34:122" ht="13.5" customHeight="1" x14ac:dyDescent="0.15"/>
    <row r="124" spans="34:122" ht="13.5" customHeight="1" x14ac:dyDescent="0.15"/>
    <row r="125" spans="34:122" ht="13.5" customHeight="1" x14ac:dyDescent="0.15">
      <c r="DR125" s="261" t="s">
        <v>508</v>
      </c>
    </row>
  </sheetData>
  <sheetProtection algorithmName="SHA-512" hashValue="dwa2lMvDgujsg9QagATBMdfzsfAqW8dKKN8nFIL5yRQXm9NBHeB2VTb3F1zI2h+uhxJUqXKvTawV05g3EG8uTA==" saltValue="KTLhlpYbq/rvaUCf+TXX1w=="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headerFooter alignWithMargins="0">
    <oddFooter>&amp;C&amp;P/&amp;N</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48" customWidth="1"/>
    <col min="2" max="8" width="13.375" style="148" customWidth="1"/>
    <col min="9" max="16384" width="11.125" style="148"/>
  </cols>
  <sheetData>
    <row r="1" spans="1:8" x14ac:dyDescent="0.15">
      <c r="A1" s="142"/>
      <c r="B1" s="143"/>
      <c r="C1" s="144"/>
      <c r="D1" s="145"/>
      <c r="E1" s="146"/>
      <c r="F1" s="146"/>
      <c r="G1" s="146"/>
      <c r="H1" s="147"/>
    </row>
    <row r="2" spans="1:8" x14ac:dyDescent="0.15">
      <c r="A2" s="149"/>
      <c r="B2" s="150"/>
      <c r="C2" s="151"/>
      <c r="D2" s="152" t="s">
        <v>52</v>
      </c>
      <c r="E2" s="153"/>
      <c r="F2" s="154" t="s">
        <v>558</v>
      </c>
      <c r="G2" s="155"/>
      <c r="H2" s="156"/>
    </row>
    <row r="3" spans="1:8" x14ac:dyDescent="0.15">
      <c r="A3" s="152" t="s">
        <v>551</v>
      </c>
      <c r="B3" s="157"/>
      <c r="C3" s="158"/>
      <c r="D3" s="159">
        <v>445738</v>
      </c>
      <c r="E3" s="160"/>
      <c r="F3" s="161">
        <v>291945</v>
      </c>
      <c r="G3" s="162"/>
      <c r="H3" s="163"/>
    </row>
    <row r="4" spans="1:8" x14ac:dyDescent="0.15">
      <c r="A4" s="164"/>
      <c r="B4" s="165"/>
      <c r="C4" s="166"/>
      <c r="D4" s="167">
        <v>335987</v>
      </c>
      <c r="E4" s="168"/>
      <c r="F4" s="169">
        <v>127651</v>
      </c>
      <c r="G4" s="170"/>
      <c r="H4" s="171"/>
    </row>
    <row r="5" spans="1:8" x14ac:dyDescent="0.15">
      <c r="A5" s="152" t="s">
        <v>553</v>
      </c>
      <c r="B5" s="157"/>
      <c r="C5" s="158"/>
      <c r="D5" s="159">
        <v>260766</v>
      </c>
      <c r="E5" s="160"/>
      <c r="F5" s="161">
        <v>291173</v>
      </c>
      <c r="G5" s="162"/>
      <c r="H5" s="163"/>
    </row>
    <row r="6" spans="1:8" x14ac:dyDescent="0.15">
      <c r="A6" s="164"/>
      <c r="B6" s="165"/>
      <c r="C6" s="166"/>
      <c r="D6" s="167">
        <v>166599</v>
      </c>
      <c r="E6" s="168"/>
      <c r="F6" s="169">
        <v>119071</v>
      </c>
      <c r="G6" s="170"/>
      <c r="H6" s="171"/>
    </row>
    <row r="7" spans="1:8" x14ac:dyDescent="0.15">
      <c r="A7" s="152" t="s">
        <v>554</v>
      </c>
      <c r="B7" s="157"/>
      <c r="C7" s="158"/>
      <c r="D7" s="159">
        <v>159813</v>
      </c>
      <c r="E7" s="160"/>
      <c r="F7" s="161">
        <v>271581</v>
      </c>
      <c r="G7" s="162"/>
      <c r="H7" s="163"/>
    </row>
    <row r="8" spans="1:8" x14ac:dyDescent="0.15">
      <c r="A8" s="164"/>
      <c r="B8" s="165"/>
      <c r="C8" s="166"/>
      <c r="D8" s="167">
        <v>44875</v>
      </c>
      <c r="E8" s="168"/>
      <c r="F8" s="169">
        <v>117844</v>
      </c>
      <c r="G8" s="170"/>
      <c r="H8" s="171"/>
    </row>
    <row r="9" spans="1:8" x14ac:dyDescent="0.15">
      <c r="A9" s="152" t="s">
        <v>555</v>
      </c>
      <c r="B9" s="157"/>
      <c r="C9" s="158"/>
      <c r="D9" s="159">
        <v>215844</v>
      </c>
      <c r="E9" s="160"/>
      <c r="F9" s="161">
        <v>268375</v>
      </c>
      <c r="G9" s="162"/>
      <c r="H9" s="163"/>
    </row>
    <row r="10" spans="1:8" x14ac:dyDescent="0.15">
      <c r="A10" s="164"/>
      <c r="B10" s="165"/>
      <c r="C10" s="166"/>
      <c r="D10" s="167">
        <v>79039</v>
      </c>
      <c r="E10" s="168"/>
      <c r="F10" s="169">
        <v>119602</v>
      </c>
      <c r="G10" s="170"/>
      <c r="H10" s="171"/>
    </row>
    <row r="11" spans="1:8" x14ac:dyDescent="0.15">
      <c r="A11" s="152" t="s">
        <v>556</v>
      </c>
      <c r="B11" s="157"/>
      <c r="C11" s="158"/>
      <c r="D11" s="159">
        <v>202032</v>
      </c>
      <c r="E11" s="160"/>
      <c r="F11" s="161">
        <v>301035</v>
      </c>
      <c r="G11" s="162"/>
      <c r="H11" s="163"/>
    </row>
    <row r="12" spans="1:8" x14ac:dyDescent="0.15">
      <c r="A12" s="164"/>
      <c r="B12" s="165"/>
      <c r="C12" s="172"/>
      <c r="D12" s="167">
        <v>71069</v>
      </c>
      <c r="E12" s="168"/>
      <c r="F12" s="169">
        <v>154376</v>
      </c>
      <c r="G12" s="170"/>
      <c r="H12" s="171"/>
    </row>
    <row r="13" spans="1:8" x14ac:dyDescent="0.15">
      <c r="A13" s="152"/>
      <c r="B13" s="157"/>
      <c r="C13" s="158"/>
      <c r="D13" s="159">
        <v>256839</v>
      </c>
      <c r="E13" s="160"/>
      <c r="F13" s="161">
        <v>284822</v>
      </c>
      <c r="G13" s="173"/>
      <c r="H13" s="163"/>
    </row>
    <row r="14" spans="1:8" x14ac:dyDescent="0.15">
      <c r="A14" s="164"/>
      <c r="B14" s="165"/>
      <c r="C14" s="166"/>
      <c r="D14" s="167">
        <v>139514</v>
      </c>
      <c r="E14" s="168"/>
      <c r="F14" s="169">
        <v>127709</v>
      </c>
      <c r="G14" s="170"/>
      <c r="H14" s="171"/>
    </row>
    <row r="17" spans="1:11" x14ac:dyDescent="0.15">
      <c r="A17" s="148" t="s">
        <v>53</v>
      </c>
    </row>
    <row r="18" spans="1:11" x14ac:dyDescent="0.15">
      <c r="A18" s="174"/>
      <c r="B18" s="174" t="str">
        <f>実質収支比率等に係る経年分析!F$46</f>
        <v>H28</v>
      </c>
      <c r="C18" s="174" t="str">
        <f>実質収支比率等に係る経年分析!G$46</f>
        <v>H29</v>
      </c>
      <c r="D18" s="174" t="str">
        <f>実質収支比率等に係る経年分析!H$46</f>
        <v>H30</v>
      </c>
      <c r="E18" s="174" t="str">
        <f>実質収支比率等に係る経年分析!I$46</f>
        <v>R01</v>
      </c>
      <c r="F18" s="174" t="str">
        <f>実質収支比率等に係る経年分析!J$46</f>
        <v>R02</v>
      </c>
    </row>
    <row r="19" spans="1:11" x14ac:dyDescent="0.15">
      <c r="A19" s="174" t="s">
        <v>54</v>
      </c>
      <c r="B19" s="174">
        <f>ROUND(VALUE(SUBSTITUTE(実質収支比率等に係る経年分析!F$48,"▲","-")),2)</f>
        <v>3.51</v>
      </c>
      <c r="C19" s="174">
        <f>ROUND(VALUE(SUBSTITUTE(実質収支比率等に係る経年分析!G$48,"▲","-")),2)</f>
        <v>3.6</v>
      </c>
      <c r="D19" s="174">
        <f>ROUND(VALUE(SUBSTITUTE(実質収支比率等に係る経年分析!H$48,"▲","-")),2)</f>
        <v>4.78</v>
      </c>
      <c r="E19" s="174">
        <f>ROUND(VALUE(SUBSTITUTE(実質収支比率等に係る経年分析!I$48,"▲","-")),2)</f>
        <v>2.31</v>
      </c>
      <c r="F19" s="174">
        <f>ROUND(VALUE(SUBSTITUTE(実質収支比率等に係る経年分析!J$48,"▲","-")),2)</f>
        <v>1.94</v>
      </c>
    </row>
    <row r="20" spans="1:11" x14ac:dyDescent="0.15">
      <c r="A20" s="174" t="s">
        <v>55</v>
      </c>
      <c r="B20" s="174">
        <f>ROUND(VALUE(SUBSTITUTE(実質収支比率等に係る経年分析!F$47,"▲","-")),2)</f>
        <v>39.729999999999997</v>
      </c>
      <c r="C20" s="174">
        <f>ROUND(VALUE(SUBSTITUTE(実質収支比率等に係る経年分析!G$47,"▲","-")),2)</f>
        <v>53.63</v>
      </c>
      <c r="D20" s="174">
        <f>ROUND(VALUE(SUBSTITUTE(実質収支比率等に係る経年分析!H$47,"▲","-")),2)</f>
        <v>53.82</v>
      </c>
      <c r="E20" s="174">
        <f>ROUND(VALUE(SUBSTITUTE(実質収支比率等に係る経年分析!I$47,"▲","-")),2)</f>
        <v>59.06</v>
      </c>
      <c r="F20" s="174">
        <f>ROUND(VALUE(SUBSTITUTE(実質収支比率等に係る経年分析!J$47,"▲","-")),2)</f>
        <v>69.34</v>
      </c>
    </row>
    <row r="21" spans="1:11" x14ac:dyDescent="0.15">
      <c r="A21" s="174" t="s">
        <v>56</v>
      </c>
      <c r="B21" s="174">
        <f>IF(ISNUMBER(VALUE(SUBSTITUTE(実質収支比率等に係る経年分析!F$49,"▲","-"))),ROUND(VALUE(SUBSTITUTE(実質収支比率等に係る経年分析!F$49,"▲","-")),2),NA())</f>
        <v>13.85</v>
      </c>
      <c r="C21" s="174">
        <f>IF(ISNUMBER(VALUE(SUBSTITUTE(実質収支比率等に係る経年分析!G$49,"▲","-"))),ROUND(VALUE(SUBSTITUTE(実質収支比率等に係る経年分析!G$49,"▲","-")),2),NA())</f>
        <v>31.23</v>
      </c>
      <c r="D21" s="174">
        <f>IF(ISNUMBER(VALUE(SUBSTITUTE(実質収支比率等に係る経年分析!H$49,"▲","-"))),ROUND(VALUE(SUBSTITUTE(実質収支比率等に係る経年分析!H$49,"▲","-")),2),NA())</f>
        <v>1.19</v>
      </c>
      <c r="E21" s="174">
        <f>IF(ISNUMBER(VALUE(SUBSTITUTE(実質収支比率等に係る経年分析!I$49,"▲","-"))),ROUND(VALUE(SUBSTITUTE(実質収支比率等に係る経年分析!I$49,"▲","-")),2),NA())</f>
        <v>3</v>
      </c>
      <c r="F21" s="174">
        <f>IF(ISNUMBER(VALUE(SUBSTITUTE(実質収支比率等に係る経年分析!J$49,"▲","-"))),ROUND(VALUE(SUBSTITUTE(実質収支比率等に係る経年分析!J$49,"▲","-")),2),NA())</f>
        <v>13.12</v>
      </c>
    </row>
    <row r="24" spans="1:11" x14ac:dyDescent="0.15">
      <c r="A24" s="148" t="s">
        <v>57</v>
      </c>
    </row>
    <row r="25" spans="1:11" x14ac:dyDescent="0.15">
      <c r="A25" s="175"/>
      <c r="B25" s="175" t="str">
        <f>連結実質赤字比率に係る赤字・黒字の構成分析!F$33</f>
        <v>H28</v>
      </c>
      <c r="C25" s="175"/>
      <c r="D25" s="175" t="str">
        <f>連結実質赤字比率に係る赤字・黒字の構成分析!G$33</f>
        <v>H29</v>
      </c>
      <c r="E25" s="175"/>
      <c r="F25" s="175" t="str">
        <f>連結実質赤字比率に係る赤字・黒字の構成分析!H$33</f>
        <v>H30</v>
      </c>
      <c r="G25" s="175"/>
      <c r="H25" s="175" t="str">
        <f>連結実質赤字比率に係る赤字・黒字の構成分析!I$33</f>
        <v>R01</v>
      </c>
      <c r="I25" s="175"/>
      <c r="J25" s="175" t="str">
        <f>連結実質赤字比率に係る赤字・黒字の構成分析!J$33</f>
        <v>R02</v>
      </c>
      <c r="K25" s="175"/>
    </row>
    <row r="26" spans="1:11" x14ac:dyDescent="0.15">
      <c r="A26" s="175"/>
      <c r="B26" s="175" t="s">
        <v>58</v>
      </c>
      <c r="C26" s="175" t="s">
        <v>59</v>
      </c>
      <c r="D26" s="175" t="s">
        <v>58</v>
      </c>
      <c r="E26" s="175" t="s">
        <v>59</v>
      </c>
      <c r="F26" s="175" t="s">
        <v>58</v>
      </c>
      <c r="G26" s="175" t="s">
        <v>59</v>
      </c>
      <c r="H26" s="175" t="s">
        <v>58</v>
      </c>
      <c r="I26" s="175" t="s">
        <v>59</v>
      </c>
      <c r="J26" s="175" t="s">
        <v>58</v>
      </c>
      <c r="K26" s="175" t="s">
        <v>59</v>
      </c>
    </row>
    <row r="27" spans="1:11" x14ac:dyDescent="0.15">
      <c r="A27" s="175" t="str">
        <f>IF(連結実質赤字比率に係る赤字・黒字の構成分析!C$43="",NA(),連結実質赤字比率に係る赤字・黒字の構成分析!C$43)</f>
        <v>その他会計（黒字）</v>
      </c>
      <c r="B27" s="175" t="e">
        <f>IF(ROUND(VALUE(SUBSTITUTE(連結実質赤字比率に係る赤字・黒字の構成分析!F$43,"▲", "-")), 2) &lt; 0, ABS(ROUND(VALUE(SUBSTITUTE(連結実質赤字比率に係る赤字・黒字の構成分析!F$43,"▲", "-")), 2)), NA())</f>
        <v>#VALUE!</v>
      </c>
      <c r="C27" s="175" t="e">
        <f>IF(ROUND(VALUE(SUBSTITUTE(連結実質赤字比率に係る赤字・黒字の構成分析!F$43,"▲", "-")), 2) &gt;= 0, ABS(ROUND(VALUE(SUBSTITUTE(連結実質赤字比率に係る赤字・黒字の構成分析!F$43,"▲", "-")), 2)), NA())</f>
        <v>#VALUE!</v>
      </c>
      <c r="D27" s="175" t="e">
        <f>IF(ROUND(VALUE(SUBSTITUTE(連結実質赤字比率に係る赤字・黒字の構成分析!G$43,"▲", "-")), 2) &lt; 0, ABS(ROUND(VALUE(SUBSTITUTE(連結実質赤字比率に係る赤字・黒字の構成分析!G$43,"▲", "-")), 2)), NA())</f>
        <v>#VALUE!</v>
      </c>
      <c r="E27" s="175" t="e">
        <f>IF(ROUND(VALUE(SUBSTITUTE(連結実質赤字比率に係る赤字・黒字の構成分析!G$43,"▲", "-")), 2) &gt;= 0, ABS(ROUND(VALUE(SUBSTITUTE(連結実質赤字比率に係る赤字・黒字の構成分析!G$43,"▲", "-")), 2)), NA())</f>
        <v>#VALUE!</v>
      </c>
      <c r="F27" s="175" t="e">
        <f>IF(ROUND(VALUE(SUBSTITUTE(連結実質赤字比率に係る赤字・黒字の構成分析!H$43,"▲", "-")), 2) &lt; 0, ABS(ROUND(VALUE(SUBSTITUTE(連結実質赤字比率に係る赤字・黒字の構成分析!H$43,"▲", "-")), 2)), NA())</f>
        <v>#VALUE!</v>
      </c>
      <c r="G27" s="175" t="e">
        <f>IF(ROUND(VALUE(SUBSTITUTE(連結実質赤字比率に係る赤字・黒字の構成分析!H$43,"▲", "-")), 2) &gt;= 0, ABS(ROUND(VALUE(SUBSTITUTE(連結実質赤字比率に係る赤字・黒字の構成分析!H$43,"▲", "-")), 2)), NA())</f>
        <v>#VALUE!</v>
      </c>
      <c r="H27" s="175" t="e">
        <f>IF(ROUND(VALUE(SUBSTITUTE(連結実質赤字比率に係る赤字・黒字の構成分析!I$43,"▲", "-")), 2) &lt; 0, ABS(ROUND(VALUE(SUBSTITUTE(連結実質赤字比率に係る赤字・黒字の構成分析!I$43,"▲", "-")), 2)), NA())</f>
        <v>#VALUE!</v>
      </c>
      <c r="I27" s="175" t="e">
        <f>IF(ROUND(VALUE(SUBSTITUTE(連結実質赤字比率に係る赤字・黒字の構成分析!I$43,"▲", "-")), 2) &gt;= 0, ABS(ROUND(VALUE(SUBSTITUTE(連結実質赤字比率に係る赤字・黒字の構成分析!I$43,"▲", "-")), 2)), NA())</f>
        <v>#VALUE!</v>
      </c>
      <c r="J27" s="175" t="e">
        <f>IF(ROUND(VALUE(SUBSTITUTE(連結実質赤字比率に係る赤字・黒字の構成分析!J$43,"▲", "-")), 2) &lt; 0, ABS(ROUND(VALUE(SUBSTITUTE(連結実質赤字比率に係る赤字・黒字の構成分析!J$43,"▲", "-")), 2)), NA())</f>
        <v>#VALUE!</v>
      </c>
      <c r="K27" s="175" t="e">
        <f>IF(ROUND(VALUE(SUBSTITUTE(連結実質赤字比率に係る赤字・黒字の構成分析!J$43,"▲", "-")), 2) &gt;= 0, ABS(ROUND(VALUE(SUBSTITUTE(連結実質赤字比率に係る赤字・黒字の構成分析!J$43,"▲", "-")), 2)), NA())</f>
        <v>#VALUE!</v>
      </c>
    </row>
    <row r="28" spans="1:11" x14ac:dyDescent="0.15">
      <c r="A28" s="175" t="str">
        <f>IF(連結実質赤字比率に係る赤字・黒字の構成分析!C$42="",NA(),連結実質赤字比率に係る赤字・黒字の構成分析!C$42)</f>
        <v>その他会計（赤字）</v>
      </c>
      <c r="B28" s="175" t="e">
        <f>IF(ROUND(VALUE(SUBSTITUTE(連結実質赤字比率に係る赤字・黒字の構成分析!F$42,"▲", "-")), 2) &lt; 0, ABS(ROUND(VALUE(SUBSTITUTE(連結実質赤字比率に係る赤字・黒字の構成分析!F$42,"▲", "-")), 2)), NA())</f>
        <v>#VALUE!</v>
      </c>
      <c r="C28" s="175" t="e">
        <f>IF(ROUND(VALUE(SUBSTITUTE(連結実質赤字比率に係る赤字・黒字の構成分析!F$42,"▲", "-")), 2) &gt;= 0, ABS(ROUND(VALUE(SUBSTITUTE(連結実質赤字比率に係る赤字・黒字の構成分析!F$42,"▲", "-")), 2)), NA())</f>
        <v>#VALUE!</v>
      </c>
      <c r="D28" s="175" t="e">
        <f>IF(ROUND(VALUE(SUBSTITUTE(連結実質赤字比率に係る赤字・黒字の構成分析!G$42,"▲", "-")), 2) &lt; 0, ABS(ROUND(VALUE(SUBSTITUTE(連結実質赤字比率に係る赤字・黒字の構成分析!G$42,"▲", "-")), 2)), NA())</f>
        <v>#VALUE!</v>
      </c>
      <c r="E28" s="175" t="e">
        <f>IF(ROUND(VALUE(SUBSTITUTE(連結実質赤字比率に係る赤字・黒字の構成分析!G$42,"▲", "-")), 2) &gt;= 0, ABS(ROUND(VALUE(SUBSTITUTE(連結実質赤字比率に係る赤字・黒字の構成分析!G$42,"▲", "-")), 2)), NA())</f>
        <v>#VALUE!</v>
      </c>
      <c r="F28" s="175" t="e">
        <f>IF(ROUND(VALUE(SUBSTITUTE(連結実質赤字比率に係る赤字・黒字の構成分析!H$42,"▲", "-")), 2) &lt; 0, ABS(ROUND(VALUE(SUBSTITUTE(連結実質赤字比率に係る赤字・黒字の構成分析!H$42,"▲", "-")), 2)), NA())</f>
        <v>#VALUE!</v>
      </c>
      <c r="G28" s="175" t="e">
        <f>IF(ROUND(VALUE(SUBSTITUTE(連結実質赤字比率に係る赤字・黒字の構成分析!H$42,"▲", "-")), 2) &gt;= 0, ABS(ROUND(VALUE(SUBSTITUTE(連結実質赤字比率に係る赤字・黒字の構成分析!H$42,"▲", "-")), 2)), NA())</f>
        <v>#VALUE!</v>
      </c>
      <c r="H28" s="175" t="e">
        <f>IF(ROUND(VALUE(SUBSTITUTE(連結実質赤字比率に係る赤字・黒字の構成分析!I$42,"▲", "-")), 2) &lt; 0, ABS(ROUND(VALUE(SUBSTITUTE(連結実質赤字比率に係る赤字・黒字の構成分析!I$42,"▲", "-")), 2)), NA())</f>
        <v>#VALUE!</v>
      </c>
      <c r="I28" s="175" t="e">
        <f>IF(ROUND(VALUE(SUBSTITUTE(連結実質赤字比率に係る赤字・黒字の構成分析!I$42,"▲", "-")), 2) &gt;= 0, ABS(ROUND(VALUE(SUBSTITUTE(連結実質赤字比率に係る赤字・黒字の構成分析!I$42,"▲", "-")), 2)), NA())</f>
        <v>#VALUE!</v>
      </c>
      <c r="J28" s="175" t="e">
        <f>IF(ROUND(VALUE(SUBSTITUTE(連結実質赤字比率に係る赤字・黒字の構成分析!J$42,"▲", "-")), 2) &lt; 0, ABS(ROUND(VALUE(SUBSTITUTE(連結実質赤字比率に係る赤字・黒字の構成分析!J$42,"▲", "-")), 2)), NA())</f>
        <v>#VALUE!</v>
      </c>
      <c r="K28" s="175" t="e">
        <f>IF(ROUND(VALUE(SUBSTITUTE(連結実質赤字比率に係る赤字・黒字の構成分析!J$42,"▲", "-")), 2) &gt;= 0, ABS(ROUND(VALUE(SUBSTITUTE(連結実質赤字比率に係る赤字・黒字の構成分析!J$42,"▲", "-")), 2)), NA())</f>
        <v>#VALUE!</v>
      </c>
    </row>
    <row r="29" spans="1:11" x14ac:dyDescent="0.15">
      <c r="A29" s="175" t="e">
        <f>IF(連結実質赤字比率に係る赤字・黒字の構成分析!C$41="",NA(),連結実質赤字比率に係る赤字・黒字の構成分析!C$41)</f>
        <v>#N/A</v>
      </c>
      <c r="B29" s="175" t="e">
        <f>IF(ROUND(VALUE(SUBSTITUTE(連結実質赤字比率に係る赤字・黒字の構成分析!F$41,"▲", "-")), 2) &lt; 0, ABS(ROUND(VALUE(SUBSTITUTE(連結実質赤字比率に係る赤字・黒字の構成分析!F$41,"▲", "-")), 2)), NA())</f>
        <v>#VALUE!</v>
      </c>
      <c r="C29" s="175" t="e">
        <f>IF(ROUND(VALUE(SUBSTITUTE(連結実質赤字比率に係る赤字・黒字の構成分析!F$41,"▲", "-")), 2) &gt;= 0, ABS(ROUND(VALUE(SUBSTITUTE(連結実質赤字比率に係る赤字・黒字の構成分析!F$41,"▲", "-")), 2)), NA())</f>
        <v>#VALUE!</v>
      </c>
      <c r="D29" s="175" t="e">
        <f>IF(ROUND(VALUE(SUBSTITUTE(連結実質赤字比率に係る赤字・黒字の構成分析!G$41,"▲", "-")), 2) &lt; 0, ABS(ROUND(VALUE(SUBSTITUTE(連結実質赤字比率に係る赤字・黒字の構成分析!G$41,"▲", "-")), 2)), NA())</f>
        <v>#VALUE!</v>
      </c>
      <c r="E29" s="175" t="e">
        <f>IF(ROUND(VALUE(SUBSTITUTE(連結実質赤字比率に係る赤字・黒字の構成分析!G$41,"▲", "-")), 2) &gt;= 0, ABS(ROUND(VALUE(SUBSTITUTE(連結実質赤字比率に係る赤字・黒字の構成分析!G$41,"▲", "-")), 2)), NA())</f>
        <v>#VALUE!</v>
      </c>
      <c r="F29" s="175" t="e">
        <f>IF(ROUND(VALUE(SUBSTITUTE(連結実質赤字比率に係る赤字・黒字の構成分析!H$41,"▲", "-")), 2) &lt; 0, ABS(ROUND(VALUE(SUBSTITUTE(連結実質赤字比率に係る赤字・黒字の構成分析!H$41,"▲", "-")), 2)), NA())</f>
        <v>#VALUE!</v>
      </c>
      <c r="G29" s="175" t="e">
        <f>IF(ROUND(VALUE(SUBSTITUTE(連結実質赤字比率に係る赤字・黒字の構成分析!H$41,"▲", "-")), 2) &gt;= 0, ABS(ROUND(VALUE(SUBSTITUTE(連結実質赤字比率に係る赤字・黒字の構成分析!H$41,"▲", "-")), 2)), NA())</f>
        <v>#VALUE!</v>
      </c>
      <c r="H29" s="175" t="e">
        <f>IF(ROUND(VALUE(SUBSTITUTE(連結実質赤字比率に係る赤字・黒字の構成分析!I$41,"▲", "-")), 2) &lt; 0, ABS(ROUND(VALUE(SUBSTITUTE(連結実質赤字比率に係る赤字・黒字の構成分析!I$41,"▲", "-")), 2)), NA())</f>
        <v>#VALUE!</v>
      </c>
      <c r="I29" s="175" t="e">
        <f>IF(ROUND(VALUE(SUBSTITUTE(連結実質赤字比率に係る赤字・黒字の構成分析!I$41,"▲", "-")), 2) &gt;= 0, ABS(ROUND(VALUE(SUBSTITUTE(連結実質赤字比率に係る赤字・黒字の構成分析!I$41,"▲", "-")), 2)), NA())</f>
        <v>#VALUE!</v>
      </c>
      <c r="J29" s="175" t="e">
        <f>IF(ROUND(VALUE(SUBSTITUTE(連結実質赤字比率に係る赤字・黒字の構成分析!J$41,"▲", "-")), 2) &lt; 0, ABS(ROUND(VALUE(SUBSTITUTE(連結実質赤字比率に係る赤字・黒字の構成分析!J$41,"▲", "-")), 2)), NA())</f>
        <v>#VALUE!</v>
      </c>
      <c r="K29" s="175" t="e">
        <f>IF(ROUND(VALUE(SUBSTITUTE(連結実質赤字比率に係る赤字・黒字の構成分析!J$41,"▲", "-")), 2) &gt;= 0, ABS(ROUND(VALUE(SUBSTITUTE(連結実質赤字比率に係る赤字・黒字の構成分析!J$41,"▲", "-")), 2)), NA())</f>
        <v>#VALUE!</v>
      </c>
    </row>
    <row r="30" spans="1:11" x14ac:dyDescent="0.15">
      <c r="A30" s="175" t="e">
        <f>IF(連結実質赤字比率に係る赤字・黒字の構成分析!C$40="",NA(),連結実質赤字比率に係る赤字・黒字の構成分析!C$40)</f>
        <v>#N/A</v>
      </c>
      <c r="B30" s="175" t="e">
        <f>IF(ROUND(VALUE(SUBSTITUTE(連結実質赤字比率に係る赤字・黒字の構成分析!F$40,"▲", "-")), 2) &lt; 0, ABS(ROUND(VALUE(SUBSTITUTE(連結実質赤字比率に係る赤字・黒字の構成分析!F$40,"▲", "-")), 2)), NA())</f>
        <v>#VALUE!</v>
      </c>
      <c r="C30" s="175" t="e">
        <f>IF(ROUND(VALUE(SUBSTITUTE(連結実質赤字比率に係る赤字・黒字の構成分析!F$40,"▲", "-")), 2) &gt;= 0, ABS(ROUND(VALUE(SUBSTITUTE(連結実質赤字比率に係る赤字・黒字の構成分析!F$40,"▲", "-")), 2)), NA())</f>
        <v>#VALUE!</v>
      </c>
      <c r="D30" s="175" t="e">
        <f>IF(ROUND(VALUE(SUBSTITUTE(連結実質赤字比率に係る赤字・黒字の構成分析!G$40,"▲", "-")), 2) &lt; 0, ABS(ROUND(VALUE(SUBSTITUTE(連結実質赤字比率に係る赤字・黒字の構成分析!G$40,"▲", "-")), 2)), NA())</f>
        <v>#VALUE!</v>
      </c>
      <c r="E30" s="175" t="e">
        <f>IF(ROUND(VALUE(SUBSTITUTE(連結実質赤字比率に係る赤字・黒字の構成分析!G$40,"▲", "-")), 2) &gt;= 0, ABS(ROUND(VALUE(SUBSTITUTE(連結実質赤字比率に係る赤字・黒字の構成分析!G$40,"▲", "-")), 2)), NA())</f>
        <v>#VALUE!</v>
      </c>
      <c r="F30" s="175" t="e">
        <f>IF(ROUND(VALUE(SUBSTITUTE(連結実質赤字比率に係る赤字・黒字の構成分析!H$40,"▲", "-")), 2) &lt; 0, ABS(ROUND(VALUE(SUBSTITUTE(連結実質赤字比率に係る赤字・黒字の構成分析!H$40,"▲", "-")), 2)), NA())</f>
        <v>#VALUE!</v>
      </c>
      <c r="G30" s="175" t="e">
        <f>IF(ROUND(VALUE(SUBSTITUTE(連結実質赤字比率に係る赤字・黒字の構成分析!H$40,"▲", "-")), 2) &gt;= 0, ABS(ROUND(VALUE(SUBSTITUTE(連結実質赤字比率に係る赤字・黒字の構成分析!H$40,"▲", "-")), 2)), NA())</f>
        <v>#VALUE!</v>
      </c>
      <c r="H30" s="175" t="e">
        <f>IF(ROUND(VALUE(SUBSTITUTE(連結実質赤字比率に係る赤字・黒字の構成分析!I$40,"▲", "-")), 2) &lt; 0, ABS(ROUND(VALUE(SUBSTITUTE(連結実質赤字比率に係る赤字・黒字の構成分析!I$40,"▲", "-")), 2)), NA())</f>
        <v>#VALUE!</v>
      </c>
      <c r="I30" s="175" t="e">
        <f>IF(ROUND(VALUE(SUBSTITUTE(連結実質赤字比率に係る赤字・黒字の構成分析!I$40,"▲", "-")), 2) &gt;= 0, ABS(ROUND(VALUE(SUBSTITUTE(連結実質赤字比率に係る赤字・黒字の構成分析!I$40,"▲", "-")), 2)), NA())</f>
        <v>#VALUE!</v>
      </c>
      <c r="J30" s="175" t="e">
        <f>IF(ROUND(VALUE(SUBSTITUTE(連結実質赤字比率に係る赤字・黒字の構成分析!J$40,"▲", "-")), 2) &lt; 0, ABS(ROUND(VALUE(SUBSTITUTE(連結実質赤字比率に係る赤字・黒字の構成分析!J$40,"▲", "-")), 2)), NA())</f>
        <v>#VALUE!</v>
      </c>
      <c r="K30" s="175" t="e">
        <f>IF(ROUND(VALUE(SUBSTITUTE(連結実質赤字比率に係る赤字・黒字の構成分析!J$40,"▲", "-")), 2) &gt;= 0, ABS(ROUND(VALUE(SUBSTITUTE(連結実質赤字比率に係る赤字・黒字の構成分析!J$40,"▲", "-")), 2)), NA())</f>
        <v>#VALUE!</v>
      </c>
    </row>
    <row r="31" spans="1:11" x14ac:dyDescent="0.15">
      <c r="A31" s="175" t="e">
        <f>IF(連結実質赤字比率に係る赤字・黒字の構成分析!C$39="",NA(),連結実質赤字比率に係る赤字・黒字の構成分析!C$39)</f>
        <v>#N/A</v>
      </c>
      <c r="B31" s="175" t="e">
        <f>IF(ROUND(VALUE(SUBSTITUTE(連結実質赤字比率に係る赤字・黒字の構成分析!F$39,"▲", "-")), 2) &lt; 0, ABS(ROUND(VALUE(SUBSTITUTE(連結実質赤字比率に係る赤字・黒字の構成分析!F$39,"▲", "-")), 2)), NA())</f>
        <v>#VALUE!</v>
      </c>
      <c r="C31" s="175" t="e">
        <f>IF(ROUND(VALUE(SUBSTITUTE(連結実質赤字比率に係る赤字・黒字の構成分析!F$39,"▲", "-")), 2) &gt;= 0, ABS(ROUND(VALUE(SUBSTITUTE(連結実質赤字比率に係る赤字・黒字の構成分析!F$39,"▲", "-")), 2)), NA())</f>
        <v>#VALUE!</v>
      </c>
      <c r="D31" s="175" t="e">
        <f>IF(ROUND(VALUE(SUBSTITUTE(連結実質赤字比率に係る赤字・黒字の構成分析!G$39,"▲", "-")), 2) &lt; 0, ABS(ROUND(VALUE(SUBSTITUTE(連結実質赤字比率に係る赤字・黒字の構成分析!G$39,"▲", "-")), 2)), NA())</f>
        <v>#VALUE!</v>
      </c>
      <c r="E31" s="175" t="e">
        <f>IF(ROUND(VALUE(SUBSTITUTE(連結実質赤字比率に係る赤字・黒字の構成分析!G$39,"▲", "-")), 2) &gt;= 0, ABS(ROUND(VALUE(SUBSTITUTE(連結実質赤字比率に係る赤字・黒字の構成分析!G$39,"▲", "-")), 2)), NA())</f>
        <v>#VALUE!</v>
      </c>
      <c r="F31" s="175" t="e">
        <f>IF(ROUND(VALUE(SUBSTITUTE(連結実質赤字比率に係る赤字・黒字の構成分析!H$39,"▲", "-")), 2) &lt; 0, ABS(ROUND(VALUE(SUBSTITUTE(連結実質赤字比率に係る赤字・黒字の構成分析!H$39,"▲", "-")), 2)), NA())</f>
        <v>#VALUE!</v>
      </c>
      <c r="G31" s="175" t="e">
        <f>IF(ROUND(VALUE(SUBSTITUTE(連結実質赤字比率に係る赤字・黒字の構成分析!H$39,"▲", "-")), 2) &gt;= 0, ABS(ROUND(VALUE(SUBSTITUTE(連結実質赤字比率に係る赤字・黒字の構成分析!H$39,"▲", "-")), 2)), NA())</f>
        <v>#VALUE!</v>
      </c>
      <c r="H31" s="175" t="e">
        <f>IF(ROUND(VALUE(SUBSTITUTE(連結実質赤字比率に係る赤字・黒字の構成分析!I$39,"▲", "-")), 2) &lt; 0, ABS(ROUND(VALUE(SUBSTITUTE(連結実質赤字比率に係る赤字・黒字の構成分析!I$39,"▲", "-")), 2)), NA())</f>
        <v>#VALUE!</v>
      </c>
      <c r="I31" s="175" t="e">
        <f>IF(ROUND(VALUE(SUBSTITUTE(連結実質赤字比率に係る赤字・黒字の構成分析!I$39,"▲", "-")), 2) &gt;= 0, ABS(ROUND(VALUE(SUBSTITUTE(連結実質赤字比率に係る赤字・黒字の構成分析!I$39,"▲", "-")), 2)), NA())</f>
        <v>#VALUE!</v>
      </c>
      <c r="J31" s="175" t="e">
        <f>IF(ROUND(VALUE(SUBSTITUTE(連結実質赤字比率に係る赤字・黒字の構成分析!J$39,"▲", "-")), 2) &lt; 0, ABS(ROUND(VALUE(SUBSTITUTE(連結実質赤字比率に係る赤字・黒字の構成分析!J$39,"▲", "-")), 2)), NA())</f>
        <v>#VALUE!</v>
      </c>
      <c r="K31" s="175" t="e">
        <f>IF(ROUND(VALUE(SUBSTITUTE(連結実質赤字比率に係る赤字・黒字の構成分析!J$39,"▲", "-")), 2) &gt;= 0, ABS(ROUND(VALUE(SUBSTITUTE(連結実質赤字比率に係る赤字・黒字の構成分析!J$39,"▲", "-")), 2)), NA())</f>
        <v>#VALUE!</v>
      </c>
    </row>
    <row r="32" spans="1:11" x14ac:dyDescent="0.15">
      <c r="A32" s="175" t="str">
        <f>IF(連結実質赤字比率に係る赤字・黒字の構成分析!C$38="",NA(),連結実質赤字比率に係る赤字・黒字の構成分析!C$38)</f>
        <v>簡易水道事業特別会計</v>
      </c>
      <c r="B32" s="175" t="e">
        <f>IF(ROUND(VALUE(SUBSTITUTE(連結実質赤字比率に係る赤字・黒字の構成分析!F$38,"▲", "-")), 2) &lt; 0, ABS(ROUND(VALUE(SUBSTITUTE(連結実質赤字比率に係る赤字・黒字の構成分析!F$38,"▲", "-")), 2)), NA())</f>
        <v>#N/A</v>
      </c>
      <c r="C32" s="175">
        <f>IF(ROUND(VALUE(SUBSTITUTE(連結実質赤字比率に係る赤字・黒字の構成分析!F$38,"▲", "-")), 2) &gt;= 0, ABS(ROUND(VALUE(SUBSTITUTE(連結実質赤字比率に係る赤字・黒字の構成分析!F$38,"▲", "-")), 2)), NA())</f>
        <v>0.34</v>
      </c>
      <c r="D32" s="175" t="e">
        <f>IF(ROUND(VALUE(SUBSTITUTE(連結実質赤字比率に係る赤字・黒字の構成分析!G$38,"▲", "-")), 2) &lt; 0, ABS(ROUND(VALUE(SUBSTITUTE(連結実質赤字比率に係る赤字・黒字の構成分析!G$38,"▲", "-")), 2)), NA())</f>
        <v>#N/A</v>
      </c>
      <c r="E32" s="175">
        <f>IF(ROUND(VALUE(SUBSTITUTE(連結実質赤字比率に係る赤字・黒字の構成分析!G$38,"▲", "-")), 2) &gt;= 0, ABS(ROUND(VALUE(SUBSTITUTE(連結実質赤字比率に係る赤字・黒字の構成分析!G$38,"▲", "-")), 2)), NA())</f>
        <v>0.25</v>
      </c>
      <c r="F32" s="175" t="e">
        <f>IF(ROUND(VALUE(SUBSTITUTE(連結実質赤字比率に係る赤字・黒字の構成分析!H$38,"▲", "-")), 2) &lt; 0, ABS(ROUND(VALUE(SUBSTITUTE(連結実質赤字比率に係る赤字・黒字の構成分析!H$38,"▲", "-")), 2)), NA())</f>
        <v>#N/A</v>
      </c>
      <c r="G32" s="175">
        <f>IF(ROUND(VALUE(SUBSTITUTE(連結実質赤字比率に係る赤字・黒字の構成分析!H$38,"▲", "-")), 2) &gt;= 0, ABS(ROUND(VALUE(SUBSTITUTE(連結実質赤字比率に係る赤字・黒字の構成分析!H$38,"▲", "-")), 2)), NA())</f>
        <v>0.23</v>
      </c>
      <c r="H32" s="175" t="e">
        <f>IF(ROUND(VALUE(SUBSTITUTE(連結実質赤字比率に係る赤字・黒字の構成分析!I$38,"▲", "-")), 2) &lt; 0, ABS(ROUND(VALUE(SUBSTITUTE(連結実質赤字比率に係る赤字・黒字の構成分析!I$38,"▲", "-")), 2)), NA())</f>
        <v>#N/A</v>
      </c>
      <c r="I32" s="175">
        <f>IF(ROUND(VALUE(SUBSTITUTE(連結実質赤字比率に係る赤字・黒字の構成分析!I$38,"▲", "-")), 2) &gt;= 0, ABS(ROUND(VALUE(SUBSTITUTE(連結実質赤字比率に係る赤字・黒字の構成分析!I$38,"▲", "-")), 2)), NA())</f>
        <v>0.13</v>
      </c>
      <c r="J32" s="175" t="e">
        <f>IF(ROUND(VALUE(SUBSTITUTE(連結実質赤字比率に係る赤字・黒字の構成分析!J$38,"▲", "-")), 2) &lt; 0, ABS(ROUND(VALUE(SUBSTITUTE(連結実質赤字比率に係る赤字・黒字の構成分析!J$38,"▲", "-")), 2)), NA())</f>
        <v>#N/A</v>
      </c>
      <c r="K32" s="175">
        <f>IF(ROUND(VALUE(SUBSTITUTE(連結実質赤字比率に係る赤字・黒字の構成分析!J$38,"▲", "-")), 2) &gt;= 0, ABS(ROUND(VALUE(SUBSTITUTE(連結実質赤字比率に係る赤字・黒字の構成分析!J$38,"▲", "-")), 2)), NA())</f>
        <v>0.01</v>
      </c>
    </row>
    <row r="33" spans="1:16" x14ac:dyDescent="0.15">
      <c r="A33" s="175" t="str">
        <f>IF(連結実質赤字比率に係る赤字・黒字の構成分析!C$37="",NA(),連結実質赤字比率に係る赤字・黒字の構成分析!C$37)</f>
        <v>後期高齢者医療特別会計</v>
      </c>
      <c r="B33" s="175" t="e">
        <f>IF(ROUND(VALUE(SUBSTITUTE(連結実質赤字比率に係る赤字・黒字の構成分析!F$37,"▲", "-")), 2) &lt; 0, ABS(ROUND(VALUE(SUBSTITUTE(連結実質赤字比率に係る赤字・黒字の構成分析!F$37,"▲", "-")), 2)), NA())</f>
        <v>#N/A</v>
      </c>
      <c r="C33" s="175">
        <f>IF(ROUND(VALUE(SUBSTITUTE(連結実質赤字比率に係る赤字・黒字の構成分析!F$37,"▲", "-")), 2) &gt;= 0, ABS(ROUND(VALUE(SUBSTITUTE(連結実質赤字比率に係る赤字・黒字の構成分析!F$37,"▲", "-")), 2)), NA())</f>
        <v>0.06</v>
      </c>
      <c r="D33" s="175" t="e">
        <f>IF(ROUND(VALUE(SUBSTITUTE(連結実質赤字比率に係る赤字・黒字の構成分析!G$37,"▲", "-")), 2) &lt; 0, ABS(ROUND(VALUE(SUBSTITUTE(連結実質赤字比率に係る赤字・黒字の構成分析!G$37,"▲", "-")), 2)), NA())</f>
        <v>#N/A</v>
      </c>
      <c r="E33" s="175">
        <f>IF(ROUND(VALUE(SUBSTITUTE(連結実質赤字比率に係る赤字・黒字の構成分析!G$37,"▲", "-")), 2) &gt;= 0, ABS(ROUND(VALUE(SUBSTITUTE(連結実質赤字比率に係る赤字・黒字の構成分析!G$37,"▲", "-")), 2)), NA())</f>
        <v>0</v>
      </c>
      <c r="F33" s="175" t="e">
        <f>IF(ROUND(VALUE(SUBSTITUTE(連結実質赤字比率に係る赤字・黒字の構成分析!H$37,"▲", "-")), 2) &lt; 0, ABS(ROUND(VALUE(SUBSTITUTE(連結実質赤字比率に係る赤字・黒字の構成分析!H$37,"▲", "-")), 2)), NA())</f>
        <v>#N/A</v>
      </c>
      <c r="G33" s="175">
        <f>IF(ROUND(VALUE(SUBSTITUTE(連結実質赤字比率に係る赤字・黒字の構成分析!H$37,"▲", "-")), 2) &gt;= 0, ABS(ROUND(VALUE(SUBSTITUTE(連結実質赤字比率に係る赤字・黒字の構成分析!H$37,"▲", "-")), 2)), NA())</f>
        <v>0.13</v>
      </c>
      <c r="H33" s="175" t="e">
        <f>IF(ROUND(VALUE(SUBSTITUTE(連結実質赤字比率に係る赤字・黒字の構成分析!I$37,"▲", "-")), 2) &lt; 0, ABS(ROUND(VALUE(SUBSTITUTE(連結実質赤字比率に係る赤字・黒字の構成分析!I$37,"▲", "-")), 2)), NA())</f>
        <v>#N/A</v>
      </c>
      <c r="I33" s="175">
        <f>IF(ROUND(VALUE(SUBSTITUTE(連結実質赤字比率に係る赤字・黒字の構成分析!I$37,"▲", "-")), 2) &gt;= 0, ABS(ROUND(VALUE(SUBSTITUTE(連結実質赤字比率に係る赤字・黒字の構成分析!I$37,"▲", "-")), 2)), NA())</f>
        <v>0.02</v>
      </c>
      <c r="J33" s="175" t="e">
        <f>IF(ROUND(VALUE(SUBSTITUTE(連結実質赤字比率に係る赤字・黒字の構成分析!J$37,"▲", "-")), 2) &lt; 0, ABS(ROUND(VALUE(SUBSTITUTE(連結実質赤字比率に係る赤字・黒字の構成分析!J$37,"▲", "-")), 2)), NA())</f>
        <v>#N/A</v>
      </c>
      <c r="K33" s="175">
        <f>IF(ROUND(VALUE(SUBSTITUTE(連結実質赤字比率に係る赤字・黒字の構成分析!J$37,"▲", "-")), 2) &gt;= 0, ABS(ROUND(VALUE(SUBSTITUTE(連結実質赤字比率に係る赤字・黒字の構成分析!J$37,"▲", "-")), 2)), NA())</f>
        <v>0.01</v>
      </c>
    </row>
    <row r="34" spans="1:16" x14ac:dyDescent="0.15">
      <c r="A34" s="175" t="str">
        <f>IF(連結実質赤字比率に係る赤字・黒字の構成分析!C$36="",NA(),連結実質赤字比率に係る赤字・黒字の構成分析!C$36)</f>
        <v>漁業集落排水事業特別会計</v>
      </c>
      <c r="B34" s="175" t="e">
        <f>IF(ROUND(VALUE(SUBSTITUTE(連結実質赤字比率に係る赤字・黒字の構成分析!F$36,"▲", "-")), 2) &lt; 0, ABS(ROUND(VALUE(SUBSTITUTE(連結実質赤字比率に係る赤字・黒字の構成分析!F$36,"▲", "-")), 2)), NA())</f>
        <v>#N/A</v>
      </c>
      <c r="C34" s="175">
        <f>IF(ROUND(VALUE(SUBSTITUTE(連結実質赤字比率に係る赤字・黒字の構成分析!F$36,"▲", "-")), 2) &gt;= 0, ABS(ROUND(VALUE(SUBSTITUTE(連結実質赤字比率に係る赤字・黒字の構成分析!F$36,"▲", "-")), 2)), NA())</f>
        <v>0.14000000000000001</v>
      </c>
      <c r="D34" s="175" t="e">
        <f>IF(ROUND(VALUE(SUBSTITUTE(連結実質赤字比率に係る赤字・黒字の構成分析!G$36,"▲", "-")), 2) &lt; 0, ABS(ROUND(VALUE(SUBSTITUTE(連結実質赤字比率に係る赤字・黒字の構成分析!G$36,"▲", "-")), 2)), NA())</f>
        <v>#N/A</v>
      </c>
      <c r="E34" s="175">
        <f>IF(ROUND(VALUE(SUBSTITUTE(連結実質赤字比率に係る赤字・黒字の構成分析!G$36,"▲", "-")), 2) &gt;= 0, ABS(ROUND(VALUE(SUBSTITUTE(連結実質赤字比率に係る赤字・黒字の構成分析!G$36,"▲", "-")), 2)), NA())</f>
        <v>0.18</v>
      </c>
      <c r="F34" s="175" t="e">
        <f>IF(ROUND(VALUE(SUBSTITUTE(連結実質赤字比率に係る赤字・黒字の構成分析!H$36,"▲", "-")), 2) &lt; 0, ABS(ROUND(VALUE(SUBSTITUTE(連結実質赤字比率に係る赤字・黒字の構成分析!H$36,"▲", "-")), 2)), NA())</f>
        <v>#N/A</v>
      </c>
      <c r="G34" s="175">
        <f>IF(ROUND(VALUE(SUBSTITUTE(連結実質赤字比率に係る赤字・黒字の構成分析!H$36,"▲", "-")), 2) &gt;= 0, ABS(ROUND(VALUE(SUBSTITUTE(連結実質赤字比率に係る赤字・黒字の構成分析!H$36,"▲", "-")), 2)), NA())</f>
        <v>0.09</v>
      </c>
      <c r="H34" s="175" t="e">
        <f>IF(ROUND(VALUE(SUBSTITUTE(連結実質赤字比率に係る赤字・黒字の構成分析!I$36,"▲", "-")), 2) &lt; 0, ABS(ROUND(VALUE(SUBSTITUTE(連結実質赤字比率に係る赤字・黒字の構成分析!I$36,"▲", "-")), 2)), NA())</f>
        <v>#N/A</v>
      </c>
      <c r="I34" s="175">
        <f>IF(ROUND(VALUE(SUBSTITUTE(連結実質赤字比率に係る赤字・黒字の構成分析!I$36,"▲", "-")), 2) &gt;= 0, ABS(ROUND(VALUE(SUBSTITUTE(連結実質赤字比率に係る赤字・黒字の構成分析!I$36,"▲", "-")), 2)), NA())</f>
        <v>0.14000000000000001</v>
      </c>
      <c r="J34" s="175" t="e">
        <f>IF(ROUND(VALUE(SUBSTITUTE(連結実質赤字比率に係る赤字・黒字の構成分析!J$36,"▲", "-")), 2) &lt; 0, ABS(ROUND(VALUE(SUBSTITUTE(連結実質赤字比率に係る赤字・黒字の構成分析!J$36,"▲", "-")), 2)), NA())</f>
        <v>#N/A</v>
      </c>
      <c r="K34" s="175">
        <f>IF(ROUND(VALUE(SUBSTITUTE(連結実質赤字比率に係る赤字・黒字の構成分析!J$36,"▲", "-")), 2) &gt;= 0, ABS(ROUND(VALUE(SUBSTITUTE(連結実質赤字比率に係る赤字・黒字の構成分析!J$36,"▲", "-")), 2)), NA())</f>
        <v>0.17</v>
      </c>
    </row>
    <row r="35" spans="1:16" x14ac:dyDescent="0.15">
      <c r="A35" s="175" t="str">
        <f>IF(連結実質赤字比率に係る赤字・黒字の構成分析!C$35="",NA(),連結実質赤字比率に係る赤字・黒字の構成分析!C$35)</f>
        <v>国民健康保険事業特別会計</v>
      </c>
      <c r="B35" s="175" t="e">
        <f>IF(ROUND(VALUE(SUBSTITUTE(連結実質赤字比率に係る赤字・黒字の構成分析!F$35,"▲", "-")), 2) &lt; 0, ABS(ROUND(VALUE(SUBSTITUTE(連結実質赤字比率に係る赤字・黒字の構成分析!F$35,"▲", "-")), 2)), NA())</f>
        <v>#N/A</v>
      </c>
      <c r="C35" s="175">
        <f>IF(ROUND(VALUE(SUBSTITUTE(連結実質赤字比率に係る赤字・黒字の構成分析!F$35,"▲", "-")), 2) &gt;= 0, ABS(ROUND(VALUE(SUBSTITUTE(連結実質赤字比率に係る赤字・黒字の構成分析!F$35,"▲", "-")), 2)), NA())</f>
        <v>1.89</v>
      </c>
      <c r="D35" s="175" t="e">
        <f>IF(ROUND(VALUE(SUBSTITUTE(連結実質赤字比率に係る赤字・黒字の構成分析!G$35,"▲", "-")), 2) &lt; 0, ABS(ROUND(VALUE(SUBSTITUTE(連結実質赤字比率に係る赤字・黒字の構成分析!G$35,"▲", "-")), 2)), NA())</f>
        <v>#N/A</v>
      </c>
      <c r="E35" s="175">
        <f>IF(ROUND(VALUE(SUBSTITUTE(連結実質赤字比率に係る赤字・黒字の構成分析!G$35,"▲", "-")), 2) &gt;= 0, ABS(ROUND(VALUE(SUBSTITUTE(連結実質赤字比率に係る赤字・黒字の構成分析!G$35,"▲", "-")), 2)), NA())</f>
        <v>0.44</v>
      </c>
      <c r="F35" s="175" t="e">
        <f>IF(ROUND(VALUE(SUBSTITUTE(連結実質赤字比率に係る赤字・黒字の構成分析!H$35,"▲", "-")), 2) &lt; 0, ABS(ROUND(VALUE(SUBSTITUTE(連結実質赤字比率に係る赤字・黒字の構成分析!H$35,"▲", "-")), 2)), NA())</f>
        <v>#N/A</v>
      </c>
      <c r="G35" s="175">
        <f>IF(ROUND(VALUE(SUBSTITUTE(連結実質赤字比率に係る赤字・黒字の構成分析!H$35,"▲", "-")), 2) &gt;= 0, ABS(ROUND(VALUE(SUBSTITUTE(連結実質赤字比率に係る赤字・黒字の構成分析!H$35,"▲", "-")), 2)), NA())</f>
        <v>0.42</v>
      </c>
      <c r="H35" s="175" t="e">
        <f>IF(ROUND(VALUE(SUBSTITUTE(連結実質赤字比率に係る赤字・黒字の構成分析!I$35,"▲", "-")), 2) &lt; 0, ABS(ROUND(VALUE(SUBSTITUTE(連結実質赤字比率に係る赤字・黒字の構成分析!I$35,"▲", "-")), 2)), NA())</f>
        <v>#N/A</v>
      </c>
      <c r="I35" s="175">
        <f>IF(ROUND(VALUE(SUBSTITUTE(連結実質赤字比率に係る赤字・黒字の構成分析!I$35,"▲", "-")), 2) &gt;= 0, ABS(ROUND(VALUE(SUBSTITUTE(連結実質赤字比率に係る赤字・黒字の構成分析!I$35,"▲", "-")), 2)), NA())</f>
        <v>0.31</v>
      </c>
      <c r="J35" s="175" t="e">
        <f>IF(ROUND(VALUE(SUBSTITUTE(連結実質赤字比率に係る赤字・黒字の構成分析!J$35,"▲", "-")), 2) &lt; 0, ABS(ROUND(VALUE(SUBSTITUTE(連結実質赤字比率に係る赤字・黒字の構成分析!J$35,"▲", "-")), 2)), NA())</f>
        <v>#N/A</v>
      </c>
      <c r="K35" s="175">
        <f>IF(ROUND(VALUE(SUBSTITUTE(連結実質赤字比率に係る赤字・黒字の構成分析!J$35,"▲", "-")), 2) &gt;= 0, ABS(ROUND(VALUE(SUBSTITUTE(連結実質赤字比率に係る赤字・黒字の構成分析!J$35,"▲", "-")), 2)), NA())</f>
        <v>0.3</v>
      </c>
    </row>
    <row r="36" spans="1:16" x14ac:dyDescent="0.15">
      <c r="A36" s="175" t="str">
        <f>IF(連結実質赤字比率に係る赤字・黒字の構成分析!C$34="",NA(),連結実質赤字比率に係る赤字・黒字の構成分析!C$34)</f>
        <v>一般会計</v>
      </c>
      <c r="B36" s="175" t="e">
        <f>IF(ROUND(VALUE(SUBSTITUTE(連結実質赤字比率に係る赤字・黒字の構成分析!F$34,"▲", "-")), 2) &lt; 0, ABS(ROUND(VALUE(SUBSTITUTE(連結実質赤字比率に係る赤字・黒字の構成分析!F$34,"▲", "-")), 2)), NA())</f>
        <v>#N/A</v>
      </c>
      <c r="C36" s="175">
        <f>IF(ROUND(VALUE(SUBSTITUTE(連結実質赤字比率に係る赤字・黒字の構成分析!F$34,"▲", "-")), 2) &gt;= 0, ABS(ROUND(VALUE(SUBSTITUTE(連結実質赤字比率に係る赤字・黒字の構成分析!F$34,"▲", "-")), 2)), NA())</f>
        <v>3.5</v>
      </c>
      <c r="D36" s="175" t="e">
        <f>IF(ROUND(VALUE(SUBSTITUTE(連結実質赤字比率に係る赤字・黒字の構成分析!G$34,"▲", "-")), 2) &lt; 0, ABS(ROUND(VALUE(SUBSTITUTE(連結実質赤字比率に係る赤字・黒字の構成分析!G$34,"▲", "-")), 2)), NA())</f>
        <v>#N/A</v>
      </c>
      <c r="E36" s="175">
        <f>IF(ROUND(VALUE(SUBSTITUTE(連結実質赤字比率に係る赤字・黒字の構成分析!G$34,"▲", "-")), 2) &gt;= 0, ABS(ROUND(VALUE(SUBSTITUTE(連結実質赤字比率に係る赤字・黒字の構成分析!G$34,"▲", "-")), 2)), NA())</f>
        <v>3.6</v>
      </c>
      <c r="F36" s="175" t="e">
        <f>IF(ROUND(VALUE(SUBSTITUTE(連結実質赤字比率に係る赤字・黒字の構成分析!H$34,"▲", "-")), 2) &lt; 0, ABS(ROUND(VALUE(SUBSTITUTE(連結実質赤字比率に係る赤字・黒字の構成分析!H$34,"▲", "-")), 2)), NA())</f>
        <v>#N/A</v>
      </c>
      <c r="G36" s="175">
        <f>IF(ROUND(VALUE(SUBSTITUTE(連結実質赤字比率に係る赤字・黒字の構成分析!H$34,"▲", "-")), 2) &gt;= 0, ABS(ROUND(VALUE(SUBSTITUTE(連結実質赤字比率に係る赤字・黒字の構成分析!H$34,"▲", "-")), 2)), NA())</f>
        <v>4.78</v>
      </c>
      <c r="H36" s="175" t="e">
        <f>IF(ROUND(VALUE(SUBSTITUTE(連結実質赤字比率に係る赤字・黒字の構成分析!I$34,"▲", "-")), 2) &lt; 0, ABS(ROUND(VALUE(SUBSTITUTE(連結実質赤字比率に係る赤字・黒字の構成分析!I$34,"▲", "-")), 2)), NA())</f>
        <v>#N/A</v>
      </c>
      <c r="I36" s="175">
        <f>IF(ROUND(VALUE(SUBSTITUTE(連結実質赤字比率に係る赤字・黒字の構成分析!I$34,"▲", "-")), 2) &gt;= 0, ABS(ROUND(VALUE(SUBSTITUTE(連結実質赤字比率に係る赤字・黒字の構成分析!I$34,"▲", "-")), 2)), NA())</f>
        <v>2.2999999999999998</v>
      </c>
      <c r="J36" s="175" t="e">
        <f>IF(ROUND(VALUE(SUBSTITUTE(連結実質赤字比率に係る赤字・黒字の構成分析!J$34,"▲", "-")), 2) &lt; 0, ABS(ROUND(VALUE(SUBSTITUTE(連結実質赤字比率に係る赤字・黒字の構成分析!J$34,"▲", "-")), 2)), NA())</f>
        <v>#N/A</v>
      </c>
      <c r="K36" s="175">
        <f>IF(ROUND(VALUE(SUBSTITUTE(連結実質赤字比率に係る赤字・黒字の構成分析!J$34,"▲", "-")), 2) &gt;= 0, ABS(ROUND(VALUE(SUBSTITUTE(連結実質赤字比率に係る赤字・黒字の構成分析!J$34,"▲", "-")), 2)), NA())</f>
        <v>1.93</v>
      </c>
    </row>
    <row r="39" spans="1:16" x14ac:dyDescent="0.15">
      <c r="A39" s="148" t="s">
        <v>60</v>
      </c>
    </row>
    <row r="40" spans="1:16" x14ac:dyDescent="0.15">
      <c r="A40" s="176"/>
      <c r="B40" s="176" t="str">
        <f>'実質公債費比率（分子）の構造'!K$44</f>
        <v>H28</v>
      </c>
      <c r="C40" s="176"/>
      <c r="D40" s="176"/>
      <c r="E40" s="176" t="str">
        <f>'実質公債費比率（分子）の構造'!L$44</f>
        <v>H29</v>
      </c>
      <c r="F40" s="176"/>
      <c r="G40" s="176"/>
      <c r="H40" s="176" t="str">
        <f>'実質公債費比率（分子）の構造'!M$44</f>
        <v>H30</v>
      </c>
      <c r="I40" s="176"/>
      <c r="J40" s="176"/>
      <c r="K40" s="176" t="str">
        <f>'実質公債費比率（分子）の構造'!N$44</f>
        <v>R01</v>
      </c>
      <c r="L40" s="176"/>
      <c r="M40" s="176"/>
      <c r="N40" s="176" t="str">
        <f>'実質公債費比率（分子）の構造'!O$44</f>
        <v>R02</v>
      </c>
      <c r="O40" s="176"/>
      <c r="P40" s="176"/>
    </row>
    <row r="41" spans="1:16" x14ac:dyDescent="0.15">
      <c r="A41" s="176"/>
      <c r="B41" s="176" t="s">
        <v>61</v>
      </c>
      <c r="C41" s="176"/>
      <c r="D41" s="176" t="s">
        <v>62</v>
      </c>
      <c r="E41" s="176" t="s">
        <v>61</v>
      </c>
      <c r="F41" s="176"/>
      <c r="G41" s="176" t="s">
        <v>62</v>
      </c>
      <c r="H41" s="176" t="s">
        <v>61</v>
      </c>
      <c r="I41" s="176"/>
      <c r="J41" s="176" t="s">
        <v>62</v>
      </c>
      <c r="K41" s="176" t="s">
        <v>61</v>
      </c>
      <c r="L41" s="176"/>
      <c r="M41" s="176" t="s">
        <v>62</v>
      </c>
      <c r="N41" s="176" t="s">
        <v>61</v>
      </c>
      <c r="O41" s="176"/>
      <c r="P41" s="176" t="s">
        <v>62</v>
      </c>
    </row>
    <row r="42" spans="1:16" x14ac:dyDescent="0.15">
      <c r="A42" s="176" t="s">
        <v>63</v>
      </c>
      <c r="B42" s="176"/>
      <c r="C42" s="176"/>
      <c r="D42" s="176">
        <f>'実質公債費比率（分子）の構造'!K$52</f>
        <v>405</v>
      </c>
      <c r="E42" s="176"/>
      <c r="F42" s="176"/>
      <c r="G42" s="176">
        <f>'実質公債費比率（分子）の構造'!L$52</f>
        <v>319</v>
      </c>
      <c r="H42" s="176"/>
      <c r="I42" s="176"/>
      <c r="J42" s="176">
        <f>'実質公債費比率（分子）の構造'!M$52</f>
        <v>273</v>
      </c>
      <c r="K42" s="176"/>
      <c r="L42" s="176"/>
      <c r="M42" s="176">
        <f>'実質公債費比率（分子）の構造'!N$52</f>
        <v>290</v>
      </c>
      <c r="N42" s="176"/>
      <c r="O42" s="176"/>
      <c r="P42" s="176">
        <f>'実質公債費比率（分子）の構造'!O$52</f>
        <v>314</v>
      </c>
    </row>
    <row r="43" spans="1:16" x14ac:dyDescent="0.15">
      <c r="A43" s="176" t="s">
        <v>64</v>
      </c>
      <c r="B43" s="176">
        <f>'実質公債費比率（分子）の構造'!K$51</f>
        <v>0</v>
      </c>
      <c r="C43" s="176"/>
      <c r="D43" s="176"/>
      <c r="E43" s="176">
        <f>'実質公債費比率（分子）の構造'!L$51</f>
        <v>0</v>
      </c>
      <c r="F43" s="176"/>
      <c r="G43" s="176"/>
      <c r="H43" s="176">
        <f>'実質公債費比率（分子）の構造'!M$51</f>
        <v>0</v>
      </c>
      <c r="I43" s="176"/>
      <c r="J43" s="176"/>
      <c r="K43" s="176" t="str">
        <f>'実質公債費比率（分子）の構造'!N$51</f>
        <v>-</v>
      </c>
      <c r="L43" s="176"/>
      <c r="M43" s="176"/>
      <c r="N43" s="176" t="str">
        <f>'実質公債費比率（分子）の構造'!O$51</f>
        <v>-</v>
      </c>
      <c r="O43" s="176"/>
      <c r="P43" s="176"/>
    </row>
    <row r="44" spans="1:16" x14ac:dyDescent="0.15">
      <c r="A44" s="176" t="s">
        <v>65</v>
      </c>
      <c r="B44" s="176" t="str">
        <f>'実質公債費比率（分子）の構造'!K$50</f>
        <v>-</v>
      </c>
      <c r="C44" s="176"/>
      <c r="D44" s="176"/>
      <c r="E44" s="176" t="str">
        <f>'実質公債費比率（分子）の構造'!L$50</f>
        <v>-</v>
      </c>
      <c r="F44" s="176"/>
      <c r="G44" s="176"/>
      <c r="H44" s="176" t="str">
        <f>'実質公債費比率（分子）の構造'!M$50</f>
        <v>-</v>
      </c>
      <c r="I44" s="176"/>
      <c r="J44" s="176"/>
      <c r="K44" s="176" t="str">
        <f>'実質公債費比率（分子）の構造'!N$50</f>
        <v>-</v>
      </c>
      <c r="L44" s="176"/>
      <c r="M44" s="176"/>
      <c r="N44" s="176" t="str">
        <f>'実質公債費比率（分子）の構造'!O$50</f>
        <v>-</v>
      </c>
      <c r="O44" s="176"/>
      <c r="P44" s="176"/>
    </row>
    <row r="45" spans="1:16" x14ac:dyDescent="0.15">
      <c r="A45" s="176" t="s">
        <v>66</v>
      </c>
      <c r="B45" s="176">
        <f>'実質公債費比率（分子）の構造'!K$49</f>
        <v>33</v>
      </c>
      <c r="C45" s="176"/>
      <c r="D45" s="176"/>
      <c r="E45" s="176">
        <f>'実質公債費比率（分子）の構造'!L$49</f>
        <v>33</v>
      </c>
      <c r="F45" s="176"/>
      <c r="G45" s="176"/>
      <c r="H45" s="176">
        <f>'実質公債費比率（分子）の構造'!M$49</f>
        <v>32</v>
      </c>
      <c r="I45" s="176"/>
      <c r="J45" s="176"/>
      <c r="K45" s="176">
        <f>'実質公債費比率（分子）の構造'!N$49</f>
        <v>29</v>
      </c>
      <c r="L45" s="176"/>
      <c r="M45" s="176"/>
      <c r="N45" s="176">
        <f>'実質公債費比率（分子）の構造'!O$49</f>
        <v>21</v>
      </c>
      <c r="O45" s="176"/>
      <c r="P45" s="176"/>
    </row>
    <row r="46" spans="1:16" x14ac:dyDescent="0.15">
      <c r="A46" s="176" t="s">
        <v>67</v>
      </c>
      <c r="B46" s="176">
        <f>'実質公債費比率（分子）の構造'!K$48</f>
        <v>10</v>
      </c>
      <c r="C46" s="176"/>
      <c r="D46" s="176"/>
      <c r="E46" s="176">
        <f>'実質公債費比率（分子）の構造'!L$48</f>
        <v>14</v>
      </c>
      <c r="F46" s="176"/>
      <c r="G46" s="176"/>
      <c r="H46" s="176">
        <f>'実質公債費比率（分子）の構造'!M$48</f>
        <v>23</v>
      </c>
      <c r="I46" s="176"/>
      <c r="J46" s="176"/>
      <c r="K46" s="176">
        <f>'実質公債費比率（分子）の構造'!N$48</f>
        <v>27</v>
      </c>
      <c r="L46" s="176"/>
      <c r="M46" s="176"/>
      <c r="N46" s="176">
        <f>'実質公債費比率（分子）の構造'!O$48</f>
        <v>38</v>
      </c>
      <c r="O46" s="176"/>
      <c r="P46" s="176"/>
    </row>
    <row r="47" spans="1:16" x14ac:dyDescent="0.15">
      <c r="A47" s="176" t="s">
        <v>68</v>
      </c>
      <c r="B47" s="176" t="str">
        <f>'実質公債費比率（分子）の構造'!K$47</f>
        <v>-</v>
      </c>
      <c r="C47" s="176"/>
      <c r="D47" s="176"/>
      <c r="E47" s="176" t="str">
        <f>'実質公債費比率（分子）の構造'!L$47</f>
        <v>-</v>
      </c>
      <c r="F47" s="176"/>
      <c r="G47" s="176"/>
      <c r="H47" s="176" t="str">
        <f>'実質公債費比率（分子）の構造'!M$47</f>
        <v>-</v>
      </c>
      <c r="I47" s="176"/>
      <c r="J47" s="176"/>
      <c r="K47" s="176" t="str">
        <f>'実質公債費比率（分子）の構造'!N$47</f>
        <v>-</v>
      </c>
      <c r="L47" s="176"/>
      <c r="M47" s="176"/>
      <c r="N47" s="176" t="str">
        <f>'実質公債費比率（分子）の構造'!O$47</f>
        <v>-</v>
      </c>
      <c r="O47" s="176"/>
      <c r="P47" s="176"/>
    </row>
    <row r="48" spans="1:16" x14ac:dyDescent="0.15">
      <c r="A48" s="176" t="s">
        <v>69</v>
      </c>
      <c r="B48" s="176" t="str">
        <f>'実質公債費比率（分子）の構造'!K$46</f>
        <v>-</v>
      </c>
      <c r="C48" s="176"/>
      <c r="D48" s="176"/>
      <c r="E48" s="176" t="str">
        <f>'実質公債費比率（分子）の構造'!L$46</f>
        <v>-</v>
      </c>
      <c r="F48" s="176"/>
      <c r="G48" s="176"/>
      <c r="H48" s="176" t="str">
        <f>'実質公債費比率（分子）の構造'!M$46</f>
        <v>-</v>
      </c>
      <c r="I48" s="176"/>
      <c r="J48" s="176"/>
      <c r="K48" s="176" t="str">
        <f>'実質公債費比率（分子）の構造'!N$46</f>
        <v>-</v>
      </c>
      <c r="L48" s="176"/>
      <c r="M48" s="176"/>
      <c r="N48" s="176" t="str">
        <f>'実質公債費比率（分子）の構造'!O$46</f>
        <v>-</v>
      </c>
      <c r="O48" s="176"/>
      <c r="P48" s="176"/>
    </row>
    <row r="49" spans="1:16" x14ac:dyDescent="0.15">
      <c r="A49" s="176" t="s">
        <v>70</v>
      </c>
      <c r="B49" s="176">
        <f>'実質公債費比率（分子）の構造'!K$45</f>
        <v>317</v>
      </c>
      <c r="C49" s="176"/>
      <c r="D49" s="176"/>
      <c r="E49" s="176">
        <f>'実質公債費比率（分子）の構造'!L$45</f>
        <v>299</v>
      </c>
      <c r="F49" s="176"/>
      <c r="G49" s="176"/>
      <c r="H49" s="176">
        <f>'実質公債費比率（分子）の構造'!M$45</f>
        <v>232</v>
      </c>
      <c r="I49" s="176"/>
      <c r="J49" s="176"/>
      <c r="K49" s="176">
        <f>'実質公債費比率（分子）の構造'!N$45</f>
        <v>242</v>
      </c>
      <c r="L49" s="176"/>
      <c r="M49" s="176"/>
      <c r="N49" s="176">
        <f>'実質公債費比率（分子）の構造'!O$45</f>
        <v>275</v>
      </c>
      <c r="O49" s="176"/>
      <c r="P49" s="176"/>
    </row>
    <row r="50" spans="1:16" x14ac:dyDescent="0.15">
      <c r="A50" s="176" t="s">
        <v>71</v>
      </c>
      <c r="B50" s="176" t="e">
        <f>NA()</f>
        <v>#N/A</v>
      </c>
      <c r="C50" s="176">
        <f>IF(ISNUMBER('実質公債費比率（分子）の構造'!K$53),'実質公債費比率（分子）の構造'!K$53,NA())</f>
        <v>-45</v>
      </c>
      <c r="D50" s="176" t="e">
        <f>NA()</f>
        <v>#N/A</v>
      </c>
      <c r="E50" s="176" t="e">
        <f>NA()</f>
        <v>#N/A</v>
      </c>
      <c r="F50" s="176">
        <f>IF(ISNUMBER('実質公債費比率（分子）の構造'!L$53),'実質公債費比率（分子）の構造'!L$53,NA())</f>
        <v>27</v>
      </c>
      <c r="G50" s="176" t="e">
        <f>NA()</f>
        <v>#N/A</v>
      </c>
      <c r="H50" s="176" t="e">
        <f>NA()</f>
        <v>#N/A</v>
      </c>
      <c r="I50" s="176">
        <f>IF(ISNUMBER('実質公債費比率（分子）の構造'!M$53),'実質公債費比率（分子）の構造'!M$53,NA())</f>
        <v>14</v>
      </c>
      <c r="J50" s="176" t="e">
        <f>NA()</f>
        <v>#N/A</v>
      </c>
      <c r="K50" s="176" t="e">
        <f>NA()</f>
        <v>#N/A</v>
      </c>
      <c r="L50" s="176">
        <f>IF(ISNUMBER('実質公債費比率（分子）の構造'!N$53),'実質公債費比率（分子）の構造'!N$53,NA())</f>
        <v>8</v>
      </c>
      <c r="M50" s="176" t="e">
        <f>NA()</f>
        <v>#N/A</v>
      </c>
      <c r="N50" s="176" t="e">
        <f>NA()</f>
        <v>#N/A</v>
      </c>
      <c r="O50" s="176">
        <f>IF(ISNUMBER('実質公債費比率（分子）の構造'!O$53),'実質公債費比率（分子）の構造'!O$53,NA())</f>
        <v>20</v>
      </c>
      <c r="P50" s="176" t="e">
        <f>NA()</f>
        <v>#N/A</v>
      </c>
    </row>
    <row r="53" spans="1:16" x14ac:dyDescent="0.15">
      <c r="A53" s="148" t="s">
        <v>72</v>
      </c>
    </row>
    <row r="54" spans="1:16" x14ac:dyDescent="0.15">
      <c r="A54" s="175"/>
      <c r="B54" s="175" t="str">
        <f>'将来負担比率（分子）の構造'!I$40</f>
        <v>H28</v>
      </c>
      <c r="C54" s="175"/>
      <c r="D54" s="175"/>
      <c r="E54" s="175" t="str">
        <f>'将来負担比率（分子）の構造'!J$40</f>
        <v>H29</v>
      </c>
      <c r="F54" s="175"/>
      <c r="G54" s="175"/>
      <c r="H54" s="175" t="str">
        <f>'将来負担比率（分子）の構造'!K$40</f>
        <v>H30</v>
      </c>
      <c r="I54" s="175"/>
      <c r="J54" s="175"/>
      <c r="K54" s="175" t="str">
        <f>'将来負担比率（分子）の構造'!L$40</f>
        <v>R01</v>
      </c>
      <c r="L54" s="175"/>
      <c r="M54" s="175"/>
      <c r="N54" s="175" t="str">
        <f>'将来負担比率（分子）の構造'!M$40</f>
        <v>R02</v>
      </c>
      <c r="O54" s="175"/>
      <c r="P54" s="175"/>
    </row>
    <row r="55" spans="1:16" x14ac:dyDescent="0.15">
      <c r="A55" s="175"/>
      <c r="B55" s="175" t="s">
        <v>73</v>
      </c>
      <c r="C55" s="175"/>
      <c r="D55" s="175" t="s">
        <v>74</v>
      </c>
      <c r="E55" s="175" t="s">
        <v>73</v>
      </c>
      <c r="F55" s="175"/>
      <c r="G55" s="175" t="s">
        <v>74</v>
      </c>
      <c r="H55" s="175" t="s">
        <v>73</v>
      </c>
      <c r="I55" s="175"/>
      <c r="J55" s="175" t="s">
        <v>74</v>
      </c>
      <c r="K55" s="175" t="s">
        <v>73</v>
      </c>
      <c r="L55" s="175"/>
      <c r="M55" s="175" t="s">
        <v>74</v>
      </c>
      <c r="N55" s="175" t="s">
        <v>73</v>
      </c>
      <c r="O55" s="175"/>
      <c r="P55" s="175" t="s">
        <v>74</v>
      </c>
    </row>
    <row r="56" spans="1:16" x14ac:dyDescent="0.15">
      <c r="A56" s="175" t="s">
        <v>43</v>
      </c>
      <c r="B56" s="175"/>
      <c r="C56" s="175"/>
      <c r="D56" s="175">
        <f>'将来負担比率（分子）の構造'!I$52</f>
        <v>3328</v>
      </c>
      <c r="E56" s="175"/>
      <c r="F56" s="175"/>
      <c r="G56" s="175">
        <f>'将来負担比率（分子）の構造'!J$52</f>
        <v>3351</v>
      </c>
      <c r="H56" s="175"/>
      <c r="I56" s="175"/>
      <c r="J56" s="175">
        <f>'将来負担比率（分子）の構造'!K$52</f>
        <v>3362</v>
      </c>
      <c r="K56" s="175"/>
      <c r="L56" s="175"/>
      <c r="M56" s="175">
        <f>'将来負担比率（分子）の構造'!L$52</f>
        <v>3242</v>
      </c>
      <c r="N56" s="175"/>
      <c r="O56" s="175"/>
      <c r="P56" s="175">
        <f>'将来負担比率（分子）の構造'!M$52</f>
        <v>3073</v>
      </c>
    </row>
    <row r="57" spans="1:16" x14ac:dyDescent="0.15">
      <c r="A57" s="175" t="s">
        <v>42</v>
      </c>
      <c r="B57" s="175"/>
      <c r="C57" s="175"/>
      <c r="D57" s="175">
        <f>'将来負担比率（分子）の構造'!I$51</f>
        <v>22</v>
      </c>
      <c r="E57" s="175"/>
      <c r="F57" s="175"/>
      <c r="G57" s="175">
        <f>'将来負担比率（分子）の構造'!J$51</f>
        <v>1</v>
      </c>
      <c r="H57" s="175"/>
      <c r="I57" s="175"/>
      <c r="J57" s="175">
        <f>'将来負担比率（分子）の構造'!K$51</f>
        <v>0</v>
      </c>
      <c r="K57" s="175"/>
      <c r="L57" s="175"/>
      <c r="M57" s="175" t="str">
        <f>'将来負担比率（分子）の構造'!L$51</f>
        <v>-</v>
      </c>
      <c r="N57" s="175"/>
      <c r="O57" s="175"/>
      <c r="P57" s="175" t="str">
        <f>'将来負担比率（分子）の構造'!M$51</f>
        <v>-</v>
      </c>
    </row>
    <row r="58" spans="1:16" x14ac:dyDescent="0.15">
      <c r="A58" s="175" t="s">
        <v>41</v>
      </c>
      <c r="B58" s="175"/>
      <c r="C58" s="175"/>
      <c r="D58" s="175">
        <f>'将来負担比率（分子）の構造'!I$50</f>
        <v>4213</v>
      </c>
      <c r="E58" s="175"/>
      <c r="F58" s="175"/>
      <c r="G58" s="175">
        <f>'将来負担比率（分子）の構造'!J$50</f>
        <v>4655</v>
      </c>
      <c r="H58" s="175"/>
      <c r="I58" s="175"/>
      <c r="J58" s="175">
        <f>'将来負担比率（分子）の構造'!K$50</f>
        <v>4993</v>
      </c>
      <c r="K58" s="175"/>
      <c r="L58" s="175"/>
      <c r="M58" s="175">
        <f>'将来負担比率（分子）の構造'!L$50</f>
        <v>4399</v>
      </c>
      <c r="N58" s="175"/>
      <c r="O58" s="175"/>
      <c r="P58" s="175">
        <f>'将来負担比率（分子）の構造'!M$50</f>
        <v>4684</v>
      </c>
    </row>
    <row r="59" spans="1:16" x14ac:dyDescent="0.15">
      <c r="A59" s="175" t="s">
        <v>39</v>
      </c>
      <c r="B59" s="175" t="str">
        <f>'将来負担比率（分子）の構造'!I$49</f>
        <v>-</v>
      </c>
      <c r="C59" s="175"/>
      <c r="D59" s="175"/>
      <c r="E59" s="175" t="str">
        <f>'将来負担比率（分子）の構造'!J$49</f>
        <v>-</v>
      </c>
      <c r="F59" s="175"/>
      <c r="G59" s="175"/>
      <c r="H59" s="175" t="str">
        <f>'将来負担比率（分子）の構造'!K$49</f>
        <v>-</v>
      </c>
      <c r="I59" s="175"/>
      <c r="J59" s="175"/>
      <c r="K59" s="175" t="str">
        <f>'将来負担比率（分子）の構造'!L$49</f>
        <v>-</v>
      </c>
      <c r="L59" s="175"/>
      <c r="M59" s="175"/>
      <c r="N59" s="175" t="str">
        <f>'将来負担比率（分子）の構造'!M$49</f>
        <v>-</v>
      </c>
      <c r="O59" s="175"/>
      <c r="P59" s="175"/>
    </row>
    <row r="60" spans="1:16" x14ac:dyDescent="0.15">
      <c r="A60" s="175" t="s">
        <v>38</v>
      </c>
      <c r="B60" s="175" t="str">
        <f>'将来負担比率（分子）の構造'!I$48</f>
        <v>-</v>
      </c>
      <c r="C60" s="175"/>
      <c r="D60" s="175"/>
      <c r="E60" s="175" t="str">
        <f>'将来負担比率（分子）の構造'!J$48</f>
        <v>-</v>
      </c>
      <c r="F60" s="175"/>
      <c r="G60" s="175"/>
      <c r="H60" s="175" t="str">
        <f>'将来負担比率（分子）の構造'!K$48</f>
        <v>-</v>
      </c>
      <c r="I60" s="175"/>
      <c r="J60" s="175"/>
      <c r="K60" s="175" t="str">
        <f>'将来負担比率（分子）の構造'!L$48</f>
        <v>-</v>
      </c>
      <c r="L60" s="175"/>
      <c r="M60" s="175"/>
      <c r="N60" s="175" t="str">
        <f>'将来負担比率（分子）の構造'!M$48</f>
        <v>-</v>
      </c>
      <c r="O60" s="175"/>
      <c r="P60" s="175"/>
    </row>
    <row r="61" spans="1:16" x14ac:dyDescent="0.15">
      <c r="A61" s="175" t="s">
        <v>36</v>
      </c>
      <c r="B61" s="175" t="str">
        <f>'将来負担比率（分子）の構造'!I$46</f>
        <v>-</v>
      </c>
      <c r="C61" s="175"/>
      <c r="D61" s="175"/>
      <c r="E61" s="175" t="str">
        <f>'将来負担比率（分子）の構造'!J$46</f>
        <v>-</v>
      </c>
      <c r="F61" s="175"/>
      <c r="G61" s="175"/>
      <c r="H61" s="175" t="str">
        <f>'将来負担比率（分子）の構造'!K$46</f>
        <v>-</v>
      </c>
      <c r="I61" s="175"/>
      <c r="J61" s="175"/>
      <c r="K61" s="175" t="str">
        <f>'将来負担比率（分子）の構造'!L$46</f>
        <v>-</v>
      </c>
      <c r="L61" s="175"/>
      <c r="M61" s="175"/>
      <c r="N61" s="175" t="str">
        <f>'将来負担比率（分子）の構造'!M$46</f>
        <v>-</v>
      </c>
      <c r="O61" s="175"/>
      <c r="P61" s="175"/>
    </row>
    <row r="62" spans="1:16" x14ac:dyDescent="0.15">
      <c r="A62" s="175" t="s">
        <v>35</v>
      </c>
      <c r="B62" s="175">
        <f>'将来負担比率（分子）の構造'!I$45</f>
        <v>442</v>
      </c>
      <c r="C62" s="175"/>
      <c r="D62" s="175"/>
      <c r="E62" s="175">
        <f>'将来負担比率（分子）の構造'!J$45</f>
        <v>449</v>
      </c>
      <c r="F62" s="175"/>
      <c r="G62" s="175"/>
      <c r="H62" s="175">
        <f>'将来負担比率（分子）の構造'!K$45</f>
        <v>434</v>
      </c>
      <c r="I62" s="175"/>
      <c r="J62" s="175"/>
      <c r="K62" s="175">
        <f>'将来負担比率（分子）の構造'!L$45</f>
        <v>453</v>
      </c>
      <c r="L62" s="175"/>
      <c r="M62" s="175"/>
      <c r="N62" s="175">
        <f>'将来負担比率（分子）の構造'!M$45</f>
        <v>428</v>
      </c>
      <c r="O62" s="175"/>
      <c r="P62" s="175"/>
    </row>
    <row r="63" spans="1:16" x14ac:dyDescent="0.15">
      <c r="A63" s="175" t="s">
        <v>34</v>
      </c>
      <c r="B63" s="175">
        <f>'将来負担比率（分子）の構造'!I$44</f>
        <v>247</v>
      </c>
      <c r="C63" s="175"/>
      <c r="D63" s="175"/>
      <c r="E63" s="175">
        <f>'将来負担比率（分子）の構造'!J$44</f>
        <v>89</v>
      </c>
      <c r="F63" s="175"/>
      <c r="G63" s="175"/>
      <c r="H63" s="175">
        <f>'将来負担比率（分子）の構造'!K$44</f>
        <v>59</v>
      </c>
      <c r="I63" s="175"/>
      <c r="J63" s="175"/>
      <c r="K63" s="175">
        <f>'将来負担比率（分子）の構造'!L$44</f>
        <v>30</v>
      </c>
      <c r="L63" s="175"/>
      <c r="M63" s="175"/>
      <c r="N63" s="175">
        <f>'将来負担比率（分子）の構造'!M$44</f>
        <v>9</v>
      </c>
      <c r="O63" s="175"/>
      <c r="P63" s="175"/>
    </row>
    <row r="64" spans="1:16" x14ac:dyDescent="0.15">
      <c r="A64" s="175" t="s">
        <v>33</v>
      </c>
      <c r="B64" s="175">
        <f>'将来負担比率（分子）の構造'!I$43</f>
        <v>198</v>
      </c>
      <c r="C64" s="175"/>
      <c r="D64" s="175"/>
      <c r="E64" s="175">
        <f>'将来負担比率（分子）の構造'!J$43</f>
        <v>260</v>
      </c>
      <c r="F64" s="175"/>
      <c r="G64" s="175"/>
      <c r="H64" s="175">
        <f>'将来負担比率（分子）の構造'!K$43</f>
        <v>348</v>
      </c>
      <c r="I64" s="175"/>
      <c r="J64" s="175"/>
      <c r="K64" s="175">
        <f>'将来負担比率（分子）の構造'!L$43</f>
        <v>466</v>
      </c>
      <c r="L64" s="175"/>
      <c r="M64" s="175"/>
      <c r="N64" s="175">
        <f>'将来負担比率（分子）の構造'!M$43</f>
        <v>609</v>
      </c>
      <c r="O64" s="175"/>
      <c r="P64" s="175"/>
    </row>
    <row r="65" spans="1:16" x14ac:dyDescent="0.15">
      <c r="A65" s="175" t="s">
        <v>32</v>
      </c>
      <c r="B65" s="175" t="str">
        <f>'将来負担比率（分子）の構造'!I$42</f>
        <v>-</v>
      </c>
      <c r="C65" s="175"/>
      <c r="D65" s="175"/>
      <c r="E65" s="175" t="str">
        <f>'将来負担比率（分子）の構造'!J$42</f>
        <v>-</v>
      </c>
      <c r="F65" s="175"/>
      <c r="G65" s="175"/>
      <c r="H65" s="175" t="str">
        <f>'将来負担比率（分子）の構造'!K$42</f>
        <v>-</v>
      </c>
      <c r="I65" s="175"/>
      <c r="J65" s="175"/>
      <c r="K65" s="175" t="str">
        <f>'将来負担比率（分子）の構造'!L$42</f>
        <v>-</v>
      </c>
      <c r="L65" s="175"/>
      <c r="M65" s="175"/>
      <c r="N65" s="175" t="str">
        <f>'将来負担比率（分子）の構造'!M$42</f>
        <v>-</v>
      </c>
      <c r="O65" s="175"/>
      <c r="P65" s="175"/>
    </row>
    <row r="66" spans="1:16" x14ac:dyDescent="0.15">
      <c r="A66" s="175" t="s">
        <v>31</v>
      </c>
      <c r="B66" s="175">
        <f>'将来負担比率（分子）の構造'!I$41</f>
        <v>3070</v>
      </c>
      <c r="C66" s="175"/>
      <c r="D66" s="175"/>
      <c r="E66" s="175">
        <f>'将来負担比率（分子）の構造'!J$41</f>
        <v>3120</v>
      </c>
      <c r="F66" s="175"/>
      <c r="G66" s="175"/>
      <c r="H66" s="175">
        <f>'将来負担比率（分子）の構造'!K$41</f>
        <v>3177</v>
      </c>
      <c r="I66" s="175"/>
      <c r="J66" s="175"/>
      <c r="K66" s="175">
        <f>'将来負担比率（分子）の構造'!L$41</f>
        <v>3344</v>
      </c>
      <c r="L66" s="175"/>
      <c r="M66" s="175"/>
      <c r="N66" s="175">
        <f>'将来負担比率（分子）の構造'!M$41</f>
        <v>3523</v>
      </c>
      <c r="O66" s="175"/>
      <c r="P66" s="175"/>
    </row>
    <row r="67" spans="1:16" x14ac:dyDescent="0.15">
      <c r="A67" s="175" t="s">
        <v>75</v>
      </c>
      <c r="B67" s="175" t="e">
        <f>NA()</f>
        <v>#N/A</v>
      </c>
      <c r="C67" s="175">
        <f>IF(ISNUMBER('将来負担比率（分子）の構造'!I$53), IF('将来負担比率（分子）の構造'!I$53 &lt; 0, 0, '将来負担比率（分子）の構造'!I$53), NA())</f>
        <v>0</v>
      </c>
      <c r="D67" s="175" t="e">
        <f>NA()</f>
        <v>#N/A</v>
      </c>
      <c r="E67" s="175" t="e">
        <f>NA()</f>
        <v>#N/A</v>
      </c>
      <c r="F67" s="175">
        <f>IF(ISNUMBER('将来負担比率（分子）の構造'!J$53), IF('将来負担比率（分子）の構造'!J$53 &lt; 0, 0, '将来負担比率（分子）の構造'!J$53), NA())</f>
        <v>0</v>
      </c>
      <c r="G67" s="175" t="e">
        <f>NA()</f>
        <v>#N/A</v>
      </c>
      <c r="H67" s="175" t="e">
        <f>NA()</f>
        <v>#N/A</v>
      </c>
      <c r="I67" s="175">
        <f>IF(ISNUMBER('将来負担比率（分子）の構造'!K$53), IF('将来負担比率（分子）の構造'!K$53 &lt; 0, 0, '将来負担比率（分子）の構造'!K$53), NA())</f>
        <v>0</v>
      </c>
      <c r="J67" s="175" t="e">
        <f>NA()</f>
        <v>#N/A</v>
      </c>
      <c r="K67" s="175" t="e">
        <f>NA()</f>
        <v>#N/A</v>
      </c>
      <c r="L67" s="175">
        <f>IF(ISNUMBER('将来負担比率（分子）の構造'!L$53), IF('将来負担比率（分子）の構造'!L$53 &lt; 0, 0, '将来負担比率（分子）の構造'!L$53), NA())</f>
        <v>0</v>
      </c>
      <c r="M67" s="175" t="e">
        <f>NA()</f>
        <v>#N/A</v>
      </c>
      <c r="N67" s="175" t="e">
        <f>NA()</f>
        <v>#N/A</v>
      </c>
      <c r="O67" s="175">
        <f>IF(ISNUMBER('将来負担比率（分子）の構造'!M$53), IF('将来負担比率（分子）の構造'!M$53 &lt; 0, 0, '将来負担比率（分子）の構造'!M$53), NA())</f>
        <v>0</v>
      </c>
      <c r="P67" s="175" t="e">
        <f>NA()</f>
        <v>#N/A</v>
      </c>
    </row>
    <row r="70" spans="1:16" x14ac:dyDescent="0.15">
      <c r="A70" s="177" t="s">
        <v>76</v>
      </c>
      <c r="B70" s="177"/>
      <c r="C70" s="177"/>
      <c r="D70" s="177"/>
      <c r="E70" s="177"/>
      <c r="F70" s="177"/>
    </row>
    <row r="71" spans="1:16" x14ac:dyDescent="0.15">
      <c r="A71" s="178"/>
      <c r="B71" s="178" t="str">
        <f>基金残高に係る経年分析!F54</f>
        <v>H30</v>
      </c>
      <c r="C71" s="178" t="str">
        <f>基金残高に係る経年分析!G54</f>
        <v>R01</v>
      </c>
      <c r="D71" s="178" t="str">
        <f>基金残高に係る経年分析!H54</f>
        <v>R02</v>
      </c>
    </row>
    <row r="72" spans="1:16" x14ac:dyDescent="0.15">
      <c r="A72" s="178" t="s">
        <v>77</v>
      </c>
      <c r="B72" s="179">
        <f>基金残高に係る経年分析!F55</f>
        <v>867</v>
      </c>
      <c r="C72" s="179">
        <f>基金残高に係る経年分析!G55</f>
        <v>955</v>
      </c>
      <c r="D72" s="179">
        <f>基金残高に係る経年分析!H55</f>
        <v>1183</v>
      </c>
    </row>
    <row r="73" spans="1:16" x14ac:dyDescent="0.15">
      <c r="A73" s="178" t="s">
        <v>78</v>
      </c>
      <c r="B73" s="179">
        <f>基金残高に係る経年分析!F56</f>
        <v>492</v>
      </c>
      <c r="C73" s="179">
        <f>基金残高に係る経年分析!G56</f>
        <v>571</v>
      </c>
      <c r="D73" s="179">
        <f>基金残高に係る経年分析!H56</f>
        <v>572</v>
      </c>
    </row>
    <row r="74" spans="1:16" x14ac:dyDescent="0.15">
      <c r="A74" s="178" t="s">
        <v>79</v>
      </c>
      <c r="B74" s="179">
        <f>基金残高に係る経年分析!F57</f>
        <v>3396</v>
      </c>
      <c r="C74" s="179">
        <f>基金残高に係る経年分析!G57</f>
        <v>2634</v>
      </c>
      <c r="D74" s="179">
        <f>基金残高に係る経年分析!H57</f>
        <v>2425</v>
      </c>
    </row>
  </sheetData>
  <sheetProtection algorithmName="SHA-512" hashValue="1JM85IK6J02DlQ6GUi+YMG3pkYNWP1oyYOmW0YRSNAQpasMSlEWVj7tpMwKd89+icK19qRzPI2E8xCRSEdTruQ==" saltValue="qK592q0XQbm5cmiC59aUbw==" spinCount="100000" sheet="1" objects="1" scenarios="1"/>
  <phoneticPr fontId="2"/>
  <pageMargins left="0.78700000000000003" right="0.78700000000000003" top="0.98399999999999999" bottom="0.98399999999999999" header="0.51200000000000001" footer="0.51200000000000001"/>
  <pageSetup paperSize="9" orientation="portrait" verticalDpi="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2022-09-26T23:56:18Z</dcterms:created>
  <dcterms:modified xsi:type="dcterms:W3CDTF">2022-09-26T23:56:19Z</dcterms:modified>
</cp:coreProperties>
</file>